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defaultThemeVersion="166925"/>
  <mc:AlternateContent xmlns:mc="http://schemas.openxmlformats.org/markup-compatibility/2006">
    <mc:Choice Requires="x15">
      <x15ac:absPath xmlns:x15ac="http://schemas.microsoft.com/office/spreadsheetml/2010/11/ac" url="https://d.docs.live.net/1a8f16183f1c6b1d/UNILLANOS/SIG/DOCUMENTOS A DESCARGAR/GESTIÓN DE TALENTO HUMANO/SEGURIDAD Y SALUD EN EL TRABAJO/"/>
    </mc:Choice>
  </mc:AlternateContent>
  <xr:revisionPtr revIDLastSave="0" documentId="8_{7BB8905E-C1C6-4300-9DA4-ADD9D1B4F28A}" xr6:coauthVersionLast="47" xr6:coauthVersionMax="47" xr10:uidLastSave="{00000000-0000-0000-0000-000000000000}"/>
  <bookViews>
    <workbookView xWindow="-108" yWindow="-108" windowWidth="23256" windowHeight="12576" tabRatio="864" xr2:uid="{00000000-000D-0000-FFFF-FFFF00000000}"/>
  </bookViews>
  <sheets>
    <sheet name="Instrucciones Formato" sheetId="1" r:id="rId1"/>
    <sheet name="ADMON SAN ANTONIO" sheetId="2" r:id="rId2"/>
    <sheet name="OPERATIVOS SAN ANTONIO" sheetId="5" r:id="rId3"/>
    <sheet name="LABORATORIOS SAN ANTONIO" sheetId="3" r:id="rId4"/>
  </sheets>
  <externalReferences>
    <externalReference r:id="rId5"/>
  </externalReferences>
  <definedNames>
    <definedName name="_xlnm._FilterDatabase" localSheetId="1" hidden="1">'ADMON SAN ANTONIO'!$A$7:$AB$19</definedName>
    <definedName name="_xlnm._FilterDatabase" localSheetId="3" hidden="1">'LABORATORIOS SAN ANTONIO'!$A$7:$AB$32</definedName>
    <definedName name="_xlnm._FilterDatabase" localSheetId="2" hidden="1">'OPERATIVOS SAN ANTONIO'!$A$7:$AB$37</definedName>
    <definedName name="_xlnm.Print_Area" localSheetId="1">'ADMON SAN ANTONIO'!$A$1:$AB$22</definedName>
    <definedName name="_xlnm.Print_Area" localSheetId="0">'Instrucciones Formato'!$A$1:$W$78</definedName>
    <definedName name="_xlnm.Print_Area" localSheetId="3">'LABORATORIOS SAN ANTONIO'!$A$1:$AB$34</definedName>
    <definedName name="_xlnm.Print_Area" localSheetId="2">'OPERATIVOS SAN ANTONIO'!$A$1:$AB$39</definedName>
    <definedName name="BARZAL">#REF!</definedName>
    <definedName name="Biológico">#REF!</definedName>
    <definedName name="Biomecámico">#REF!</definedName>
    <definedName name="bogota">#REF!</definedName>
    <definedName name="Condicionesdeseguridad">#REF!</definedName>
    <definedName name="Fenomenosnaturales">#REF!</definedName>
    <definedName name="Físico">#REF!</definedName>
    <definedName name="GGG">'[1]Matriz de Peligros'!#REF!</definedName>
    <definedName name="MOSQUERA">#REF!</definedName>
    <definedName name="PORVENIR">#REF!</definedName>
    <definedName name="Psicosocial">#REF!</definedName>
    <definedName name="Quimíco">#REF!</definedName>
    <definedName name="Químico">#REF!</definedName>
    <definedName name="Rango1">'[1]Matriz de Peligros'!$CG$495:$CH$505</definedName>
    <definedName name="Rango2">'[1]Matriz de Peligros'!$CJ$495:$CL$517</definedName>
    <definedName name="Rodrigo">'[1]Matriz de Peligros'!#REF!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8" i="3" l="1"/>
  <c r="P8" i="3" s="1"/>
  <c r="R8" i="3"/>
  <c r="S8" i="3" s="1"/>
  <c r="T8" i="3" s="1"/>
  <c r="O9" i="3"/>
  <c r="R9" i="3" s="1"/>
  <c r="S9" i="3" s="1"/>
  <c r="T9" i="3" s="1"/>
  <c r="P9" i="3"/>
  <c r="O10" i="3"/>
  <c r="P10" i="3" s="1"/>
  <c r="R10" i="3"/>
  <c r="S10" i="3" s="1"/>
  <c r="T10" i="3" s="1"/>
  <c r="O11" i="3"/>
  <c r="P11" i="3" s="1"/>
  <c r="O12" i="3"/>
  <c r="R12" i="3" s="1"/>
  <c r="S12" i="3" s="1"/>
  <c r="T12" i="3" s="1"/>
  <c r="P12" i="3"/>
  <c r="O13" i="3"/>
  <c r="R13" i="3" s="1"/>
  <c r="S13" i="3" s="1"/>
  <c r="T13" i="3" s="1"/>
  <c r="P13" i="3"/>
  <c r="O14" i="3"/>
  <c r="R14" i="3" s="1"/>
  <c r="S14" i="3" s="1"/>
  <c r="T14" i="3" s="1"/>
  <c r="O15" i="3"/>
  <c r="P15" i="3"/>
  <c r="R15" i="3"/>
  <c r="S15" i="3" s="1"/>
  <c r="T15" i="3" s="1"/>
  <c r="O16" i="3"/>
  <c r="R16" i="3" s="1"/>
  <c r="S16" i="3" s="1"/>
  <c r="T16" i="3" s="1"/>
  <c r="P16" i="3"/>
  <c r="O17" i="3"/>
  <c r="P17" i="3" s="1"/>
  <c r="O18" i="3"/>
  <c r="P18" i="3" s="1"/>
  <c r="O19" i="3"/>
  <c r="R19" i="3" s="1"/>
  <c r="S19" i="3" s="1"/>
  <c r="T19" i="3" s="1"/>
  <c r="O20" i="3"/>
  <c r="P20" i="3" s="1"/>
  <c r="O21" i="3"/>
  <c r="P21" i="3" s="1"/>
  <c r="O22" i="3"/>
  <c r="P22" i="3" s="1"/>
  <c r="O23" i="3"/>
  <c r="P23" i="3" s="1"/>
  <c r="O24" i="3"/>
  <c r="P24" i="3" s="1"/>
  <c r="R24" i="3"/>
  <c r="S24" i="3" s="1"/>
  <c r="T24" i="3" s="1"/>
  <c r="O25" i="3"/>
  <c r="P25" i="3" s="1"/>
  <c r="R25" i="3"/>
  <c r="S25" i="3" s="1"/>
  <c r="T25" i="3" s="1"/>
  <c r="O26" i="3"/>
  <c r="R26" i="3" s="1"/>
  <c r="S26" i="3" s="1"/>
  <c r="T26" i="3" s="1"/>
  <c r="O27" i="3"/>
  <c r="P27" i="3" s="1"/>
  <c r="O28" i="3"/>
  <c r="P28" i="3" s="1"/>
  <c r="R28" i="3"/>
  <c r="S28" i="3" s="1"/>
  <c r="T28" i="3" s="1"/>
  <c r="O29" i="3"/>
  <c r="P29" i="3" s="1"/>
  <c r="O30" i="3"/>
  <c r="P30" i="3" s="1"/>
  <c r="R30" i="3"/>
  <c r="S30" i="3" s="1"/>
  <c r="T30" i="3" s="1"/>
  <c r="O31" i="3"/>
  <c r="R31" i="3" s="1"/>
  <c r="S31" i="3" s="1"/>
  <c r="T31" i="3" s="1"/>
  <c r="O32" i="3"/>
  <c r="P32" i="3" s="1"/>
  <c r="O37" i="5"/>
  <c r="R37" i="5" s="1"/>
  <c r="S37" i="5" s="1"/>
  <c r="T37" i="5" s="1"/>
  <c r="O36" i="5"/>
  <c r="R36" i="5" s="1"/>
  <c r="S36" i="5" s="1"/>
  <c r="T36" i="5" s="1"/>
  <c r="R29" i="3" l="1"/>
  <c r="S29" i="3" s="1"/>
  <c r="T29" i="3" s="1"/>
  <c r="R22" i="3"/>
  <c r="S22" i="3" s="1"/>
  <c r="T22" i="3" s="1"/>
  <c r="P19" i="3"/>
  <c r="P31" i="3"/>
  <c r="P26" i="3"/>
  <c r="R21" i="3"/>
  <c r="S21" i="3" s="1"/>
  <c r="T21" i="3" s="1"/>
  <c r="P14" i="3"/>
  <c r="R11" i="3"/>
  <c r="S11" i="3" s="1"/>
  <c r="T11" i="3" s="1"/>
  <c r="R32" i="3"/>
  <c r="S32" i="3" s="1"/>
  <c r="T32" i="3" s="1"/>
  <c r="R27" i="3"/>
  <c r="S27" i="3" s="1"/>
  <c r="T27" i="3" s="1"/>
  <c r="R23" i="3"/>
  <c r="S23" i="3" s="1"/>
  <c r="T23" i="3" s="1"/>
  <c r="R20" i="3"/>
  <c r="S20" i="3" s="1"/>
  <c r="T20" i="3" s="1"/>
  <c r="R18" i="3"/>
  <c r="S18" i="3" s="1"/>
  <c r="T18" i="3" s="1"/>
  <c r="R17" i="3"/>
  <c r="S17" i="3" s="1"/>
  <c r="T17" i="3" s="1"/>
  <c r="P37" i="5"/>
  <c r="P36" i="5"/>
  <c r="O19" i="2" l="1"/>
  <c r="R19" i="2" s="1"/>
  <c r="S19" i="2" s="1"/>
  <c r="T19" i="2" s="1"/>
  <c r="O18" i="2"/>
  <c r="P18" i="2" s="1"/>
  <c r="O9" i="2"/>
  <c r="P19" i="2" l="1"/>
  <c r="R18" i="2"/>
  <c r="S18" i="2" s="1"/>
  <c r="T18" i="2" s="1"/>
  <c r="O20" i="5" l="1"/>
  <c r="R20" i="5" s="1"/>
  <c r="S20" i="5" s="1"/>
  <c r="T20" i="5" s="1"/>
  <c r="O22" i="5"/>
  <c r="P22" i="5" s="1"/>
  <c r="O21" i="5"/>
  <c r="R21" i="5" s="1"/>
  <c r="S21" i="5" s="1"/>
  <c r="T21" i="5" s="1"/>
  <c r="O28" i="5"/>
  <c r="R28" i="5" s="1"/>
  <c r="S28" i="5" s="1"/>
  <c r="T28" i="5" s="1"/>
  <c r="O27" i="5"/>
  <c r="R27" i="5" s="1"/>
  <c r="S27" i="5" s="1"/>
  <c r="T27" i="5" s="1"/>
  <c r="O26" i="5"/>
  <c r="R26" i="5" s="1"/>
  <c r="S26" i="5" s="1"/>
  <c r="T26" i="5" s="1"/>
  <c r="O25" i="5"/>
  <c r="R25" i="5" s="1"/>
  <c r="S25" i="5" s="1"/>
  <c r="T25" i="5" s="1"/>
  <c r="O17" i="5"/>
  <c r="P17" i="5" s="1"/>
  <c r="O24" i="5"/>
  <c r="R24" i="5" s="1"/>
  <c r="S24" i="5" s="1"/>
  <c r="T24" i="5" s="1"/>
  <c r="O23" i="5"/>
  <c r="P23" i="5" s="1"/>
  <c r="O13" i="5"/>
  <c r="P13" i="5" s="1"/>
  <c r="O11" i="5"/>
  <c r="P11" i="5" s="1"/>
  <c r="O12" i="5"/>
  <c r="P12" i="5" s="1"/>
  <c r="O10" i="5"/>
  <c r="P10" i="5" s="1"/>
  <c r="O9" i="5"/>
  <c r="R9" i="5" s="1"/>
  <c r="O15" i="5"/>
  <c r="P15" i="5" s="1"/>
  <c r="O16" i="5"/>
  <c r="P16" i="5" s="1"/>
  <c r="R17" i="5" l="1"/>
  <c r="S17" i="5" s="1"/>
  <c r="T17" i="5" s="1"/>
  <c r="P26" i="5"/>
  <c r="P20" i="5"/>
  <c r="P28" i="5"/>
  <c r="R22" i="5"/>
  <c r="S22" i="5" s="1"/>
  <c r="T22" i="5" s="1"/>
  <c r="P21" i="5"/>
  <c r="P25" i="5"/>
  <c r="P27" i="5"/>
  <c r="R11" i="5"/>
  <c r="S11" i="5" s="1"/>
  <c r="T11" i="5" s="1"/>
  <c r="R23" i="5"/>
  <c r="S23" i="5" s="1"/>
  <c r="T23" i="5" s="1"/>
  <c r="P24" i="5"/>
  <c r="R13" i="5"/>
  <c r="S13" i="5" s="1"/>
  <c r="T13" i="5" s="1"/>
  <c r="S9" i="5"/>
  <c r="T9" i="5" s="1"/>
  <c r="P9" i="5"/>
  <c r="R10" i="5"/>
  <c r="S10" i="5" s="1"/>
  <c r="T10" i="5" s="1"/>
  <c r="R12" i="5"/>
  <c r="S12" i="5" s="1"/>
  <c r="T12" i="5" s="1"/>
  <c r="R16" i="5"/>
  <c r="S16" i="5" s="1"/>
  <c r="T16" i="5" s="1"/>
  <c r="R15" i="5"/>
  <c r="S15" i="5" s="1"/>
  <c r="T15" i="5" s="1"/>
  <c r="O14" i="5"/>
  <c r="R14" i="5" s="1"/>
  <c r="S14" i="5" s="1"/>
  <c r="T14" i="5" s="1"/>
  <c r="O8" i="5"/>
  <c r="R8" i="5" s="1"/>
  <c r="S8" i="5" s="1"/>
  <c r="T8" i="5" s="1"/>
  <c r="P14" i="5" l="1"/>
  <c r="P8" i="5"/>
  <c r="O35" i="5"/>
  <c r="R35" i="5" s="1"/>
  <c r="S35" i="5" s="1"/>
  <c r="T35" i="5" s="1"/>
  <c r="O34" i="5"/>
  <c r="P34" i="5" s="1"/>
  <c r="O33" i="5"/>
  <c r="R33" i="5" s="1"/>
  <c r="S33" i="5" s="1"/>
  <c r="T33" i="5" s="1"/>
  <c r="O32" i="5"/>
  <c r="P32" i="5" s="1"/>
  <c r="O31" i="5"/>
  <c r="R31" i="5" s="1"/>
  <c r="S31" i="5" s="1"/>
  <c r="T31" i="5" s="1"/>
  <c r="O30" i="5"/>
  <c r="P30" i="5" s="1"/>
  <c r="O29" i="5"/>
  <c r="R29" i="5" s="1"/>
  <c r="S29" i="5" s="1"/>
  <c r="T29" i="5" s="1"/>
  <c r="O19" i="5"/>
  <c r="R19" i="5" s="1"/>
  <c r="O18" i="5"/>
  <c r="P18" i="5" s="1"/>
  <c r="P35" i="5" l="1"/>
  <c r="R30" i="5"/>
  <c r="S30" i="5" s="1"/>
  <c r="T30" i="5" s="1"/>
  <c r="P33" i="5"/>
  <c r="S19" i="5"/>
  <c r="T19" i="5" s="1"/>
  <c r="P29" i="5"/>
  <c r="P31" i="5"/>
  <c r="R34" i="5"/>
  <c r="S34" i="5" s="1"/>
  <c r="T34" i="5" s="1"/>
  <c r="P19" i="5"/>
  <c r="R18" i="5"/>
  <c r="S18" i="5" s="1"/>
  <c r="T18" i="5" s="1"/>
  <c r="R32" i="5"/>
  <c r="S32" i="5" s="1"/>
  <c r="T32" i="5" s="1"/>
  <c r="O16" i="2"/>
  <c r="R16" i="2" s="1"/>
  <c r="S16" i="2" s="1"/>
  <c r="T16" i="2" s="1"/>
  <c r="O8" i="2"/>
  <c r="P8" i="2" s="1"/>
  <c r="R9" i="2"/>
  <c r="S9" i="2" s="1"/>
  <c r="T9" i="2" s="1"/>
  <c r="O10" i="2"/>
  <c r="P10" i="2" s="1"/>
  <c r="O11" i="2"/>
  <c r="R11" i="2" s="1"/>
  <c r="S11" i="2" s="1"/>
  <c r="T11" i="2" s="1"/>
  <c r="O12" i="2"/>
  <c r="P12" i="2" s="1"/>
  <c r="O13" i="2"/>
  <c r="R13" i="2" s="1"/>
  <c r="S13" i="2" s="1"/>
  <c r="T13" i="2" s="1"/>
  <c r="O14" i="2"/>
  <c r="P14" i="2" s="1"/>
  <c r="O15" i="2"/>
  <c r="O17" i="2"/>
  <c r="P17" i="2" s="1"/>
  <c r="P16" i="2" l="1"/>
  <c r="P9" i="2"/>
  <c r="P11" i="2"/>
  <c r="P13" i="2"/>
  <c r="R15" i="2"/>
  <c r="S15" i="2" s="1"/>
  <c r="T15" i="2" s="1"/>
  <c r="P15" i="2"/>
  <c r="R14" i="2"/>
  <c r="S14" i="2" s="1"/>
  <c r="T14" i="2" s="1"/>
  <c r="R17" i="2"/>
  <c r="S17" i="2" s="1"/>
  <c r="T17" i="2" s="1"/>
  <c r="R10" i="2"/>
  <c r="S10" i="2" s="1"/>
  <c r="T10" i="2" s="1"/>
  <c r="R12" i="2"/>
  <c r="S12" i="2" s="1"/>
  <c r="T12" i="2" s="1"/>
  <c r="R8" i="2"/>
  <c r="S8" i="2" s="1"/>
  <c r="T8" i="2" s="1"/>
</calcChain>
</file>

<file path=xl/sharedStrings.xml><?xml version="1.0" encoding="utf-8"?>
<sst xmlns="http://schemas.openxmlformats.org/spreadsheetml/2006/main" count="1326" uniqueCount="552">
  <si>
    <r>
      <rPr>
        <b/>
        <sz val="10"/>
        <color indexed="8"/>
        <rFont val="Arial"/>
        <family val="2"/>
      </rPr>
      <t>NIVEL DE CONSECUENCIA (NC):</t>
    </r>
    <r>
      <rPr>
        <sz val="10"/>
        <color indexed="8"/>
        <rFont val="Arial"/>
        <family val="2"/>
      </rPr>
      <t xml:space="preserve"> Es una medida de la severidad de las consecuencias.</t>
    </r>
  </si>
  <si>
    <r>
      <rPr>
        <b/>
        <sz val="10"/>
        <color indexed="8"/>
        <rFont val="Arial"/>
        <family val="2"/>
      </rPr>
      <t>NIVEL DE PROBABILIDAD (NP):</t>
    </r>
    <r>
      <rPr>
        <sz val="10"/>
        <color indexed="8"/>
        <rFont val="Arial"/>
        <family val="2"/>
      </rPr>
      <t xml:space="preserve"> Es el producto del Nivel de Deficiencia (ND) por el Nivel de Exposición (NE).</t>
    </r>
  </si>
  <si>
    <r>
      <rPr>
        <b/>
        <sz val="10"/>
        <color indexed="8"/>
        <rFont val="Arial"/>
        <family val="2"/>
      </rPr>
      <t>NIVEL DE EXPOSICIÓN (NE):</t>
    </r>
    <r>
      <rPr>
        <sz val="10"/>
        <color indexed="8"/>
        <rFont val="Arial"/>
        <family val="2"/>
      </rPr>
      <t xml:space="preserve"> Es la situación de exposición a un riesgo que se presenta en un tiempo determinado durante la jornada laboral.</t>
    </r>
  </si>
  <si>
    <r>
      <rPr>
        <b/>
        <sz val="10"/>
        <color indexed="8"/>
        <rFont val="Arial"/>
        <family val="2"/>
      </rPr>
      <t>NIVEL DE DEFICIENCIA (ND):</t>
    </r>
    <r>
      <rPr>
        <sz val="10"/>
        <color indexed="8"/>
        <rFont val="Arial"/>
        <family val="2"/>
      </rPr>
      <t xml:space="preserve"> Es la magnitud de la relación esperable entre (1) el conjunto de peligros detectados y su relación causal directa con posibles incidentes y (2) con la eficacia de las medidas preventivas existentes en un lugar de trabajo. </t>
    </r>
  </si>
  <si>
    <r>
      <rPr>
        <b/>
        <sz val="10"/>
        <color indexed="8"/>
        <rFont val="Arial"/>
        <family val="2"/>
      </rPr>
      <t>EVALUACIÓN DEL RIESGO:</t>
    </r>
    <r>
      <rPr>
        <sz val="10"/>
        <color indexed="8"/>
        <rFont val="Arial"/>
        <family val="2"/>
      </rPr>
      <t xml:space="preserve"> Proceso para determinar el nivel de riesgo asociado al nivel de probabilidad y el nivel de consecuencia. </t>
    </r>
  </si>
  <si>
    <r>
      <rPr>
        <b/>
        <sz val="10"/>
        <color indexed="8"/>
        <rFont val="Arial"/>
        <family val="2"/>
      </rPr>
      <t>NIVEL DE RIESGO:</t>
    </r>
    <r>
      <rPr>
        <sz val="10"/>
        <color indexed="8"/>
        <rFont val="Arial"/>
        <family val="2"/>
      </rPr>
      <t xml:space="preserve"> Magnitud de un riesgo resultante del producto del Nivel de Probabilidad (NP) por el Nivel de Consecuencia (NC).</t>
    </r>
  </si>
  <si>
    <r>
      <rPr>
        <b/>
        <sz val="10"/>
        <color indexed="8"/>
        <rFont val="Arial"/>
        <family val="2"/>
      </rPr>
      <t>MEDIDAS DE CONTROL:</t>
    </r>
    <r>
      <rPr>
        <sz val="10"/>
        <color indexed="8"/>
        <rFont val="Arial"/>
        <family val="2"/>
      </rPr>
      <t xml:space="preserve"> Describa las medidas implementadas en la fuente, medio o persona con el fin de minimizar la ocurrencia de incidentes.</t>
    </r>
  </si>
  <si>
    <r>
      <rPr>
        <b/>
        <sz val="10"/>
        <color indexed="8"/>
        <rFont val="Arial"/>
        <family val="2"/>
      </rPr>
      <t>EQUIPOS DE PROTECCIÓN PERSONAL:</t>
    </r>
    <r>
      <rPr>
        <sz val="10"/>
        <color indexed="8"/>
        <rFont val="Arial"/>
        <family val="2"/>
      </rPr>
      <t xml:space="preserve"> Gafas de seguridad, protección auditiva, máscaras faciales, sistemas de detención de caídas, respiradores y guantes.</t>
    </r>
  </si>
  <si>
    <t>Material particulado</t>
  </si>
  <si>
    <t>Humos metálicos y no metálicos</t>
  </si>
  <si>
    <r>
      <rPr>
        <b/>
        <sz val="10"/>
        <color indexed="8"/>
        <rFont val="Arial"/>
        <family val="2"/>
      </rPr>
      <t>SEÑALIZACIÓN, ADVERTENCIAS, Y/O CONTROLES ADMINISTRATIVOS:</t>
    </r>
    <r>
      <rPr>
        <sz val="10"/>
        <color indexed="8"/>
        <rFont val="Arial"/>
        <family val="2"/>
      </rPr>
      <t xml:space="preserve"> Instalación de alarmas, procedimientos de seguridad, inspecciones de los equipos, controles de acceso, capacitación del personal.</t>
    </r>
  </si>
  <si>
    <t>Gases y vapores</t>
  </si>
  <si>
    <r>
      <rPr>
        <b/>
        <sz val="10"/>
        <color indexed="8"/>
        <rFont val="Arial"/>
        <family val="2"/>
      </rPr>
      <t xml:space="preserve">CONTROLES DE INGENIERÍA: </t>
    </r>
    <r>
      <rPr>
        <sz val="10"/>
        <color indexed="8"/>
        <rFont val="Arial"/>
        <family val="2"/>
      </rPr>
      <t>Instalar sistemas de ventilación, protección para las máquinas, enclavamiento, cerramientos acústicos, etc.</t>
    </r>
  </si>
  <si>
    <t>Precipitaciones (lluvias, granizadas, heladas)</t>
  </si>
  <si>
    <t>Jornada de trabajo (pausas, trabajo nocturno, rotación, horas extras, descansos)</t>
  </si>
  <si>
    <t>Líquidos (nieblas y rocíos)</t>
  </si>
  <si>
    <r>
      <rPr>
        <b/>
        <sz val="10"/>
        <color indexed="8"/>
        <rFont val="Arial"/>
        <family val="2"/>
      </rPr>
      <t>SUSTITUCIÓN:</t>
    </r>
    <r>
      <rPr>
        <sz val="10"/>
        <color indexed="8"/>
        <rFont val="Arial"/>
        <family val="2"/>
      </rPr>
      <t xml:space="preserve"> Sustituir por un material menos peligroso o reducir la energía del sistema (por ejemplo, reducir la fuerza, el amperaje, la presión, la temperatura, etc.).</t>
    </r>
  </si>
  <si>
    <t>Derrumbe</t>
  </si>
  <si>
    <t>Fibras</t>
  </si>
  <si>
    <r>
      <rPr>
        <b/>
        <sz val="10"/>
        <color indexed="8"/>
        <rFont val="Arial"/>
        <family val="2"/>
      </rPr>
      <t>ELIMINACIÓN:</t>
    </r>
    <r>
      <rPr>
        <sz val="10"/>
        <color indexed="8"/>
        <rFont val="Arial"/>
        <family val="2"/>
      </rPr>
      <t xml:space="preserve"> Modificar un diseño para eliminar el peligro, por ejemplo, introducir dispositivos mecánicos de alzamiento para eliminar el peligro de manipulación manual.</t>
    </r>
  </si>
  <si>
    <t>Inundación</t>
  </si>
  <si>
    <t>Polvos orgánicos e inorgánicos</t>
  </si>
  <si>
    <t>Vendaval</t>
  </si>
  <si>
    <t>QUÍMICO</t>
  </si>
  <si>
    <r>
      <rPr>
        <b/>
        <sz val="10"/>
        <color indexed="8"/>
        <rFont val="Arial"/>
        <family val="2"/>
      </rPr>
      <t>MEDIDAS DE INTERVENCIÓN:</t>
    </r>
    <r>
      <rPr>
        <sz val="10"/>
        <color indexed="8"/>
        <rFont val="Arial"/>
        <family val="2"/>
      </rPr>
      <t xml:space="preserve"> Describa si se necesitan controles nuevos o mejorados según la jerarquía descrita considerando los costos relativos, los beneficios de la reducción de riesgos y la confiabilidad de las opciones disponibles.  Algunos ejemplos de estos son:</t>
    </r>
  </si>
  <si>
    <t>Terremoto</t>
  </si>
  <si>
    <t>Disconfor térmico</t>
  </si>
  <si>
    <t>Sismo</t>
  </si>
  <si>
    <t>No intervenir, salvo que un análisis más preciso lo justifique</t>
  </si>
  <si>
    <t>Aceptable</t>
  </si>
  <si>
    <t>IV</t>
  </si>
  <si>
    <t>NATURALES</t>
  </si>
  <si>
    <t>Radiaciones no ionizantes (láser, ultravioleta, infraroja)</t>
  </si>
  <si>
    <t>Mejorar el control existente</t>
  </si>
  <si>
    <t>Mejorable</t>
  </si>
  <si>
    <t>III</t>
  </si>
  <si>
    <t>Interfase persona tarea (conocimientos, habilidades con relación a la demanda de la tarea, iniciativa, autonomía y reconocimiento, identificación de la persona con la tarea y la organización)</t>
  </si>
  <si>
    <t>Corregir o adoptar medidas de control</t>
  </si>
  <si>
    <t>Aceptable con control especifico</t>
  </si>
  <si>
    <t>II</t>
  </si>
  <si>
    <t>Público (tránsito, delincuencia común, agresiones)</t>
  </si>
  <si>
    <t>Radiaciones ionizantes (rayos x, gama, beta y alfa)</t>
  </si>
  <si>
    <t>Situación crítica, corrección urgente</t>
  </si>
  <si>
    <t>No aceptable</t>
  </si>
  <si>
    <t>I</t>
  </si>
  <si>
    <t>Significado</t>
  </si>
  <si>
    <t>Nivel de Riesgo (NR)</t>
  </si>
  <si>
    <t>Tecnológico (explosión, fuga, derrame, incendio)</t>
  </si>
  <si>
    <t>Presión atmosférica (normal y ajustada)</t>
  </si>
  <si>
    <t>ACEPTABILIDAD DEL RIESGO:</t>
  </si>
  <si>
    <t>Condiciones de la tarea (carga mental, contenido de la tarea, demandas emocionales, sistemas de control, definición de roles)</t>
  </si>
  <si>
    <t>Temperaturas extremas (calor y frío)</t>
  </si>
  <si>
    <t>Mantener las medidas de control existentes, pero se deberían considerar soluciones o mejoras y se deben hacer comprobaciones periódicas para asegurar que el riesgo aún es tolerable.</t>
  </si>
  <si>
    <t xml:space="preserve">Mejorar si es posible.  Sería conveniente justificar la intervención y su rentabilidad. </t>
  </si>
  <si>
    <t>120-40</t>
  </si>
  <si>
    <t>Vibración (cuerpo entero, segmentaria)</t>
  </si>
  <si>
    <t>Corregir y adoptar medidas de control inmediato.  Sin embargo, suspenda actividades si el nivel de consecuencia está por encima de 60.</t>
  </si>
  <si>
    <t>500-150</t>
  </si>
  <si>
    <t>Situación crítica.  Suspender actividades hasta que el riesgo esté bajo control.  Intervención urgente.</t>
  </si>
  <si>
    <t>4000-600</t>
  </si>
  <si>
    <t>Locativo (trabajo en alturas, trabajo en espacios confinados, almacenamiento, superficies de trabajo (irregularidades, deslizantes, con diferencia de nivel, condiciones de orden y aseo, caída de objetos)</t>
  </si>
  <si>
    <t>Características del grupo social del trabajo (relaciones, cohesión, calidad de interacciones, trabajo en equipo)</t>
  </si>
  <si>
    <t>Iluminación (luz visible por exceso o deficiencia)</t>
  </si>
  <si>
    <t>NR</t>
  </si>
  <si>
    <t>Nivel de Riesgo y de intervención</t>
  </si>
  <si>
    <t>Eléctrico (alta y baja tensión, estática)</t>
  </si>
  <si>
    <t>Ruido (impacto, intermitente y continuo)</t>
  </si>
  <si>
    <t>FÍSICO</t>
  </si>
  <si>
    <t>III - IV</t>
  </si>
  <si>
    <t>III
80-60</t>
  </si>
  <si>
    <t>II - III</t>
  </si>
  <si>
    <t>II
400-240</t>
  </si>
  <si>
    <t>Fluidos o excrementos</t>
  </si>
  <si>
    <t>III
100-50</t>
  </si>
  <si>
    <t>II
200-150</t>
  </si>
  <si>
    <t>II
500-250</t>
  </si>
  <si>
    <t>I
1000-600</t>
  </si>
  <si>
    <t>Mordeduras</t>
  </si>
  <si>
    <t>II
480-360</t>
  </si>
  <si>
    <t>I
1200-600</t>
  </si>
  <si>
    <t>I
2400-1440</t>
  </si>
  <si>
    <t>Mecánico (elementos de máquinas, herramientas, piezas a trabajar, materiales proyectados sólidos o fluídos)</t>
  </si>
  <si>
    <t>Características de la organización del trabajo (comunicación, tecnología, organización del trabajo, demandas cualitativas y cuantitativas de la labor)</t>
  </si>
  <si>
    <t>Picaduras</t>
  </si>
  <si>
    <t>II
400-200</t>
  </si>
  <si>
    <t>I
800-600</t>
  </si>
  <si>
    <t>I
2000-1200</t>
  </si>
  <si>
    <t>I
4000 -2400</t>
  </si>
  <si>
    <t>Nivel de Consecuencias (NC)</t>
  </si>
  <si>
    <t>CONDICIONES DE SEGURIDAD</t>
  </si>
  <si>
    <t>Parásitos</t>
  </si>
  <si>
    <t>4-2</t>
  </si>
  <si>
    <t>8-6</t>
  </si>
  <si>
    <t>20-10</t>
  </si>
  <si>
    <t>40-24</t>
  </si>
  <si>
    <t>Manipulación manual de cargas</t>
  </si>
  <si>
    <t>Ricketsias</t>
  </si>
  <si>
    <t>Nivel de Probabilidad (NP)</t>
  </si>
  <si>
    <t>Nivel de Riesgo y de intervención NR = NP X NC</t>
  </si>
  <si>
    <t>Movimiento repetitivo</t>
  </si>
  <si>
    <t>Hongos</t>
  </si>
  <si>
    <t>Esfuerzo</t>
  </si>
  <si>
    <t>Bacterias</t>
  </si>
  <si>
    <t>Lesiones que no requieren hospitalización.</t>
  </si>
  <si>
    <t>Leve</t>
  </si>
  <si>
    <t>Virus</t>
  </si>
  <si>
    <t>Lesiones con incapacidad laboral temporal.</t>
  </si>
  <si>
    <t>Grave</t>
  </si>
  <si>
    <t>Postura (prolongada mantenida, forzada, antigravitaciones)</t>
  </si>
  <si>
    <t>Gestión organizacional (estilo de mando, pago, contratación, participación, inducción y capacitación, bienestar social, evaluación del desempeño, manejo de cambios)</t>
  </si>
  <si>
    <t>BIOLÓGICO</t>
  </si>
  <si>
    <t>Lesiones graves irreparables (incapacidad permanente parcial o invalidez).</t>
  </si>
  <si>
    <t>Muy Grave</t>
  </si>
  <si>
    <t>Muerte (s).</t>
  </si>
  <si>
    <t>Mortal o catastrófico (M)</t>
  </si>
  <si>
    <t>CONDICIONES BIOMECÁNICAS</t>
  </si>
  <si>
    <t>CONDICIONES PSICOSOCIALES</t>
  </si>
  <si>
    <t>CONDICIONES DE HIGIENE</t>
  </si>
  <si>
    <t>Significado
Daños Personales</t>
  </si>
  <si>
    <t>NC</t>
  </si>
  <si>
    <r>
      <t xml:space="preserve">RENDIMIENTOS NATURALES: </t>
    </r>
    <r>
      <rPr>
        <sz val="10"/>
        <color indexed="8"/>
        <rFont val="Arial"/>
        <family val="2"/>
      </rPr>
      <t>Son los fenómenos naturales que afectan la seguridad y bienestar de las personas en el desarrollo de una actividad.</t>
    </r>
  </si>
  <si>
    <t xml:space="preserve">Situación mejorable con exposición ocasional o esporádica, o situación sin anomalía destacable con cualquier nivel de exposición.  No es esperable que se materialice el riesgo, aunque puede ser concebible. </t>
  </si>
  <si>
    <t>Entre 4 y 2</t>
  </si>
  <si>
    <t>Bajo (B)</t>
  </si>
  <si>
    <r>
      <rPr>
        <b/>
        <sz val="10"/>
        <color indexed="8"/>
        <rFont val="Arial"/>
        <family val="2"/>
      </rPr>
      <t>CONDICIONES DE SEGURIDAD:</t>
    </r>
    <r>
      <rPr>
        <sz val="10"/>
        <color indexed="8"/>
        <rFont val="Arial"/>
        <family val="2"/>
      </rPr>
      <t xml:space="preserve"> Son los peligros mecánicos, eléctricos, locativos, tecnológicos y de tránsito que puedan desencadenar incidentes.</t>
    </r>
  </si>
  <si>
    <t>Situación deficiente con exposición esporádica, o bien situación mejorable con exposición continuada o frecuente.  Es posible que suceda el daño alguna vez.</t>
  </si>
  <si>
    <t>Entre 8 y 10</t>
  </si>
  <si>
    <t>Medio (M)</t>
  </si>
  <si>
    <r>
      <rPr>
        <b/>
        <sz val="10"/>
        <color indexed="8"/>
        <rFont val="Arial"/>
        <family val="2"/>
      </rPr>
      <t>CONDICIONES BIOMECÁNICAS:</t>
    </r>
    <r>
      <rPr>
        <sz val="10"/>
        <color indexed="8"/>
        <rFont val="Arial"/>
        <family val="2"/>
      </rPr>
      <t xml:space="preserve"> Son los peligros de carga dinámica o estática que pueden desencadenar incidentes y enfermedades.</t>
    </r>
  </si>
  <si>
    <t>Situación deficiente con exposición frecuente u ocasional, o bien situación muy deficiente con exposición ocasional o esporádica.  La materialización del riesgo es posible que suceda varias veces en la vida laboral.</t>
  </si>
  <si>
    <t>Entre 20 y 10</t>
  </si>
  <si>
    <t>Alto (A)</t>
  </si>
  <si>
    <t>Situación deficiente con exposición continua, o muy deficiente con exposición frecuente.  Normalmente la materialización del riesgo ocurre con frecuencia.</t>
  </si>
  <si>
    <t>Entre 40 y 24</t>
  </si>
  <si>
    <t>Muy Alto (MA)</t>
  </si>
  <si>
    <r>
      <rPr>
        <b/>
        <sz val="10"/>
        <color indexed="8"/>
        <rFont val="Arial"/>
        <family val="2"/>
      </rPr>
      <t>CONDICIONES PSICOSOCIALES:</t>
    </r>
    <r>
      <rPr>
        <sz val="10"/>
        <color indexed="8"/>
        <rFont val="Arial"/>
        <family val="2"/>
      </rPr>
      <t xml:space="preserve">  Comprenden los aspectos intralaborales, los extralaborales o externos de la organización y las condiciones individuales o características intrínsecas del trabajador, los cuales en una interrelación dinámica, mediante percepciones y experiencias, influyen en la salud y el desempeño de las personas. Para el objeto de este instrumento no se incluirá la identificación de factor de riesgo sicosocial pues esta requiere el uso de otras herramientas especializadas.</t>
    </r>
  </si>
  <si>
    <t>NP</t>
  </si>
  <si>
    <r>
      <rPr>
        <b/>
        <sz val="10"/>
        <color indexed="8"/>
        <rFont val="Arial"/>
        <family val="2"/>
      </rPr>
      <t>CONDICIONES DE HIGIENE:</t>
    </r>
    <r>
      <rPr>
        <sz val="10"/>
        <color indexed="8"/>
        <rFont val="Arial"/>
        <family val="2"/>
      </rPr>
      <t xml:space="preserve"> Son los peligros físicos, químicos, y biológicos que puedan generar enfermedades.</t>
    </r>
  </si>
  <si>
    <t>La situación de exposición se presenta de manera eventual.</t>
  </si>
  <si>
    <t>Esporádica (EE)</t>
  </si>
  <si>
    <t>La situación de exposición se presenta alguna vez durante la jornada laboral y por un periodo de tiempo corto.</t>
  </si>
  <si>
    <t>Ocasional (EO)</t>
  </si>
  <si>
    <t>La situación de exposición se presenta varias veces durante la jornada laboral por tiempos cortos.</t>
  </si>
  <si>
    <t>Frecuente (EF)</t>
  </si>
  <si>
    <r>
      <rPr>
        <b/>
        <sz val="10"/>
        <color indexed="8"/>
        <rFont val="Arial"/>
        <family val="2"/>
      </rPr>
      <t>EFECTOS POSIBLES:</t>
    </r>
    <r>
      <rPr>
        <sz val="10"/>
        <color indexed="8"/>
        <rFont val="Arial"/>
        <family val="2"/>
      </rPr>
      <t xml:space="preserve"> Describa los efectos que reflejen las consecuencias de cada peligro identificado, es decir que se tengan en cuenta consecuencias a corto plazo como los de seguridad (accidente de trabajo), y las de largo plazo como las enfermedades.</t>
    </r>
  </si>
  <si>
    <t>La situación de exposición se presenta sin interrupción o varias veces con tiempo prolongado durante la jornada laboral.</t>
  </si>
  <si>
    <t>Continua (EC)</t>
  </si>
  <si>
    <t>NE</t>
  </si>
  <si>
    <t>Nivel de Exposición (NE)</t>
  </si>
  <si>
    <r>
      <rPr>
        <b/>
        <sz val="10"/>
        <color indexed="8"/>
        <rFont val="Arial"/>
        <family val="2"/>
      </rPr>
      <t>RIESGO</t>
    </r>
    <r>
      <rPr>
        <sz val="10"/>
        <color indexed="8"/>
        <rFont val="Arial"/>
        <family val="2"/>
      </rPr>
      <t>: . Combinación de la probabilidad de que ocurra un(os) evento(s)  o exposición(es) peligroso(s), y la severidad de lesión o enfermedad, que puede ser causado  por el (los) evento(s) o la(s) exposición(es) (NTC-OHSAS 18001).</t>
    </r>
  </si>
  <si>
    <r>
      <rPr>
        <b/>
        <sz val="10"/>
        <color indexed="8"/>
        <rFont val="Arial"/>
        <family val="2"/>
      </rPr>
      <t>PELIGRO:</t>
    </r>
    <r>
      <rPr>
        <sz val="10"/>
        <color indexed="8"/>
        <rFont val="Arial"/>
        <family val="2"/>
      </rPr>
      <t xml:space="preserve"> Fuente, situación o acto con potencial de daño en términos de enfermedad o lesión a las personas, o una combinación de estos (NTC OHSAS 18001).</t>
    </r>
  </si>
  <si>
    <t>No se ha detectado anomalía destacable alguna, o la eficacia del conjunto de medidas preventivas existentes es alta, o ambos.  El riesgo está controlado.</t>
  </si>
  <si>
    <r>
      <rPr>
        <b/>
        <sz val="10"/>
        <color indexed="8"/>
        <rFont val="Arial"/>
        <family val="2"/>
      </rPr>
      <t>EXPUESTOS</t>
    </r>
    <r>
      <rPr>
        <sz val="10"/>
        <color indexed="8"/>
        <rFont val="Arial"/>
        <family val="2"/>
      </rPr>
      <t>: Escriba el número de personas expuestas directa a un(os) peligro(s).  Especifique si son de vinculados, temporales, de cooperativas o independientes.</t>
    </r>
  </si>
  <si>
    <t>Se han detectado peligros que pueden dar lugar a consecuencias poco significativas o de menor importancia, o la eficacia del conjunto de medidas preventivas existentes es moderada, o ambos.</t>
  </si>
  <si>
    <r>
      <rPr>
        <b/>
        <sz val="10"/>
        <color indexed="8"/>
        <rFont val="Arial"/>
        <family val="2"/>
      </rPr>
      <t>ACTIVIDAD NO RUTINARIA:</t>
    </r>
    <r>
      <rPr>
        <sz val="10"/>
        <color indexed="8"/>
        <rFont val="Arial"/>
        <family val="2"/>
      </rPr>
      <t xml:space="preserve"> Actividad que no forma parte de la operación normal de la organización, que no estandarizable debido a la diversidad de escenarios y condiciones bajo las cuales pudiera presentarse.</t>
    </r>
  </si>
  <si>
    <t>Se han detectado algunos peligros que pueden dar lugar a consecuencias significativas, o la eficacia del conjunto de medidas preventivas existentes es baja, o ambos.</t>
  </si>
  <si>
    <r>
      <rPr>
        <b/>
        <sz val="10"/>
        <color indexed="8"/>
        <rFont val="Arial"/>
        <family val="2"/>
      </rPr>
      <t>ACTIVIDAD RUTINARIA:</t>
    </r>
    <r>
      <rPr>
        <sz val="10"/>
        <color indexed="8"/>
        <rFont val="Arial"/>
        <family val="2"/>
      </rPr>
      <t xml:space="preserve"> Actividad que forma parte de la operación normal de la organización, se ha planificado y es estandarizable.</t>
    </r>
  </si>
  <si>
    <r>
      <rPr>
        <b/>
        <sz val="10"/>
        <color indexed="8"/>
        <rFont val="Arial"/>
        <family val="2"/>
      </rPr>
      <t>ACTIVIDAD:</t>
    </r>
    <r>
      <rPr>
        <sz val="10"/>
        <color indexed="8"/>
        <rFont val="Arial"/>
        <family val="2"/>
      </rPr>
      <t xml:space="preserve"> Marque con un X el tipo de actividad.</t>
    </r>
  </si>
  <si>
    <t>Se han detectado peligros que determinan como muy posible la generación de incidentes, o la eficacia del conjunto de medidas preventivas existentes respecto al riesgo es nula o no existe o ambos.</t>
  </si>
  <si>
    <t>ND</t>
  </si>
  <si>
    <t>Nivel de Deficiencia</t>
  </si>
  <si>
    <r>
      <rPr>
        <b/>
        <sz val="10"/>
        <color indexed="8"/>
        <rFont val="Arial"/>
        <family val="2"/>
      </rPr>
      <t>PROCESO:</t>
    </r>
    <r>
      <rPr>
        <sz val="10"/>
        <color indexed="8"/>
        <rFont val="Arial"/>
        <family val="2"/>
      </rPr>
      <t xml:space="preserve"> Especifique el proceso donde se están identificando las condiciones de trabajo.</t>
    </r>
  </si>
  <si>
    <t>INSTRUCCIONES PARA DILIGENCIAR EL FORMATO MATRIZ DE PELIGROS</t>
  </si>
  <si>
    <t>N/A</t>
  </si>
  <si>
    <t>SI</t>
  </si>
  <si>
    <t>Ninguno</t>
  </si>
  <si>
    <t>X</t>
  </si>
  <si>
    <t>Físico</t>
  </si>
  <si>
    <t>Condiciones de seguridad</t>
  </si>
  <si>
    <t>Públicos (robos, atracos, asaltos,
atentados, de orden público, secuestros etc.)</t>
  </si>
  <si>
    <t>Biomecánico</t>
  </si>
  <si>
    <t>Lesiones de columna</t>
  </si>
  <si>
    <t>Estrés, Ansiedad, Trastornos de la tensión. Alteraciones del comportamiento, Cefalea, alteraciones del sistema nervioso y cardiovascular</t>
  </si>
  <si>
    <t xml:space="preserve">Psicosocial </t>
  </si>
  <si>
    <t>Condiciones de la tarea (carga mental, contenido de la tarea, demandas emocionales, sistemas de control, definición de roles, monotonía, etc.)</t>
  </si>
  <si>
    <t>Enfermedad covid-19, infección respiratoria aguda (ira) de leve a grave, que puede ocasionar enfermedad pulmonar crónica, neumonía o muerte.</t>
  </si>
  <si>
    <t>Biológico</t>
  </si>
  <si>
    <t>Tener autocuidado y presente las medidas para disminuir el riesgo establecidas por la universidad</t>
  </si>
  <si>
    <t>Programa de mantenimiento preventivo y predictivo de los equipos de confort termico</t>
  </si>
  <si>
    <t>Cefaleas</t>
  </si>
  <si>
    <t>Mantener el aire acondicionado en una temperatura moderada</t>
  </si>
  <si>
    <t>Mantener los equipos de confort termico en optimas condiciones</t>
  </si>
  <si>
    <t>Adoptar las medidas establecidas por la universidad para minimizar el riesgo</t>
  </si>
  <si>
    <t>Accidente de trabajo
Perdida de la capacidad visual</t>
  </si>
  <si>
    <t>Aprovechamiento de la luz solar</t>
  </si>
  <si>
    <t>Iluminación inadecuada en el area de trabajo</t>
  </si>
  <si>
    <t>Si</t>
  </si>
  <si>
    <t>Quimico</t>
  </si>
  <si>
    <t>Quemaduras de segundo grado</t>
  </si>
  <si>
    <t>Realización de jornadas de orden y aseo
Mantenimientos locativos generales 
Realización de inspecciones de seguridad</t>
  </si>
  <si>
    <t xml:space="preserve">Manipulación de equipos electricos </t>
  </si>
  <si>
    <t>Quemaduras leves, trastornos fisicos y psicologicos</t>
  </si>
  <si>
    <t>Aplicación y seguimiento de batería de riesgo psicosocial
Programa de bienestar laboral</t>
  </si>
  <si>
    <t>Estrés, alteraciones del comportamiento, cefaleas</t>
  </si>
  <si>
    <t>Inducción, reinducción
Realización de pausas activas cognitivas
Atención personalizada/ seguimiento individual por psicologia</t>
  </si>
  <si>
    <t>Funcionamiento del comité de convivencia laboral
Seguimiento a la bateria de riesgo psicosocial
Programa de pausas cognitivas
P.V.E. Psicosocial</t>
  </si>
  <si>
    <t>Reportar de manera oportuna cualquier daño en los puestos de trabajo
Adoptar las medidas establecidas por la universidad para minimizar el riesgo</t>
  </si>
  <si>
    <t>Caidas a nivel, Golpes y fracturas</t>
  </si>
  <si>
    <t>Uso adecuado de zapatos antideslizantes</t>
  </si>
  <si>
    <t>Realización de jornadas de orden y aseo
Programa de mantenimiento locativo 
Realización de inspecciones de seguridad</t>
  </si>
  <si>
    <t>Locativo</t>
  </si>
  <si>
    <t>Estar alerta y adoptar las medidas establecidas por la universidad para minimizar el riesgo</t>
  </si>
  <si>
    <t>Actualizar el plan de emergencias, conformar y capacitar brigadas de emergencia, elaborar y divulgar PON´s</t>
  </si>
  <si>
    <t>Lesiones graves
Muerte</t>
  </si>
  <si>
    <t>Capacitación en el riesgo</t>
  </si>
  <si>
    <t>Plan de prevención, preparación y atención de emergencias - realización de simulacros
Vigilancia fisica y por circuito cerrado de camaras</t>
  </si>
  <si>
    <t>Condiciones sociales
Grupos al margen de la ley</t>
  </si>
  <si>
    <t>Multiples lesiones, problemas psicologicos</t>
  </si>
  <si>
    <t xml:space="preserve">Hacer uso adecuado del tapabocas, cumplir con el protocolo de bioseguridad y demas medidas establecidas por la universidad para minimizar el riesgo </t>
  </si>
  <si>
    <t>Sensibilización del uso adecuado del tapabocas.  
Campaña de sensibilización a todo el personal de los signos y síntomas de covid-19</t>
  </si>
  <si>
    <t>Sintomas gripales y neumonia agudos que podría causar la muerte</t>
  </si>
  <si>
    <t>Uso adecuado de tapabocas,  distanciamiento social responsable</t>
  </si>
  <si>
    <t>Adecuación de puntos de desinfección y lavado de manos</t>
  </si>
  <si>
    <t>Protocolo de bioseguridad, aislamiento preventivo, seguimiento a casos positivos</t>
  </si>
  <si>
    <t>Contacto con personas u objetos contaminados con el virus</t>
  </si>
  <si>
    <t>Exposición a agentes biológicos como virus SARS-COV-2 y sus variantes</t>
  </si>
  <si>
    <t>Mejorar los puestos de trabajo deteriorados e inadecuados
Realizar estudio de puestos de trabajo</t>
  </si>
  <si>
    <t>Desordenes musculoesqueleticos de MMSS</t>
  </si>
  <si>
    <t>Realización de pausas activas, pausas laborales durante la jornada laboral
Realización de orden y aseo</t>
  </si>
  <si>
    <t>Puestos de trabajo dotados con los utensilios de oficina en buen estado incluidos, teclados y mause
Instructivo de orden y aseo
Programa de vigilancia de prevención en desordenes musculoesqueleticos</t>
  </si>
  <si>
    <t>Desordenes musculoesqueleticos en MMSS</t>
  </si>
  <si>
    <t>Movimiento repetitivos MMSS</t>
  </si>
  <si>
    <t>Implementar sistema de vigilancia de prevención en desordenes musculoesqueleticos
Capacitació en higiene postural
Realizar inspecciones de puestos de trabajo</t>
  </si>
  <si>
    <t>Aplicar el instructivo para la manipulación, levantamiento y transporte de cargas</t>
  </si>
  <si>
    <t>Realización de inspecciones de seguridad en el riesgo
Evaluación de puestos de trabajo con enfasis en sintomatologia del riesgo
Programa de vigilancia de prevención en desordenes musculoesqueleticos</t>
  </si>
  <si>
    <t>Caidas a nivel y desnivel, dolor lumbar, desordenes musculoesqueletico de MMII</t>
  </si>
  <si>
    <t>Posturas en bipedestación</t>
  </si>
  <si>
    <t>Realziación de pausas activas y/o intercambio de actividades
Realización de exámenes medicos ocupacionales con énfasis osteomuscular</t>
  </si>
  <si>
    <t>Usar de manera adecuada los EPP suministrados para la intervencion del riesgo
Adoptar las medidas propuestas por la universidad para la minimización del riesgo</t>
  </si>
  <si>
    <t>Uso adecuado de EPP (guantes y protector respiratorio)</t>
  </si>
  <si>
    <t>Picaduras, mordeduras</t>
  </si>
  <si>
    <t>Virus, bacterias</t>
  </si>
  <si>
    <t xml:space="preserve">Contagio de Infecciones y/o virus </t>
  </si>
  <si>
    <t>Infecciones y enfermedades respiratorias, virosis</t>
  </si>
  <si>
    <t>Tomar las medidas de prevención establecidas por la universidad para minimizar el riesgo</t>
  </si>
  <si>
    <t>Condiciones de la tarea
Direccionamiento y mando
Responsabilidades del cargo</t>
  </si>
  <si>
    <t>Contacto directo con personas con posibles enfermedades y/o virus contagiosos</t>
  </si>
  <si>
    <t>Establecer el progrma de mantenimiento preventivo locativo</t>
  </si>
  <si>
    <t>Uso adecuado de areas comunes</t>
  </si>
  <si>
    <t>Realización de jornadas de orden y aseo
Programa de mantenimiento locativo (lavado, poda, descapote de maleza en areas comunes)</t>
  </si>
  <si>
    <t>Contusiones, luxaciones, heridas, laceraciones, fracturas, caida a nivel y desnivel</t>
  </si>
  <si>
    <t>Realizar estudio de puestos de trabajo
Mantener los utensilios de trabajo en buen estado</t>
  </si>
  <si>
    <t>Digitación y uso de equipos de computo y comunicación, manejo de utensilios de oficina y papeleria</t>
  </si>
  <si>
    <t>Movimiento repetitivos</t>
  </si>
  <si>
    <t>Adoptar las herramientas adecuadas como escaleras para el alcance de los objetos que estan por encima de la altura de los hombros de cada trabajador</t>
  </si>
  <si>
    <t>Multiples lesiones en columna, MMSS y MMII</t>
  </si>
  <si>
    <t>Manipulación, levantamiento y  transporte de cajas, papeleria y demas utensilios de oficina</t>
  </si>
  <si>
    <t>Lesiones (fracturas, esguinces, desgarros, hernias discales) a nivel de columna, MMSS y MMII</t>
  </si>
  <si>
    <t>Plan de capacitación y sencibilización para prevenir el riesgo
Mejorar los planos de trabajo deteriorados e inadecuados</t>
  </si>
  <si>
    <t>Lesiones multiples en MMSS, MMII y columna</t>
  </si>
  <si>
    <t>Realización de pausas activas, pausas laborales durante la jornada laboral
Realización de exámenes medicos ocupacionales</t>
  </si>
  <si>
    <t>Puestos de trabajo ergonomicos
Realización de inspecciones de seguridad en el riesgo
Evaluación de puestos de trabajo con enfasis en sintomatologia del riesgo
Escuela terapeutica
Programa de vigilancia de prevención en desordenes musculoesqueleticos</t>
  </si>
  <si>
    <t>Sillas y/o  superficies en mal estado e inadecuadas
Posturas inadecuadas, prolongadas y mantenidas</t>
  </si>
  <si>
    <t>Lesiones de variada severidad a nivel del sistema osteomuscular ubicados a nivel de MMSS, MMII y columna, Fatiga muscular, espasmos musculares</t>
  </si>
  <si>
    <t>Posturas sedentes prolongadas y mantenidas</t>
  </si>
  <si>
    <t>Aplicación y seguimiento de batería de riesgo psicosocial</t>
  </si>
  <si>
    <t>Sensibilización en el uso adecuado del tapabocas.  
Campaña de sensibilización a todo el personal de los signos y síntomas de covid-19</t>
  </si>
  <si>
    <t>Neumonia aguda que podría causar la muerte</t>
  </si>
  <si>
    <t>Adecuación de puntos de desinfección y lavado de manos, entrega de tapabocas
Campañas para la prevencion del virus</t>
  </si>
  <si>
    <t>Clasificación</t>
  </si>
  <si>
    <t>Descripción</t>
  </si>
  <si>
    <t>Trabajadores</t>
  </si>
  <si>
    <t>Control Administrativo</t>
  </si>
  <si>
    <t>Control Ingeniería</t>
  </si>
  <si>
    <t>Eliminación</t>
  </si>
  <si>
    <t>Sustitución</t>
  </si>
  <si>
    <t>Existencia requisito legal</t>
  </si>
  <si>
    <t>Peor consecuencia</t>
  </si>
  <si>
    <t>No. Expuestos</t>
  </si>
  <si>
    <t>Aceptabilidad del Riesgo</t>
  </si>
  <si>
    <t>Interpretación del NR</t>
  </si>
  <si>
    <t>Nivel de Riesgo e Intervención</t>
  </si>
  <si>
    <t>Nivel de Consecuencia</t>
  </si>
  <si>
    <t>Interpretación Nivel Probabilidad</t>
  </si>
  <si>
    <t>Nivel Probabilidad</t>
  </si>
  <si>
    <t>Nivel de Exposición</t>
  </si>
  <si>
    <t>Trabajador</t>
  </si>
  <si>
    <t>Medio</t>
  </si>
  <si>
    <t>Fuente</t>
  </si>
  <si>
    <t>No Rutinario</t>
  </si>
  <si>
    <t>Rutinario</t>
  </si>
  <si>
    <t>Fuente Generadora</t>
  </si>
  <si>
    <t>Efectos Posibles</t>
  </si>
  <si>
    <t>Peligro</t>
  </si>
  <si>
    <t>Actividades</t>
  </si>
  <si>
    <t>Zona o Lugar</t>
  </si>
  <si>
    <t>Proceso</t>
  </si>
  <si>
    <t>MEDIDAS INTERVENCION PROPUESTAS</t>
  </si>
  <si>
    <t>CRITERIOS PARA ESTABLECER CONTROLES</t>
  </si>
  <si>
    <t>VALORACION RIESGO</t>
  </si>
  <si>
    <t>EVALUACIÓN DEL RIESGO</t>
  </si>
  <si>
    <t>CONTROL EXISTENTE</t>
  </si>
  <si>
    <t>IDENTIFICACION DE PELIGROS</t>
  </si>
  <si>
    <t>MATRIZ DE IDENTIFICACIÓN DE PELIGROS, EVALUACIÓN Y VALORACIÓN DE RIESGOS</t>
  </si>
  <si>
    <t>DIRECCIONAMIENTO ESTRATEGICO Y ADMINISTRACIONES</t>
  </si>
  <si>
    <t>Pisos lisos, condiciones de orden y aseo, caída de objetos, derrame de liquidos</t>
  </si>
  <si>
    <t>Contusiones, luxaciones, heridas, laceraciones, fracturas, caidas de personas a nivel</t>
  </si>
  <si>
    <t>Manipulación de equipos electricos 
Cortocircuitos por mal contacto electrico</t>
  </si>
  <si>
    <t>Establecer el programa de mantenimiento preventivo locativo en general
Señalizar el riesgo
Establecer el procedimiento para el uso seguro de maquinas y equipos</t>
  </si>
  <si>
    <t>Mantener las areas comunes libres de moho, maleza y suciedad, y  objetos que puedan obstaculizar el paso</t>
  </si>
  <si>
    <t>Reportar de manera oportuna cualquier daño en los puestos de trabajo y zonas comunes
Adoptar las medidas establecidas por la universidad para minimizar el riesgo</t>
  </si>
  <si>
    <t>Estar alerta y adoptar las medidas establecidas por la universidad para minimizar el riesgo
Usar de manera adecuada de los EPP</t>
  </si>
  <si>
    <t>Virus, bacterias, hongos</t>
  </si>
  <si>
    <t>Sistema Global Armonizado
Fichas de datos de seguridad  y de facil acceso a todo el personal
Matriz de Sustancias químicas
Capacitación en riesgo químico y sus controles</t>
  </si>
  <si>
    <t>Uso adecuado de EPP (guantes, bata y protector respiratorio)</t>
  </si>
  <si>
    <t>Quemaduras, Intoxicación, cancer, conato de incendio, afectaciones graves en los sistemas del cuerpo humano</t>
  </si>
  <si>
    <t>Mecánico</t>
  </si>
  <si>
    <t>Mantenimiento a las duchas de emergencia</t>
  </si>
  <si>
    <t>Protocolo para el uso adecuado del laboratorio</t>
  </si>
  <si>
    <t>Uso adecuado de EPP (gafas, guantes, bata, zapatos)</t>
  </si>
  <si>
    <t>Heridas graves</t>
  </si>
  <si>
    <t>Mantener en adecuadas condiciones los utensilios de trabajo</t>
  </si>
  <si>
    <t>Inspeccionar los utensilios y herramientas de trabajo
Capacitar a los usuarios en el uso adecuado de los utensilios y herramientas
Mantener actualizado el protocolo para el uso seguro del laboratorio</t>
  </si>
  <si>
    <t>Manipulación, levantamiento y  transporte de utensilios de trabajo</t>
  </si>
  <si>
    <t>Evaluación de puestos de trabajo con enfasis en sintomatologia del riesgo
Programa de vigilancia de prevención en desordenes musculoesqueleticos</t>
  </si>
  <si>
    <t>Adoptar las herramientas adecuadas como escaleras para el alcance de los objetos que estan por encima de la altura de los hombros de cada trabajador
Adopción de ayudas para el transporte de materiales</t>
  </si>
  <si>
    <t>Digitación y uso de equipos de computo y comunicación</t>
  </si>
  <si>
    <t>Cefaleas, alteraciones en el comportamiento, quemaduras</t>
  </si>
  <si>
    <t>Cefaleas, quemaduras</t>
  </si>
  <si>
    <t>Mantener en optimas condiciones las duchas de emergencia
Establecer el PON´S para la atención de la emergencia</t>
  </si>
  <si>
    <t>Liquidos, Vapores</t>
  </si>
  <si>
    <t>Irritaciones cutaneas, oculares, vías respiratorias, alergias, intoxicación, quemaduras, cancer, dolor de cabeza, mareos, ulceras cutaneas, daños en los sistemas del cuerpo humano
Incendios, daños en las instalaciones y medio ambiente</t>
  </si>
  <si>
    <t>LABORATORIOS</t>
  </si>
  <si>
    <t>Fatiga ocular, cansancio, dolor de cabeza, estrés y accidentes de trabajo</t>
  </si>
  <si>
    <t>Reportes de seguridad</t>
  </si>
  <si>
    <t>Mantener actualizado el programa de mantenimiento preventivo y predictivo de luminarias e instalaciones
Aplicar la evaluación de los niveles de iluminación de las areas de trabajo</t>
  </si>
  <si>
    <t>Contagio de enfermedades zoonoticas y diferentes  infecciones,  virus y bacterias, reacciones alergicas e irritaciones en los ojos, vías respiratorias y en la piel según su exposición</t>
  </si>
  <si>
    <t>Manipulación de material biologico, fluidos y restos de animales y/u objetos contaminados</t>
  </si>
  <si>
    <t>Protocolo de bioseguridad
Lavamanos en el laboratorio
Desinfectante de manos</t>
  </si>
  <si>
    <t>Protocolo para el uso adecuado del laboratorio
Duchas de emergencia</t>
  </si>
  <si>
    <t>Enfermedades zoonoticas</t>
  </si>
  <si>
    <t>Mantener en adecuadas condiciones la ducha de emergencia y lavamanos</t>
  </si>
  <si>
    <t>Mantener actualizado el protocolo de bioseguridad y realizar el respectivo seguimiento de su implementación
Actualizar, socializar y publicar el procedimiento para el uso seguro del laboratorio</t>
  </si>
  <si>
    <t>Posturas forzadas, estaticas e inadecuadas
Trabajo de pie</t>
  </si>
  <si>
    <t>Espasmos y dolores musculares, Lumbalgias, Fatiga muscular, desordenes musculo esqueleticos en la columna cervical y MMII
Fatiga visual</t>
  </si>
  <si>
    <t>Cortes, laceraciones, atrapamientos, quemaduras</t>
  </si>
  <si>
    <t>Programa de mantenimiento preventivo a los equipos, reemplazo de herramientas y utensilios de trabajo en mal estado</t>
  </si>
  <si>
    <t>Manipulación de equipos, herramientas  y utensilios de trabajo, caida de elementos cortopunzantes y de vidrio</t>
  </si>
  <si>
    <t>Mantener actualizado el Sistema Globalmente Armonizado
Mantener actualizadas las fichas de datos de seguridad y de facil acceso a todo el personal
Mantener actualizada la matriz de Sustancias químicas 
Capacitar al personal involucrado en riesgo químico y sus controles
Realizar inspecciones de seguridad a los quimicos y a los equipos para la atención de emergencias</t>
  </si>
  <si>
    <t>Desordenes musculoesqueleticos en MMSS y lumbar</t>
  </si>
  <si>
    <t>Evaluación de puestos de trabajo con enfasis en sintomatologia del riesgo
Moviliario y microscopio ajustable
Programa de vigilancia de prevención en desordenes musculoesqueleticos</t>
  </si>
  <si>
    <t>Interfase persona tarea</t>
  </si>
  <si>
    <t xml:space="preserve"> Conocimientos, habilidades con relación a la demanda de la tarea, iniciativa, autonomía y reconocimiento, identificación de la persona con la tarea y la organización), demandas emocionales</t>
  </si>
  <si>
    <t>Exposición a agentes biológicos como virus SARS-COV-2</t>
  </si>
  <si>
    <t>Uso de equipos de refrigeración y equipos de calefacción para la conservación y manejo de muestras</t>
  </si>
  <si>
    <t>SERVICIOS GENERALES</t>
  </si>
  <si>
    <t>INSTALACIONES DE LA UNIVERSIDAD</t>
  </si>
  <si>
    <t>Manipulación, levantamiento y  transporte de cargas (bolsas, material)</t>
  </si>
  <si>
    <t>Postura prolongada mantenida, forzada</t>
  </si>
  <si>
    <t>Ninguna</t>
  </si>
  <si>
    <t>Realización de inspecciones de seguridad y preoperacional
Programa de mantenimiento a maquinaria y equipo</t>
  </si>
  <si>
    <t>Realización de pausas activas y pausas laborales</t>
  </si>
  <si>
    <t>Plan de capacitación y sencibilización para prevenir el riesgo
Mejorar los puestos de trabajo deteriorados e inadecuados en la maquina</t>
  </si>
  <si>
    <t>Reportar de manera oportuna cualquier daño en los puestos de trabajo
Adoptar las medidas establecidas por la empresa para minimizar el riesgo</t>
  </si>
  <si>
    <t>Trastornos musculoesqueléticos en MMSS, espalda dorsal y zona lumbar</t>
  </si>
  <si>
    <t xml:space="preserve">Programa de pausas activas, preoperacionales </t>
  </si>
  <si>
    <t>Realización de pausas activas y pausas laborales
Realización de inspecciones preoperacionales de seguridad</t>
  </si>
  <si>
    <t>Desordenes musculoesqueleticos de MMSS, espalda dorsal y zona lumbar</t>
  </si>
  <si>
    <t xml:space="preserve">Manipulación de herramientas manuales y electricas para la poda y limpieza de areas comunes </t>
  </si>
  <si>
    <t>Trastornos musculoesqueléticos en MMSS, MMII,  cuello, espalda dorsal y zona lumbar, problemas de circulación sanguínea</t>
  </si>
  <si>
    <t>Golpes, cortes, laceraciones, abrasiones, punción, choques, aplastamiento, amputaciones, entre otros</t>
  </si>
  <si>
    <t>Locativo (superficies de trabajo irregularidades, deslizantes, con diferencia de nivel, condiciones de orden y aseo, caída de objetos y de personas)</t>
  </si>
  <si>
    <t>Trauma craneoencefálico, lesiones del sistema musculo esquelético y de piel, lesiones múltiples y muerte</t>
  </si>
  <si>
    <t>Programa de mantenimiento de maquinaria y equipo
Procedimiento para la entrega y reposición de dotación y EPP</t>
  </si>
  <si>
    <t>Capacitación al trabajador en el riesgos y sus medidas de intervención
Uso adecuado de EPP (casco, gafas, botas, guantes)</t>
  </si>
  <si>
    <t>Capacitación al trabajador en el riesgos y sus medidas de intervención y control
Uso adecuado de la dotación y EPP</t>
  </si>
  <si>
    <t>Aplastamientos, amputaciones, daños a la maquinaria y equipo</t>
  </si>
  <si>
    <t>Mantener la maquinaria en buen estado con su respectivo mantenimiento</t>
  </si>
  <si>
    <t>Mantener actualizado el programa de mantenimiento de maquinaria y equipo</t>
  </si>
  <si>
    <t>Trauma craneoencefálico,  lesiones múltiples y muerte</t>
  </si>
  <si>
    <t>Realizar inspecciones periodicas locativas y ambientales
Señalización del peligro</t>
  </si>
  <si>
    <t>Reportar de manera oportuna cualquier deficiencia en el puesto de trabajo
Adoptar las medidas establecidas por la empresa para minimizar el riesgo</t>
  </si>
  <si>
    <t>Intoxicación, envenemamiento, enfermedades tropicales, heridas graves</t>
  </si>
  <si>
    <t>Exposición y/o contacto con animales e insectos peligrosos y/o venenosos</t>
  </si>
  <si>
    <t>TODAS LAS ACTIVIDADES OPERATIVAS</t>
  </si>
  <si>
    <t>Heridas graves, quemaduras, contaminación del medio ambiente</t>
  </si>
  <si>
    <t>Posibles fallas mecanicas en las maquinas y/o equipos, manipulación inadecuada de combustibles y quimicos disolventes</t>
  </si>
  <si>
    <t>Suspender actividades de manera inmediata y reesguardarse en los lugares seguros establecidos</t>
  </si>
  <si>
    <t>Adopción del plan de prevención, preparación y atención de emergencias
Realización de simulacros de emergencia
Kit ambiental para derrames dotado
Realización de inspecciones de seguridad y preoperacionales a maquinaria, equipos y, a los equipos para la atencion de emergencia</t>
  </si>
  <si>
    <t>Muerte
Afectaciones al medio ambiente (flora y fauna)
Daños y perdidas a los bienes de la empresa</t>
  </si>
  <si>
    <t>Mejorar el sistema de comunicación (radios) con los trabajadores expuestos
Mantener actualizado el plan de prevención, preparación y atención de emergencias</t>
  </si>
  <si>
    <t>Cumplir con las medidas de seguridad establecidas por la universidad para minimizar el riesgo</t>
  </si>
  <si>
    <t>Cefaleas, estrés, perdida de la capacidad auditiva a largo plazo, alteraciones en el comportamiento del trabajador</t>
  </si>
  <si>
    <t>Programa de mantenimiento a maquinaria y equipo</t>
  </si>
  <si>
    <t>Realización de inspecciones de seguridad y preoperacional
Procedimiento para la entrega y reposición de EPP
Evaluación de medición ambiental sonometrica 
Realización de E.M.O con énfasis auditivo
Capacitación y Señalización del riesgo</t>
  </si>
  <si>
    <t>Entrega de EPP (protector auditivo)
Pausas laborales</t>
  </si>
  <si>
    <t>Perdida de la capacidad auditiva, estrés</t>
  </si>
  <si>
    <t>Adoptar las recomendaciones establecidas en el estudio de evaluaciones ambientales ocupacionales
Realizar de manera periodica los E.M.O y dar seguimiento a los casos sintomaticos para el P.V.E. auditiva</t>
  </si>
  <si>
    <t>Usar adecuadamente los EPP suministrados por la universidad para minimizar el riesgo y aplicar las medidas establecidas por la empresa</t>
  </si>
  <si>
    <t>Politraumatismos, atrapamientos, esguinses, fracturas, caidas a nivel y distinto nivel</t>
  </si>
  <si>
    <t>Actividades en alturas</t>
  </si>
  <si>
    <t>Equipo de protección contra caida
Programa de trabajo seguro en alturas
Inspecciones de seguridad
Señalizacion del peligro</t>
  </si>
  <si>
    <t>Entrega de EPP (Botas de seguridad, casco)
Realizacion de examenes medicos ocupacionales con enfasis en trabajo en alturas</t>
  </si>
  <si>
    <t>Perdida de la capacidad Laboral
Muerte</t>
  </si>
  <si>
    <t>Verificar, inspeccionar y documentar en el programa de trabajo en alturas los puntos de anclaje
Tener a disposición de todos los trabajores las hojas de vida o fichas tercnicas de los equipos de trabajo en alturas con su certificación</t>
  </si>
  <si>
    <t>Procedimiento de induccion, reinduccion y capacitaciones.
Señalizar y demarcación de áreas.
Delimitar áreas de Circulación interna.
Realizar inspecciones periodicas a los equipos de trabajo en alturas
Reforzar capacitación en trabajo seguro en alturas
Verificar la comptencia de los trabajadores que realicen trabajos en alturas.</t>
  </si>
  <si>
    <t>Cumplir con las medidas de intervención propuestas por la universidad para la minimización del riesgo</t>
  </si>
  <si>
    <t xml:space="preserve">Exposicion a radiación No ionizante rayos ultravioleta. </t>
  </si>
  <si>
    <t>Entrega de camisa manga larga</t>
  </si>
  <si>
    <t>Enfermedades que requieran incapacidad</t>
  </si>
  <si>
    <t>Sismo, terremoto, derrumbes</t>
  </si>
  <si>
    <t>Natural</t>
  </si>
  <si>
    <t>Atrapamientos, multiples golpes, fracturas y heridas graves</t>
  </si>
  <si>
    <t>Movimiento de tierra</t>
  </si>
  <si>
    <t>Adopción del plan de prevención, preparación y atención de emergencias
Realización de simulacros de emergencias</t>
  </si>
  <si>
    <t>Muerte
Perdidas y afectaciones a los bienes de la empresa</t>
  </si>
  <si>
    <t>Mantener actualizado el plan de prevención, preparación y atención de emergencias</t>
  </si>
  <si>
    <t>Reportar de manera inmediata toda situación de riesgo que evidencien durante la jornada laboral
Cumplir con las medidas de seguridad establecidas por la universidad para minimizar el riesgo</t>
  </si>
  <si>
    <t>Esquema de vacunas al día (Fiebre a marilla, influencia, hepatitis y demas requeridas)</t>
  </si>
  <si>
    <t>Adopción del plan de prevención, preparación y atención de emergencias
Realización de simulacros de emergencias
Botiquines abastecidos</t>
  </si>
  <si>
    <t>Intoxicación, heridas graves</t>
  </si>
  <si>
    <t>Mejorar el sistema de comunicación (radios) con los trabajadores expuestos
Mantener actualizado el plan de prevención, preparación y atención de emergencias
Realizar inspecciones de seguridad en las areas de trabajo</t>
  </si>
  <si>
    <t>Cumplir con las medidas de seguridad establecidas por la universidad para minimizar el riesgo
Mantener el esquema de vacunación al día</t>
  </si>
  <si>
    <t>MANTENIMIENTO Y REPARACIÓN DE LA ILUMINACIÓN Y REDES ELECTRICAS DE LA UNIVERSIDAD</t>
  </si>
  <si>
    <t>Desplazamiento interno y trabajos de pie</t>
  </si>
  <si>
    <t>Manipulación de herramientas manuales y electricas</t>
  </si>
  <si>
    <t>Manipulación de equipos y maquinaria de corte</t>
  </si>
  <si>
    <t>Manipulación de herramienta y equipos manuales</t>
  </si>
  <si>
    <t>Manipulación de redes electricas</t>
  </si>
  <si>
    <t>Procedimiento de trabajo seguro
Procedimiento para la entrega y reposición de EPP</t>
  </si>
  <si>
    <t>Uso adecuado de EPP</t>
  </si>
  <si>
    <t>MANTENIMIENTO Y ENBELLECIMIENTO DE LAS INSTALACIONES Y ZONAS VERDES DE LA UNIVERSIDAD</t>
  </si>
  <si>
    <t>Uso adecuado de EPP (guantes, protector respiratorio)</t>
  </si>
  <si>
    <t xml:space="preserve">Liquidos, Gases, Vapores, Nieblas, Rocios </t>
  </si>
  <si>
    <t>Químico</t>
  </si>
  <si>
    <t>Intoxicación por manipulación de sustancias químicas
Irritación de piel  y ojos
Efectos nocivos en caso de exposición prolongada por contacto con la piel e ingestión</t>
  </si>
  <si>
    <t>Manipulación de productos de aseo y desinfeccion</t>
  </si>
  <si>
    <t xml:space="preserve">Particulas </t>
  </si>
  <si>
    <t>Irritacion de las vias respiratorias, ojos, resequedad en la piel</t>
  </si>
  <si>
    <t>Barrido y limpieza de polvo</t>
  </si>
  <si>
    <t xml:space="preserve">Movimientos repetitivos
Posturas forzadas antigravitacionales </t>
  </si>
  <si>
    <t>Ergonomico</t>
  </si>
  <si>
    <t>Fatiga muscular, dolores musculares y articulares</t>
  </si>
  <si>
    <t xml:space="preserve">Gestión organizacional (estilo de mando, pago, contratación, participación, inducción y capacitación, bienestar social, evaluación del desempeño, manejo de cambios) </t>
  </si>
  <si>
    <t>Psicosocial</t>
  </si>
  <si>
    <t>Estrés, desmotivación laboral</t>
  </si>
  <si>
    <t>Falta de organización y moticación laboral</t>
  </si>
  <si>
    <t>Bacterias, Hongos, Fluidos o excremento</t>
  </si>
  <si>
    <t>Infecciones en la piel</t>
  </si>
  <si>
    <t>Limpieza y desinfección de baños y sanitarios</t>
  </si>
  <si>
    <t xml:space="preserve">Electrico </t>
  </si>
  <si>
    <t>Quemaduras</t>
  </si>
  <si>
    <t>Contacto directo e indirecto con la energia electrica al conectar y desconectar los equipos</t>
  </si>
  <si>
    <t>Envaces rotulados con su composicion</t>
  </si>
  <si>
    <t>Implementación el Sistema Globalmente Armonizado
Fichas de datos de seguridad actualizadas y de facil acceso a todo el personal
Matriz de Sustancias químicas actualizada
Capacitacion al personal involucrado en riesgo y sus controles
Procedimiento de valoraciones medicas ocupacionales con enfasis en espirometria</t>
  </si>
  <si>
    <t>Uso adecuado de EPP (guantes de caucho, gafas transparentes)</t>
  </si>
  <si>
    <t>Elementos para realaizar la actividad en buen estado (escoba, trapero, entre otros)</t>
  </si>
  <si>
    <t>Uso adecuado de EPP (guantes de caucho, protector respiratorio)</t>
  </si>
  <si>
    <t>Realizar induccion de SST
Realizar Examenes Medicos Ocupacionales de ingreso y periodicos (en enfasis osteomuscular)
Sencibilizacion en la realizacion de pausas activas</t>
  </si>
  <si>
    <t>Pausas activas durante la jornada laboral</t>
  </si>
  <si>
    <t>Programa de bienestar laboral, programa de comunicación interna</t>
  </si>
  <si>
    <t>Inducción, reinducción</t>
  </si>
  <si>
    <t>Señalización del riesgo, uso adecuado de baños</t>
  </si>
  <si>
    <t>Programa de mantenimiento de maquinaria y equipo</t>
  </si>
  <si>
    <t>Intoxicación, irritacion y daños en las vias respiratorias, digestivas, ojos y piel</t>
  </si>
  <si>
    <t>Mantener las fichas de datos de seguridad actualizadas y de facil acceso a todo el personal
Mantener la matriz de Sustancias químicas actualizada
Capacitar al personal involucrado en riesgo químico y sus controles</t>
  </si>
  <si>
    <t>Irritacion ocular, en las vias respiratorias, resequedad en la piel</t>
  </si>
  <si>
    <t>Establecer el perfil del cargo y el procedimiento para el trabajo seguro</t>
  </si>
  <si>
    <t>Trastornos musculoesqueleticos</t>
  </si>
  <si>
    <t>Establecer el programa de pausas activas</t>
  </si>
  <si>
    <t>Estrés laboral, problemas psicosociales</t>
  </si>
  <si>
    <t>Implementar y dar seguimiento a la bateria de riesgo psicosocial
Programa de pausas cognitivas
P.V.E. Psicosocial
Adoptar actividades de bienestar laboral, cultural y social con respecto a lo establecido por la ley
Aplicar el procedimiento de comunicación del SG.SST
Mejorar los mecanismos de comunicación interna</t>
  </si>
  <si>
    <t>Adoptar las medidas establecidas por la empresa para minimizar el riesgo
Cumplir con las responsabilidades en el SG.SST</t>
  </si>
  <si>
    <t>Infecciones en las vias respiratorias, en la piel y ojos</t>
  </si>
  <si>
    <t>Mantener dotado al personal en los implementos como guantes largos, gafas/caretas, protector respiratorio
Establecer el procedimiento para trabajo seguro</t>
  </si>
  <si>
    <t>Usar adecuadamente los EPP y solicitar su reposicion cuando estos cumplan su ciclo de vida
Adoptar las medidas establecidas por la empresa para la minimizacion del riesgo</t>
  </si>
  <si>
    <t>Quemaduras graves</t>
  </si>
  <si>
    <t>Garantizar el buen estado de las lineas electricas, cables y demas componentes de los equipos
Establecer el programa de mantenimiento</t>
  </si>
  <si>
    <t>Usar de manera adecuada los EPP suministrados para la intervencion del riesgo
Adoptar las medidas establecidas por la universidad para la minimizacion del riesgo</t>
  </si>
  <si>
    <t>Adoptar las medidas establecidas por la universidad para la minimizacion del riesgo</t>
  </si>
  <si>
    <t>Almacenamiento seguro
Tabla de EPP para la manipulación de quimicos
Extintor contra incendio</t>
  </si>
  <si>
    <t>Vial</t>
  </si>
  <si>
    <t>Multiples lesiones graves, muerte</t>
  </si>
  <si>
    <t>Reportar de manera oportuna cualquier deficiencia en el puesto de trabajo
Adoptar las medidas establecidas por la universidad para minimizar el riesgo</t>
  </si>
  <si>
    <t>Promover el autocuidado y el uso de los EPP
Adoptar las medidas de intervención propuestas por la universidad para minimizar el riesgo</t>
  </si>
  <si>
    <t>Paludismo, Malaria, Dengue, Fiebre amarilla, Chikungunya</t>
  </si>
  <si>
    <t>Mantener las Vacunas al día
Usar la dotaciòn adeacuada (camisa manga larga, jeans, botas)</t>
  </si>
  <si>
    <t>Programa de orden y aseo
Procedimiento para la entrega y reposición de EPP</t>
  </si>
  <si>
    <t xml:space="preserve">Enfermedades varias (Infección, alergias) depediendo el animal que entró en contacto con la persona. </t>
  </si>
  <si>
    <t>Mantener actualizado el MEDEVAC y las briagadas de emergencias
Realizar simulacro de emergencias con referente a las amenazas detectadas</t>
  </si>
  <si>
    <t>ESTUDIAR Y EXPERIMENTAR EL FUNCIONAMIENTO DE LAS HERRAMIENTAS INFORMATICAS Y PONERLAS EN PRACTICA</t>
  </si>
  <si>
    <t>Delimitación, señalización de área de trabajo
Inpección de seguridad
Procedimiento para la entrega y reposición de dotación y EPP
Realización de E.M.O con enfasis en  osteomuscular</t>
  </si>
  <si>
    <t>Posibles fallas mecanicas en los equipos, recalentamiento de los equipos de computo</t>
  </si>
  <si>
    <t xml:space="preserve">Adopción del plan de prevención, preparación y atención de emergencias
Realización de simulacros de emergencia
Uso de aire acondicionado
Realización de inspecciones de seguridad </t>
  </si>
  <si>
    <t>Realización de las actividades en espacios con desnivel como escaleras y uso de maquinas</t>
  </si>
  <si>
    <t>LABORATORIO DE SISTEMAS</t>
  </si>
  <si>
    <t>Atención y orientación al publico y usuarios en general, seguimiento a procesos y actividades administrativas y academicas, administración de correspondencia en fisico y digital</t>
  </si>
  <si>
    <t>Estrés, alteraciones en el comportamiento de los trabajadore, cefaleas</t>
  </si>
  <si>
    <t>Aplicación y seguimiento de batería de riesgo psicosocial
Incluir en el plan de trabajo y capacitacion anual, actividades enfocadas al riesgo psicosocial</t>
  </si>
  <si>
    <t>Lesiones de variada severidad en el sistema osteomuscular en MMSS, MMII y columna, Fatiga muscular, espasmos musculares</t>
  </si>
  <si>
    <t>Sillas y/o  superficies de trabajo en mal estado
Adopción de posturas inadecuadas, prolongadas y mantenidas</t>
  </si>
  <si>
    <t>Realización de EMO con enfasis osteomuscular
Realización de inspecciones de seguridad en el riesgo
Evaluación de puestos de trabajo con enfasis en sintomatologia del riesgo
Escuela terapeutica
PVE en prevención en desordenes musculoesqueleticos</t>
  </si>
  <si>
    <t xml:space="preserve">Realización de pausas activas, pausas laborales durante la jornada laboral
Participar activamente en las actividades de SST para la prevención del riesgo
Acatar las recomendaciones medicas para la prevención de E.L. </t>
  </si>
  <si>
    <t>Plan de capacitación y sencibilización para prevenir el riesgo
Mejorar los planos de trabajo deteriorados e inadecuados
Mantener actualizado el procedimiento para la realización de EMO con enfasis osteomuscular</t>
  </si>
  <si>
    <t>Manipulación, levantamiento y  transporte de cajas, papeleria y demas utensilios y equipos de oficina</t>
  </si>
  <si>
    <t>Adoptar las herramientas adecuadas como escaleras para el alcance de los objetos que estan por encima de la altura de los hombros de cada trabajador
Incluir en el plan de trabajo y capacitación anual, actividades para la prevención del riesgo</t>
  </si>
  <si>
    <t>Realización de EMO con enfasis osteomuscular
Puestos de trabajo dotados con los utensilios de oficina en buen estado incluidos, teclados y mause
Instructivo de orden y aseo
PVE en prevención de desordenes musculoesqueleticos</t>
  </si>
  <si>
    <t>Realización de pausas activas, pausas laborales
Realización de orden y aseo</t>
  </si>
  <si>
    <t>Recorridos internos
Exposición a pisos lisos, irregulares, inestables
Condiciones de orden y aseo
Caída de objetos</t>
  </si>
  <si>
    <t>Mantener las areas comunes libres de moho, maleza y suciedad
Mantener las areas de circulación  libres de obstaculos
Reforzar el procedimiento de contratistas
Realizar inducción SST a los contratistas y personal propio de la universidad
Señalizar, delimitar, demarcar el riesgo</t>
  </si>
  <si>
    <t>Reportar de manera oportuna cualquier daño en los lugares de trabajo
Se sugiere la utilización de calzado con altura moderada para la realización de las actividades (mujeres)
Adoptar las medidas establecidas por la universidad para minimizar el riesgo</t>
  </si>
  <si>
    <t>Manipulación de equipos electricos de oficina</t>
  </si>
  <si>
    <t>Quemaduras de varios grados</t>
  </si>
  <si>
    <t>Establecer y aplicar el progrma de mantenimiento preventivo locativo
Reforzar el procedimiento de comunicación interna, reportes de seguridad</t>
  </si>
  <si>
    <t>Choques termicos de frio y calor producidos por el uso de aire acondicionado y cambio de temperaturas ambientales</t>
  </si>
  <si>
    <t>Gripe, bronquitis, neumonías y agravar enfermedades crónicas, como las cardíacas, respiratorias y reumáticas
Enfermedades tropicales</t>
  </si>
  <si>
    <t>Fatiga ocular, dolor de cabeza, estrés y accidentes de trabajo
Enfermedades oculares</t>
  </si>
  <si>
    <t>Realización de EMO con enfasis visual
Realización de jornadas de orden y aseo
Programa de mantenimiento locativo 
Realización de inspecciones de seguridad</t>
  </si>
  <si>
    <t>Reportes de seguridad locativa</t>
  </si>
  <si>
    <t>Aprovechamiento de la luz solar
Reemplazo de luminarias</t>
  </si>
  <si>
    <t xml:space="preserve">Delimitar y demarcar las vías de circulación, señalizar el riesgo </t>
  </si>
  <si>
    <t>Plan de prevención, preparación y atención de emergencias - realización de simulacros
Demarcar las vías de acceso vehicular</t>
  </si>
  <si>
    <t>Transito y circulación de vehiculos al interior de la universidad</t>
  </si>
  <si>
    <t>Multiples lesiones de distinta gravedad</t>
  </si>
  <si>
    <t>OFICINAS DE ADMINISTRACIÓN UNIVERSITARIA Y DE FACULTADES</t>
  </si>
  <si>
    <t>Locativo (superficies de trabajo irregulares, deslizantes, con diferencia de nivel, condiciones de orden y aseo, caída de objetos y de personas)</t>
  </si>
  <si>
    <t>Circulación interna por espacios con desnivel y terrrenos irregulares sin señalización y/o demarcación
Deficiencias en orden y aseo</t>
  </si>
  <si>
    <t>Delimitación, señalización de área trabajo
Inspección de seguridad
Procedimiento para la entrega y reposición de dotación y EPP
Realización de E.M.O con enfasis en perfil osteomuscular</t>
  </si>
  <si>
    <t>Realizar inspecciones periodicas locativas y ambientales
Señalización del peligro
Documentar y aplicar el programa de orden y aseo</t>
  </si>
  <si>
    <t>Programa de mantenimiento a equipos 
Realización de inspecciones de seguridad</t>
  </si>
  <si>
    <t>Quemaduras de variedad de grado</t>
  </si>
  <si>
    <t>Establecer el progrma de mantenimiento preventivo locativo, maquinaria y equipo</t>
  </si>
  <si>
    <t>Trabajos al aire libre, exposición directa al sol</t>
  </si>
  <si>
    <t>Alergias y quemaduras leves en la piel, cefaleas, deshidratación, estrés laboral  
Ensolación</t>
  </si>
  <si>
    <t>Uso adecuado de la dotacion
Mantenerse hidratado</t>
  </si>
  <si>
    <t>Procedimiento de induccion, reinduccion y capacitaciones.
Valoraciones medico Laborales periodicas.
Medidas de promocion y prevencion (aplicar bloqueador solar).
Ubicar punto de Hidratacion</t>
  </si>
  <si>
    <t>Desplazamiento interno y trabajos de pie para la manipulación de herramientas manuales y electricas para la poda y limpieza de areas comunes</t>
  </si>
  <si>
    <t>Ruido producido por la actividad y trabajos en simultanea</t>
  </si>
  <si>
    <t>Manipulación de herramientas manuales y electricas para el cambio y mantenimiento de las luminarias</t>
  </si>
  <si>
    <t>TODAS LAS ACTIVIDADES DE LIMPIEZA DE AREAS DE COMUNES, OFICINAS Y BAÑOS</t>
  </si>
  <si>
    <t>CONTROL DE INGRESO DE VISITANTES</t>
  </si>
  <si>
    <t>INGRESO Y DEMAS INSTALACIONES DE LA UNIVERSIDAD</t>
  </si>
  <si>
    <t>Accidentes de transito, heridas multiples graves, perdida de la capacidad laboral, muerte de personas</t>
  </si>
  <si>
    <t>Control de ingreso vehicular</t>
  </si>
  <si>
    <t>Adopción del plan de prevención, preparación y atención de emergencias
Conformación de la brigada de emergencias
Realización de simulacros de emergencias
Demarcación de vías de acceso
Uso del sistema electrico para el acceso de carros a la universidad</t>
  </si>
  <si>
    <t>Reportar de manera oportuna toda condición insegura
Usar de manera adecuada el sistema electrico de acceso vehicular</t>
  </si>
  <si>
    <t>Mantener la señalización y la delimitación del lugar de trabajo en buen estado
Mantener en buen estado el sistema electrico de control de ingreso vehicular</t>
  </si>
  <si>
    <t>Evaluación de puestos de trabajo con enfasis en sintomatologia del riesgo
Programa de vigilancia de prevención en desordenes musculoesqueleticos
Realización de inspecciones de seguridad en el riesgo</t>
  </si>
  <si>
    <t>Realización de pausas activas</t>
  </si>
  <si>
    <t>BUSCA Y DESARROLLA ESTRATEGIAS DE CONTROL PARA DISMINUIR LA INCIDENCIA DE ENFERMEDADES CAUSADAS POR LA TRANSMISIÓN DE PATÓGENOS POR INSECTOS VECTORES</t>
  </si>
  <si>
    <t>Manipulación y contacto con animales e insectos infecciosos y/o venenosos</t>
  </si>
  <si>
    <t>LABORATORIO DE ENTOMOLOGIA MEDICA</t>
  </si>
  <si>
    <t>LABORATORIO DE SIMULACIÓN
LABORATORIO DE REGENCIA</t>
  </si>
  <si>
    <t>PRACTICAS DE ENFERMERIA
PEDAGOGIA EN MEDICAMENTOS</t>
  </si>
  <si>
    <t>Manipulación, almacenamiento de productos quimicos (inflamables, irritantes, cancerigenos, , reactivos)</t>
  </si>
  <si>
    <t>Plan de prevención, preparación y atención de emergencias
Protocolo para la atención de personas
Protocolo para el ingreso y uso adecuado del laboratorio</t>
  </si>
  <si>
    <t>Actualizar el plan de emergencias, conformar y capacitar brigadas de emergencia, elaborar y divulgar PON´s
Ampliar el protocolo para el ingreso y uso adecuado de los laboratorios</t>
  </si>
  <si>
    <t>PROCESO DE GESTIÓN DE TALENTO HUMANO</t>
  </si>
  <si>
    <r>
      <t xml:space="preserve">Código: </t>
    </r>
    <r>
      <rPr>
        <i/>
        <sz val="10"/>
        <rFont val="Arial"/>
        <family val="2"/>
      </rPr>
      <t>FO-GTH-191</t>
    </r>
  </si>
  <si>
    <r>
      <t xml:space="preserve">Versión: </t>
    </r>
    <r>
      <rPr>
        <i/>
        <sz val="10"/>
        <rFont val="Arial"/>
        <family val="2"/>
      </rPr>
      <t>01</t>
    </r>
  </si>
  <si>
    <r>
      <t xml:space="preserve">Fecha de aprobación: </t>
    </r>
    <r>
      <rPr>
        <i/>
        <sz val="10"/>
        <rFont val="Arial"/>
        <family val="2"/>
      </rPr>
      <t>22/11/2022</t>
    </r>
  </si>
  <si>
    <r>
      <t xml:space="preserve">Página: </t>
    </r>
    <r>
      <rPr>
        <i/>
        <sz val="10"/>
        <rFont val="Arial"/>
        <family val="2"/>
      </rPr>
      <t>1 de 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</si>
</sst>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_);_(* \(#,##0.00\);_(* &quot;-&quot;??_);_(@_)"/>
  </numFmts>
  <fonts count="28" x14ac:knownFonts="1">
    <font>
      <sz val="11"/>
      <color theme="1"/>
      <name val="Calibri"/>
      <family val="2"/>
      <scheme val="minor"/>
    </font>
    <font>
      <sz val="10"/>
      <color indexed="8"/>
      <name val="Arial"/>
      <family val="2"/>
    </font>
    <font>
      <b/>
      <sz val="10"/>
      <color indexed="8"/>
      <name val="Arial"/>
      <family val="2"/>
    </font>
    <font>
      <sz val="10"/>
      <name val="Arial"/>
      <family val="2"/>
    </font>
    <font>
      <sz val="10"/>
      <color indexed="8"/>
      <name val="Calibri"/>
      <family val="2"/>
    </font>
    <font>
      <b/>
      <sz val="12"/>
      <color indexed="8"/>
      <name val="Arial"/>
      <family val="2"/>
    </font>
    <font>
      <sz val="11"/>
      <color theme="1" tint="0.34998626667073579"/>
      <name val="Arial"/>
      <family val="2"/>
    </font>
    <font>
      <sz val="11"/>
      <color theme="1" tint="0.34998626667073579"/>
      <name val="Gill Sans MT"/>
      <family val="2"/>
    </font>
    <font>
      <sz val="14"/>
      <color theme="1" tint="0.34998626667073579"/>
      <name val="Gill Sans MT"/>
      <family val="2"/>
    </font>
    <font>
      <sz val="8"/>
      <color theme="1" tint="0.34998626667073579"/>
      <name val="Gill Sans MT"/>
      <family val="2"/>
    </font>
    <font>
      <sz val="12"/>
      <color theme="1" tint="0.34998626667073579"/>
      <name val="Gill Sans MT"/>
      <family val="2"/>
    </font>
    <font>
      <sz val="10"/>
      <color theme="1" tint="0.34998626667073579"/>
      <name val="Gill Sans MT"/>
      <family val="2"/>
    </font>
    <font>
      <sz val="8"/>
      <name val="Gill Sans MT"/>
      <family val="2"/>
    </font>
    <font>
      <sz val="12"/>
      <name val="Courier"/>
      <family val="3"/>
    </font>
    <font>
      <sz val="14"/>
      <name val="Gill Sans MT"/>
      <family val="2"/>
    </font>
    <font>
      <b/>
      <sz val="12"/>
      <name val="Gill Sans MT"/>
      <family val="2"/>
    </font>
    <font>
      <b/>
      <sz val="16"/>
      <name val="Gill Sans MT"/>
      <family val="2"/>
    </font>
    <font>
      <sz val="8"/>
      <color theme="1"/>
      <name val="Gill Sans MT"/>
      <family val="2"/>
    </font>
    <font>
      <sz val="11"/>
      <name val="Gill Sans MT"/>
      <family val="2"/>
    </font>
    <font>
      <sz val="7"/>
      <name val="Gill Sans MT"/>
      <family val="2"/>
    </font>
    <font>
      <sz val="10"/>
      <color theme="1" tint="0.34998626667073579"/>
      <name val="Arial"/>
      <family val="2"/>
    </font>
    <font>
      <b/>
      <sz val="10"/>
      <name val="Gill Sans MT"/>
      <family val="2"/>
    </font>
    <font>
      <sz val="8"/>
      <color rgb="FF000000"/>
      <name val="Gill Sans MT"/>
      <family val="2"/>
    </font>
    <font>
      <b/>
      <sz val="12"/>
      <color theme="1"/>
      <name val="Arial"/>
      <family val="2"/>
    </font>
    <font>
      <b/>
      <sz val="12"/>
      <name val="Arial"/>
      <family val="2"/>
    </font>
    <font>
      <b/>
      <sz val="11"/>
      <name val="Arial"/>
      <family val="2"/>
    </font>
    <font>
      <b/>
      <i/>
      <sz val="10"/>
      <name val="Arial"/>
      <family val="2"/>
    </font>
    <font>
      <i/>
      <sz val="10"/>
      <name val="Arial"/>
      <family val="2"/>
    </font>
  </fonts>
  <fills count="19">
    <fill>
      <patternFill patternType="none"/>
    </fill>
    <fill>
      <patternFill patternType="gray125"/>
    </fill>
    <fill>
      <patternFill patternType="solid">
        <fgColor indexed="9"/>
        <bgColor indexed="64"/>
      </patternFill>
    </fill>
    <fill>
      <patternFill patternType="solid">
        <fgColor theme="6" tint="0.39997558519241921"/>
        <bgColor indexed="64"/>
      </patternFill>
    </fill>
    <fill>
      <patternFill patternType="solid">
        <fgColor theme="7" tint="0.59999389629810485"/>
        <bgColor indexed="64"/>
      </patternFill>
    </fill>
    <fill>
      <patternFill patternType="solid">
        <fgColor theme="5" tint="0.59999389629810485"/>
        <bgColor indexed="64"/>
      </patternFill>
    </fill>
    <fill>
      <patternFill patternType="solid">
        <fgColor theme="4" tint="0.59999389629810485"/>
        <bgColor indexed="64"/>
      </patternFill>
    </fill>
    <fill>
      <patternFill patternType="solid">
        <fgColor theme="8" tint="0.59999389629810485"/>
        <bgColor indexed="64"/>
      </patternFill>
    </fill>
    <fill>
      <patternFill patternType="solid">
        <fgColor indexed="13"/>
        <bgColor indexed="64"/>
      </patternFill>
    </fill>
    <fill>
      <patternFill patternType="solid">
        <fgColor theme="9" tint="0.79998168889431442"/>
        <bgColor indexed="64"/>
      </patternFill>
    </fill>
    <fill>
      <patternFill patternType="solid">
        <fgColor indexed="10"/>
        <bgColor indexed="64"/>
      </patternFill>
    </fill>
    <fill>
      <patternFill patternType="solid">
        <fgColor theme="2" tint="-9.9978637043366805E-2"/>
        <bgColor indexed="64"/>
      </patternFill>
    </fill>
    <fill>
      <patternFill patternType="solid">
        <fgColor theme="0"/>
        <bgColor indexed="64"/>
      </patternFill>
    </fill>
    <fill>
      <patternFill patternType="solid">
        <fgColor rgb="FFFF0000"/>
        <bgColor indexed="64"/>
      </patternFill>
    </fill>
    <fill>
      <patternFill patternType="solid">
        <fgColor theme="5" tint="0.39997558519241921"/>
        <bgColor indexed="64"/>
      </patternFill>
    </fill>
    <fill>
      <patternFill patternType="solid">
        <fgColor rgb="FFFFFF00"/>
        <bgColor indexed="64"/>
      </patternFill>
    </fill>
    <fill>
      <patternFill patternType="solid">
        <fgColor theme="5" tint="0.79998168889431442"/>
        <bgColor indexed="64"/>
      </patternFill>
    </fill>
    <fill>
      <patternFill patternType="solid">
        <fgColor theme="5" tint="0.39997558519241921"/>
        <bgColor indexed="26"/>
      </patternFill>
    </fill>
    <fill>
      <patternFill patternType="solid">
        <fgColor theme="0" tint="-4.9989318521683403E-2"/>
        <bgColor indexed="64"/>
      </patternFill>
    </fill>
  </fills>
  <borders count="16">
    <border>
      <left/>
      <right/>
      <top/>
      <bottom/>
      <diagonal/>
    </border>
    <border>
      <left/>
      <right style="thin">
        <color auto="1"/>
      </right>
      <top/>
      <bottom style="thin">
        <color auto="1"/>
      </bottom>
      <diagonal/>
    </border>
    <border>
      <left/>
      <right/>
      <top/>
      <bottom style="thin">
        <color auto="1"/>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auto="1"/>
      </left>
      <right/>
      <top/>
      <bottom style="thin">
        <color auto="1"/>
      </bottom>
      <diagonal/>
    </border>
    <border>
      <left style="thin">
        <color auto="1"/>
      </left>
      <right style="thin">
        <color auto="1"/>
      </right>
      <top/>
      <bottom style="thin">
        <color auto="1"/>
      </bottom>
      <diagonal/>
    </border>
    <border>
      <left style="thin">
        <color indexed="64"/>
      </left>
      <right style="thin">
        <color indexed="64"/>
      </right>
      <top/>
      <bottom/>
      <diagonal/>
    </border>
    <border>
      <left style="thin">
        <color auto="1"/>
      </left>
      <right/>
      <top/>
      <bottom/>
      <diagonal/>
    </border>
    <border>
      <left/>
      <right style="thin">
        <color auto="1"/>
      </right>
      <top/>
      <bottom/>
      <diagonal/>
    </border>
  </borders>
  <cellStyleXfs count="4">
    <xf numFmtId="0" fontId="0" fillId="0" borderId="0"/>
    <xf numFmtId="9" fontId="3" fillId="0" borderId="0" applyFont="0" applyFill="0" applyBorder="0" applyAlignment="0" applyProtection="0"/>
    <xf numFmtId="0" fontId="13" fillId="0" borderId="0"/>
    <xf numFmtId="0" fontId="3" fillId="0" borderId="0"/>
  </cellStyleXfs>
  <cellXfs count="175">
    <xf numFmtId="0" fontId="0" fillId="0" borderId="0" xfId="0"/>
    <xf numFmtId="0" fontId="1" fillId="0" borderId="0" xfId="0" applyFont="1"/>
    <xf numFmtId="0" fontId="1" fillId="0" borderId="0" xfId="0" applyFont="1" applyAlignment="1">
      <alignment horizontal="justify" vertical="top" wrapText="1"/>
    </xf>
    <xf numFmtId="0" fontId="0" fillId="0" borderId="0" xfId="0" applyAlignment="1">
      <alignment horizontal="justify" vertical="top" wrapText="1"/>
    </xf>
    <xf numFmtId="0" fontId="1" fillId="2" borderId="0" xfId="0" applyFont="1" applyFill="1" applyAlignment="1">
      <alignment horizontal="justify" vertical="top" wrapText="1"/>
    </xf>
    <xf numFmtId="0" fontId="1" fillId="0" borderId="1" xfId="0" applyFont="1" applyBorder="1" applyAlignment="1">
      <alignment horizontal="justify" vertical="top" wrapText="1"/>
    </xf>
    <xf numFmtId="0" fontId="1" fillId="2" borderId="2" xfId="0" applyFont="1" applyFill="1" applyBorder="1" applyAlignment="1">
      <alignment horizontal="justify" vertical="top" wrapText="1"/>
    </xf>
    <xf numFmtId="0" fontId="1" fillId="3" borderId="3" xfId="0" applyFont="1" applyFill="1" applyBorder="1" applyAlignment="1">
      <alignment horizontal="justify" vertical="top" wrapText="1"/>
    </xf>
    <xf numFmtId="0" fontId="1" fillId="0" borderId="3" xfId="0" applyFont="1" applyBorder="1" applyAlignment="1">
      <alignment horizontal="justify" vertical="top" wrapText="1"/>
    </xf>
    <xf numFmtId="0" fontId="1" fillId="0" borderId="0" xfId="0" applyFont="1" applyAlignment="1">
      <alignment vertical="top" wrapText="1"/>
    </xf>
    <xf numFmtId="0" fontId="1" fillId="5" borderId="3" xfId="0" applyFont="1" applyFill="1" applyBorder="1" applyAlignment="1">
      <alignment horizontal="justify" vertical="top" wrapText="1"/>
    </xf>
    <xf numFmtId="0" fontId="1" fillId="6" borderId="3" xfId="0" applyFont="1" applyFill="1" applyBorder="1" applyAlignment="1">
      <alignment horizontal="justify" vertical="top" wrapText="1"/>
    </xf>
    <xf numFmtId="0" fontId="1" fillId="0" borderId="0" xfId="0" applyFont="1" applyAlignment="1">
      <alignment horizontal="center" vertical="center" wrapText="1"/>
    </xf>
    <xf numFmtId="0" fontId="1" fillId="0" borderId="7" xfId="0" applyFont="1" applyBorder="1" applyAlignment="1">
      <alignment vertical="center" wrapText="1"/>
    </xf>
    <xf numFmtId="0" fontId="1" fillId="0" borderId="8" xfId="0" applyFont="1" applyBorder="1" applyAlignment="1">
      <alignment horizontal="center" vertical="center" wrapText="1"/>
    </xf>
    <xf numFmtId="0" fontId="1" fillId="0" borderId="10" xfId="0" applyFont="1" applyBorder="1" applyAlignment="1">
      <alignment vertical="center" wrapText="1"/>
    </xf>
    <xf numFmtId="0" fontId="1" fillId="0" borderId="3" xfId="0" applyFont="1" applyBorder="1" applyAlignment="1">
      <alignment horizontal="center" vertical="center" wrapText="1"/>
    </xf>
    <xf numFmtId="0" fontId="2" fillId="0" borderId="4" xfId="0" applyFont="1" applyBorder="1" applyAlignment="1">
      <alignment vertical="center" wrapText="1"/>
    </xf>
    <xf numFmtId="0" fontId="2" fillId="0" borderId="10" xfId="0" applyFont="1" applyBorder="1" applyAlignment="1">
      <alignment vertical="center" wrapText="1"/>
    </xf>
    <xf numFmtId="0" fontId="1" fillId="8" borderId="3" xfId="0" applyFont="1" applyFill="1" applyBorder="1" applyAlignment="1">
      <alignment horizontal="center" vertical="center" wrapText="1"/>
    </xf>
    <xf numFmtId="0" fontId="1" fillId="9" borderId="3" xfId="0" applyFont="1" applyFill="1" applyBorder="1" applyAlignment="1">
      <alignment horizontal="justify" vertical="top" wrapText="1"/>
    </xf>
    <xf numFmtId="0" fontId="1" fillId="10" borderId="3" xfId="0" applyFont="1" applyFill="1" applyBorder="1" applyAlignment="1">
      <alignment horizontal="center" vertical="center" wrapText="1"/>
    </xf>
    <xf numFmtId="49" fontId="1" fillId="0" borderId="3" xfId="0" applyNumberFormat="1" applyFont="1" applyBorder="1" applyAlignment="1">
      <alignment horizontal="center" vertical="center" wrapText="1"/>
    </xf>
    <xf numFmtId="164" fontId="1" fillId="0" borderId="3" xfId="0" applyNumberFormat="1" applyFont="1" applyBorder="1" applyAlignment="1">
      <alignment horizontal="center" vertical="center" wrapText="1"/>
    </xf>
    <xf numFmtId="0" fontId="1" fillId="11" borderId="3" xfId="0" applyFont="1" applyFill="1" applyBorder="1" applyAlignment="1">
      <alignment horizontal="justify" vertical="top" wrapText="1"/>
    </xf>
    <xf numFmtId="0" fontId="1" fillId="2" borderId="3" xfId="0" applyFont="1" applyFill="1" applyBorder="1" applyAlignment="1">
      <alignment horizontal="justify" vertical="center" wrapText="1"/>
    </xf>
    <xf numFmtId="0" fontId="2" fillId="9" borderId="3" xfId="0" applyFont="1" applyFill="1" applyBorder="1" applyAlignment="1">
      <alignment horizontal="justify" vertical="top" wrapText="1"/>
    </xf>
    <xf numFmtId="0" fontId="2" fillId="0" borderId="3" xfId="0" applyFont="1" applyBorder="1" applyAlignment="1">
      <alignment horizontal="center" vertical="center" wrapText="1"/>
    </xf>
    <xf numFmtId="0" fontId="2" fillId="2" borderId="3" xfId="0" applyFont="1" applyFill="1" applyBorder="1" applyAlignment="1">
      <alignment horizontal="center" vertical="center" wrapText="1"/>
    </xf>
    <xf numFmtId="0" fontId="4" fillId="0" borderId="0" xfId="0" applyFont="1" applyAlignment="1">
      <alignment horizontal="justify" vertical="top" wrapText="1"/>
    </xf>
    <xf numFmtId="0" fontId="1" fillId="0" borderId="0" xfId="0" applyFont="1" applyAlignment="1">
      <alignment vertical="center" wrapText="1"/>
    </xf>
    <xf numFmtId="0" fontId="1" fillId="2" borderId="0" xfId="0" applyFont="1" applyFill="1" applyAlignment="1">
      <alignment vertical="top" wrapText="1"/>
    </xf>
    <xf numFmtId="0" fontId="2" fillId="2" borderId="3" xfId="0" applyFont="1" applyFill="1" applyBorder="1" applyAlignment="1">
      <alignment horizontal="justify" vertical="top" wrapText="1"/>
    </xf>
    <xf numFmtId="0" fontId="1" fillId="0" borderId="10" xfId="0" applyFont="1" applyBorder="1" applyAlignment="1">
      <alignment horizontal="center" vertical="center" wrapText="1"/>
    </xf>
    <xf numFmtId="0" fontId="2" fillId="0" borderId="10" xfId="0" applyFont="1" applyBorder="1" applyAlignment="1">
      <alignment horizontal="center" vertical="center" wrapText="1"/>
    </xf>
    <xf numFmtId="0" fontId="6" fillId="0" borderId="0" xfId="0" applyFont="1"/>
    <xf numFmtId="0" fontId="7" fillId="0" borderId="0" xfId="0" applyFont="1"/>
    <xf numFmtId="0" fontId="7" fillId="0" borderId="0" xfId="0" applyFont="1" applyAlignment="1">
      <alignment horizontal="center" vertical="center" wrapText="1"/>
    </xf>
    <xf numFmtId="0" fontId="8" fillId="0" borderId="0" xfId="0" applyFont="1"/>
    <xf numFmtId="0" fontId="9" fillId="0" borderId="0" xfId="0" applyFont="1"/>
    <xf numFmtId="0" fontId="9" fillId="0" borderId="0" xfId="0" applyFont="1" applyAlignment="1">
      <alignment horizontal="left"/>
    </xf>
    <xf numFmtId="0" fontId="9" fillId="0" borderId="0" xfId="0" applyFont="1" applyAlignment="1">
      <alignment horizontal="left" vertical="center" wrapText="1"/>
    </xf>
    <xf numFmtId="0" fontId="9" fillId="0" borderId="0" xfId="0" applyFont="1" applyAlignment="1">
      <alignment horizontal="center" vertical="center" wrapText="1"/>
    </xf>
    <xf numFmtId="0" fontId="7" fillId="12" borderId="0" xfId="0" applyFont="1" applyFill="1"/>
    <xf numFmtId="0" fontId="8" fillId="0" borderId="0" xfId="0" applyFont="1" applyAlignment="1">
      <alignment horizontal="center" vertical="center"/>
    </xf>
    <xf numFmtId="0" fontId="7" fillId="0" borderId="0" xfId="0" applyFont="1" applyAlignment="1">
      <alignment horizontal="center" vertical="center"/>
    </xf>
    <xf numFmtId="0" fontId="7" fillId="0" borderId="0" xfId="0" applyFont="1" applyAlignment="1">
      <alignment horizontal="center"/>
    </xf>
    <xf numFmtId="0" fontId="10" fillId="0" borderId="0" xfId="0" applyFont="1" applyAlignment="1">
      <alignment horizontal="center"/>
    </xf>
    <xf numFmtId="0" fontId="12" fillId="12" borderId="3" xfId="0" applyFont="1" applyFill="1" applyBorder="1" applyAlignment="1">
      <alignment horizontal="center" vertical="center" wrapText="1"/>
    </xf>
    <xf numFmtId="1" fontId="12" fillId="12" borderId="3" xfId="0" applyNumberFormat="1" applyFont="1" applyFill="1" applyBorder="1" applyAlignment="1">
      <alignment horizontal="center" vertical="center" wrapText="1"/>
    </xf>
    <xf numFmtId="9" fontId="12" fillId="12" borderId="3" xfId="1" applyFont="1" applyFill="1" applyBorder="1" applyAlignment="1" applyProtection="1">
      <alignment horizontal="center" vertical="center" wrapText="1"/>
    </xf>
    <xf numFmtId="0" fontId="12" fillId="12" borderId="10" xfId="2" applyFont="1" applyFill="1" applyBorder="1" applyAlignment="1">
      <alignment horizontal="center" vertical="center" wrapText="1"/>
    </xf>
    <xf numFmtId="0" fontId="12" fillId="12" borderId="3" xfId="2" applyFont="1" applyFill="1" applyBorder="1" applyAlignment="1">
      <alignment horizontal="center" vertical="center" wrapText="1"/>
    </xf>
    <xf numFmtId="0" fontId="14" fillId="12" borderId="3" xfId="0" applyFont="1" applyFill="1" applyBorder="1" applyAlignment="1">
      <alignment horizontal="center" vertical="center"/>
    </xf>
    <xf numFmtId="0" fontId="12" fillId="0" borderId="3" xfId="0" applyFont="1" applyBorder="1" applyAlignment="1">
      <alignment horizontal="center" vertical="center" wrapText="1"/>
    </xf>
    <xf numFmtId="0" fontId="12" fillId="0" borderId="4" xfId="0" applyFont="1" applyBorder="1" applyAlignment="1">
      <alignment horizontal="center" vertical="center" wrapText="1"/>
    </xf>
    <xf numFmtId="0" fontId="6" fillId="12" borderId="0" xfId="0" applyFont="1" applyFill="1"/>
    <xf numFmtId="0" fontId="12" fillId="0" borderId="12" xfId="0" applyFont="1" applyBorder="1" applyAlignment="1">
      <alignment horizontal="center" vertical="center" wrapText="1"/>
    </xf>
    <xf numFmtId="0" fontId="17" fillId="12" borderId="3" xfId="0" applyFont="1" applyFill="1" applyBorder="1" applyAlignment="1">
      <alignment horizontal="center" vertical="center" wrapText="1"/>
    </xf>
    <xf numFmtId="0" fontId="12" fillId="0" borderId="10" xfId="2" applyFont="1" applyBorder="1" applyAlignment="1">
      <alignment horizontal="center" vertical="center" wrapText="1"/>
    </xf>
    <xf numFmtId="0" fontId="12" fillId="12" borderId="12" xfId="0" applyFont="1" applyFill="1" applyBorder="1" applyAlignment="1">
      <alignment horizontal="center" vertical="center" wrapText="1"/>
    </xf>
    <xf numFmtId="0" fontId="12" fillId="0" borderId="1" xfId="0" applyFont="1" applyBorder="1" applyAlignment="1">
      <alignment horizontal="center" vertical="center" wrapText="1"/>
    </xf>
    <xf numFmtId="0" fontId="6" fillId="13" borderId="0" xfId="0" applyFont="1" applyFill="1" applyAlignment="1">
      <alignment horizontal="center" vertical="center" wrapText="1"/>
    </xf>
    <xf numFmtId="0" fontId="7" fillId="13" borderId="0" xfId="0" applyFont="1" applyFill="1" applyAlignment="1">
      <alignment horizontal="center" vertical="center" wrapText="1"/>
    </xf>
    <xf numFmtId="0" fontId="20" fillId="14" borderId="0" xfId="0" applyFont="1" applyFill="1"/>
    <xf numFmtId="0" fontId="11" fillId="14" borderId="0" xfId="0" applyFont="1" applyFill="1"/>
    <xf numFmtId="0" fontId="2" fillId="7" borderId="3" xfId="0" applyFont="1" applyFill="1" applyBorder="1" applyAlignment="1">
      <alignment horizontal="center" vertical="center"/>
    </xf>
    <xf numFmtId="0" fontId="2" fillId="6" borderId="3" xfId="0" applyFont="1" applyFill="1" applyBorder="1" applyAlignment="1">
      <alignment horizontal="center" vertical="center" wrapText="1"/>
    </xf>
    <xf numFmtId="0" fontId="2" fillId="5" borderId="3"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12" fillId="0" borderId="3" xfId="0" applyFont="1" applyBorder="1" applyAlignment="1" applyProtection="1">
      <alignment horizontal="center" vertical="center" wrapText="1"/>
      <protection locked="0"/>
    </xf>
    <xf numFmtId="0" fontId="22" fillId="0" borderId="3" xfId="0" applyFont="1" applyBorder="1" applyAlignment="1">
      <alignment horizontal="center" vertical="center" wrapText="1"/>
    </xf>
    <xf numFmtId="0" fontId="12" fillId="15" borderId="12" xfId="0" applyFont="1" applyFill="1" applyBorder="1" applyAlignment="1">
      <alignment horizontal="center" vertical="center" wrapText="1"/>
    </xf>
    <xf numFmtId="0" fontId="21" fillId="16" borderId="12" xfId="2" applyFont="1" applyFill="1" applyBorder="1" applyAlignment="1">
      <alignment horizontal="center" vertical="center" wrapText="1"/>
    </xf>
    <xf numFmtId="0" fontId="19" fillId="14" borderId="3" xfId="2" applyFont="1" applyFill="1" applyBorder="1" applyAlignment="1">
      <alignment horizontal="center" vertical="center" wrapText="1"/>
    </xf>
    <xf numFmtId="0" fontId="11" fillId="0" borderId="0" xfId="0" applyFont="1"/>
    <xf numFmtId="0" fontId="20" fillId="0" borderId="0" xfId="0" applyFont="1"/>
    <xf numFmtId="0" fontId="6" fillId="0" borderId="0" xfId="0" applyFont="1" applyAlignment="1">
      <alignment horizontal="center" vertical="center" wrapText="1"/>
    </xf>
    <xf numFmtId="0" fontId="2" fillId="18" borderId="3" xfId="0" applyFont="1" applyFill="1" applyBorder="1" applyAlignment="1">
      <alignment horizontal="center" vertical="center" wrapText="1"/>
    </xf>
    <xf numFmtId="0" fontId="1" fillId="2" borderId="0" xfId="0" applyFont="1" applyFill="1" applyAlignment="1">
      <alignment horizontal="justify" vertical="top" wrapText="1"/>
    </xf>
    <xf numFmtId="0" fontId="1" fillId="7" borderId="3" xfId="0" applyFont="1" applyFill="1" applyBorder="1" applyAlignment="1">
      <alignment horizontal="justify" vertical="top" wrapText="1"/>
    </xf>
    <xf numFmtId="0" fontId="3" fillId="0" borderId="10" xfId="0" applyFont="1" applyBorder="1" applyAlignment="1">
      <alignment horizontal="left" vertical="center" wrapText="1" indent="1"/>
    </xf>
    <xf numFmtId="0" fontId="3" fillId="0" borderId="9" xfId="0" applyFont="1" applyBorder="1" applyAlignment="1">
      <alignment horizontal="left" vertical="center" wrapText="1" indent="1"/>
    </xf>
    <xf numFmtId="0" fontId="3" fillId="0" borderId="4" xfId="0" applyFont="1" applyBorder="1" applyAlignment="1">
      <alignment horizontal="left" vertical="center" wrapText="1" indent="1"/>
    </xf>
    <xf numFmtId="0" fontId="1" fillId="4" borderId="3" xfId="0" applyFont="1" applyFill="1" applyBorder="1" applyAlignment="1">
      <alignment horizontal="justify" vertical="top" wrapText="1"/>
    </xf>
    <xf numFmtId="0" fontId="1" fillId="4" borderId="4" xfId="0" applyFont="1" applyFill="1" applyBorder="1" applyAlignment="1">
      <alignment horizontal="justify" vertical="top" wrapText="1"/>
    </xf>
    <xf numFmtId="0" fontId="1" fillId="6" borderId="3" xfId="0" applyFont="1" applyFill="1" applyBorder="1" applyAlignment="1">
      <alignment horizontal="justify" vertical="top" wrapText="1"/>
    </xf>
    <xf numFmtId="0" fontId="3" fillId="0" borderId="7" xfId="0" applyFont="1" applyBorder="1" applyAlignment="1">
      <alignment horizontal="left" vertical="center" wrapText="1" indent="1"/>
    </xf>
    <xf numFmtId="0" fontId="3" fillId="0" borderId="6" xfId="0" applyFont="1" applyBorder="1" applyAlignment="1">
      <alignment horizontal="left" vertical="center" wrapText="1" indent="1"/>
    </xf>
    <xf numFmtId="0" fontId="3" fillId="0" borderId="5" xfId="0" applyFont="1" applyBorder="1" applyAlignment="1">
      <alignment horizontal="left" vertical="center" wrapText="1" indent="1"/>
    </xf>
    <xf numFmtId="0" fontId="1" fillId="0" borderId="0" xfId="0" applyFont="1" applyAlignment="1">
      <alignment horizontal="justify" vertical="top" wrapText="1"/>
    </xf>
    <xf numFmtId="0" fontId="1" fillId="5" borderId="3" xfId="0" applyFont="1" applyFill="1" applyBorder="1" applyAlignment="1">
      <alignment horizontal="justify" vertical="top" wrapText="1"/>
    </xf>
    <xf numFmtId="0" fontId="1" fillId="0" borderId="3" xfId="0" applyFont="1" applyBorder="1" applyAlignment="1">
      <alignment horizontal="justify" vertical="top" wrapText="1"/>
    </xf>
    <xf numFmtId="0" fontId="2" fillId="0" borderId="2" xfId="0" applyFont="1" applyBorder="1" applyAlignment="1">
      <alignment horizontal="justify" vertical="top" wrapText="1"/>
    </xf>
    <xf numFmtId="0" fontId="1" fillId="7" borderId="3" xfId="0" applyFont="1" applyFill="1" applyBorder="1" applyAlignment="1">
      <alignment horizontal="justify" vertical="center" wrapText="1"/>
    </xf>
    <xf numFmtId="0" fontId="2" fillId="0" borderId="8"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7" xfId="0" applyFont="1" applyBorder="1" applyAlignment="1">
      <alignment horizontal="center" vertical="center" wrapText="1"/>
    </xf>
    <xf numFmtId="0" fontId="2" fillId="0" borderId="6"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0" xfId="0" applyFont="1" applyBorder="1" applyAlignment="1">
      <alignment horizontal="center" vertical="top" wrapText="1"/>
    </xf>
    <xf numFmtId="0" fontId="2" fillId="0" borderId="9" xfId="0" applyFont="1" applyBorder="1" applyAlignment="1">
      <alignment horizontal="center" vertical="top" wrapText="1"/>
    </xf>
    <xf numFmtId="0" fontId="2" fillId="0" borderId="4" xfId="0" applyFont="1" applyBorder="1" applyAlignment="1">
      <alignment horizontal="center" vertical="top" wrapText="1"/>
    </xf>
    <xf numFmtId="0" fontId="2" fillId="9" borderId="3"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2" fillId="11" borderId="3" xfId="0" applyFont="1" applyFill="1" applyBorder="1" applyAlignment="1">
      <alignment horizontal="center" vertical="center" wrapText="1"/>
    </xf>
    <xf numFmtId="0" fontId="1" fillId="11" borderId="3" xfId="0" applyFont="1" applyFill="1" applyBorder="1" applyAlignment="1">
      <alignment horizontal="justify" vertical="top" wrapText="1"/>
    </xf>
    <xf numFmtId="0" fontId="2" fillId="2" borderId="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0" borderId="10" xfId="0" applyFont="1" applyBorder="1" applyAlignment="1">
      <alignment horizontal="center" vertical="center" wrapText="1"/>
    </xf>
    <xf numFmtId="0" fontId="2" fillId="0" borderId="9" xfId="0" applyFont="1" applyBorder="1" applyAlignment="1">
      <alignment horizontal="center" vertical="center" wrapText="1"/>
    </xf>
    <xf numFmtId="0" fontId="2" fillId="0" borderId="4" xfId="0" applyFont="1" applyBorder="1" applyAlignment="1">
      <alignment horizontal="center" vertical="center" wrapText="1"/>
    </xf>
    <xf numFmtId="0" fontId="2" fillId="2" borderId="8"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0" borderId="3" xfId="0" applyFont="1" applyBorder="1" applyAlignment="1">
      <alignment horizontal="center" vertical="top" wrapText="1"/>
    </xf>
    <xf numFmtId="0" fontId="1" fillId="2" borderId="3" xfId="0" applyFont="1" applyFill="1" applyBorder="1" applyAlignment="1">
      <alignment horizontal="justify" vertical="top" wrapText="1"/>
    </xf>
    <xf numFmtId="0" fontId="1" fillId="0" borderId="3" xfId="0" applyFont="1" applyBorder="1" applyAlignment="1">
      <alignment horizontal="center" vertical="center" wrapText="1"/>
    </xf>
    <xf numFmtId="0" fontId="2" fillId="0" borderId="0" xfId="0" applyFont="1" applyAlignment="1">
      <alignment horizontal="justify" vertical="top" wrapText="1"/>
    </xf>
    <xf numFmtId="0" fontId="1" fillId="18" borderId="3" xfId="0" applyFont="1" applyFill="1" applyBorder="1" applyAlignment="1">
      <alignment horizontal="justify" vertical="center" wrapText="1"/>
    </xf>
    <xf numFmtId="0" fontId="1" fillId="18" borderId="3" xfId="0" applyFont="1" applyFill="1" applyBorder="1" applyAlignment="1">
      <alignment horizontal="center" vertical="center" wrapText="1"/>
    </xf>
    <xf numFmtId="0" fontId="1" fillId="18" borderId="3" xfId="0" applyFont="1" applyFill="1" applyBorder="1" applyAlignment="1">
      <alignment horizontal="justify" vertical="top" wrapText="1"/>
    </xf>
    <xf numFmtId="0" fontId="0" fillId="0" borderId="0" xfId="0"/>
    <xf numFmtId="0" fontId="1" fillId="0" borderId="0" xfId="0" applyFont="1" applyAlignment="1">
      <alignment vertical="top" wrapText="1"/>
    </xf>
    <xf numFmtId="0" fontId="5" fillId="0" borderId="0" xfId="0" applyFont="1" applyAlignment="1">
      <alignment horizontal="center" vertical="center"/>
    </xf>
    <xf numFmtId="0" fontId="2" fillId="18" borderId="3" xfId="0" applyFont="1" applyFill="1" applyBorder="1" applyAlignment="1">
      <alignment horizontal="center" vertical="center" wrapText="1"/>
    </xf>
    <xf numFmtId="0" fontId="24" fillId="0" borderId="3" xfId="0" applyFont="1" applyBorder="1" applyAlignment="1">
      <alignment horizontal="center" vertical="center" wrapText="1"/>
    </xf>
    <xf numFmtId="0" fontId="25" fillId="0" borderId="3" xfId="0" applyFont="1" applyBorder="1" applyAlignment="1">
      <alignment horizontal="center" vertical="center" wrapText="1"/>
    </xf>
    <xf numFmtId="0" fontId="26" fillId="0" borderId="3" xfId="0" applyFont="1" applyBorder="1" applyAlignment="1">
      <alignment horizontal="left" vertical="center" wrapText="1"/>
    </xf>
    <xf numFmtId="0" fontId="26" fillId="0" borderId="9" xfId="0" applyFont="1" applyBorder="1" applyAlignment="1">
      <alignment horizontal="center" vertical="center" wrapText="1"/>
    </xf>
    <xf numFmtId="0" fontId="26" fillId="0" borderId="4" xfId="0" applyFont="1" applyBorder="1" applyAlignment="1">
      <alignment horizontal="center" vertical="center" wrapText="1"/>
    </xf>
    <xf numFmtId="0" fontId="26" fillId="0" borderId="10" xfId="0" applyFont="1" applyBorder="1" applyAlignment="1">
      <alignment horizontal="left" vertical="center" wrapText="1"/>
    </xf>
    <xf numFmtId="0" fontId="26" fillId="0" borderId="9" xfId="0" applyFont="1" applyBorder="1" applyAlignment="1">
      <alignment horizontal="left" vertical="center" wrapText="1"/>
    </xf>
    <xf numFmtId="0" fontId="26" fillId="0" borderId="4" xfId="0" applyFont="1" applyBorder="1" applyAlignment="1">
      <alignment horizontal="left" vertical="center" wrapText="1"/>
    </xf>
    <xf numFmtId="0" fontId="12" fillId="14" borderId="3" xfId="2" applyFont="1" applyFill="1" applyBorder="1" applyAlignment="1">
      <alignment horizontal="center" vertical="center" textRotation="90" wrapText="1"/>
    </xf>
    <xf numFmtId="0" fontId="18" fillId="14" borderId="3" xfId="0" applyFont="1" applyFill="1" applyBorder="1" applyAlignment="1">
      <alignment horizontal="center" vertical="center" textRotation="90" wrapText="1"/>
    </xf>
    <xf numFmtId="0" fontId="19" fillId="14" borderId="3" xfId="2" applyFont="1" applyFill="1" applyBorder="1" applyAlignment="1">
      <alignment horizontal="center" vertical="center" textRotation="90" wrapText="1"/>
    </xf>
    <xf numFmtId="0" fontId="12" fillId="14" borderId="3" xfId="0" applyFont="1" applyFill="1" applyBorder="1" applyAlignment="1">
      <alignment horizontal="center" vertical="center" textRotation="90" wrapText="1"/>
    </xf>
    <xf numFmtId="0" fontId="21" fillId="16" borderId="12" xfId="2" applyFont="1" applyFill="1" applyBorder="1" applyAlignment="1">
      <alignment horizontal="center" vertical="center"/>
    </xf>
    <xf numFmtId="0" fontId="21" fillId="16" borderId="12" xfId="2" applyFont="1" applyFill="1" applyBorder="1" applyAlignment="1">
      <alignment horizontal="center" vertical="center" wrapText="1"/>
    </xf>
    <xf numFmtId="0" fontId="12" fillId="14" borderId="3" xfId="2" applyFont="1" applyFill="1" applyBorder="1" applyAlignment="1">
      <alignment horizontal="center" vertical="center" wrapText="1"/>
    </xf>
    <xf numFmtId="0" fontId="12" fillId="14" borderId="3" xfId="2" quotePrefix="1" applyFont="1" applyFill="1" applyBorder="1" applyAlignment="1">
      <alignment horizontal="center" vertical="center" wrapText="1"/>
    </xf>
    <xf numFmtId="0" fontId="15" fillId="0" borderId="8" xfId="0" applyFont="1" applyBorder="1" applyAlignment="1">
      <alignment horizontal="center" vertical="center" textRotation="90" wrapText="1"/>
    </xf>
    <xf numFmtId="0" fontId="15" fillId="0" borderId="13" xfId="0" applyFont="1" applyBorder="1" applyAlignment="1">
      <alignment horizontal="center" vertical="center" textRotation="90" wrapText="1"/>
    </xf>
    <xf numFmtId="0" fontId="15" fillId="0" borderId="12" xfId="0" applyFont="1" applyBorder="1" applyAlignment="1">
      <alignment horizontal="center" vertical="center" textRotation="90" wrapText="1"/>
    </xf>
    <xf numFmtId="0" fontId="15" fillId="12" borderId="5" xfId="0" applyFont="1" applyFill="1" applyBorder="1" applyAlignment="1">
      <alignment horizontal="center" vertical="center" textRotation="90" wrapText="1"/>
    </xf>
    <xf numFmtId="0" fontId="15" fillId="12" borderId="15" xfId="0" applyFont="1" applyFill="1" applyBorder="1" applyAlignment="1">
      <alignment horizontal="center" vertical="center" textRotation="90" wrapText="1"/>
    </xf>
    <xf numFmtId="0" fontId="15" fillId="12" borderId="1" xfId="0" applyFont="1" applyFill="1" applyBorder="1" applyAlignment="1">
      <alignment horizontal="center" vertical="center" textRotation="90" wrapText="1"/>
    </xf>
    <xf numFmtId="0" fontId="16" fillId="6" borderId="7" xfId="0" applyFont="1" applyFill="1" applyBorder="1" applyAlignment="1">
      <alignment horizontal="center" vertical="center" textRotation="90" wrapText="1"/>
    </xf>
    <xf numFmtId="0" fontId="16" fillId="6" borderId="14" xfId="0" applyFont="1" applyFill="1" applyBorder="1" applyAlignment="1">
      <alignment horizontal="center" vertical="center" textRotation="90" wrapText="1"/>
    </xf>
    <xf numFmtId="0" fontId="16" fillId="6" borderId="11" xfId="0" applyFont="1" applyFill="1" applyBorder="1" applyAlignment="1">
      <alignment horizontal="center" vertical="center" textRotation="90" wrapText="1"/>
    </xf>
    <xf numFmtId="0" fontId="10" fillId="0" borderId="10" xfId="2" applyFont="1" applyBorder="1" applyAlignment="1">
      <alignment horizontal="center"/>
    </xf>
    <xf numFmtId="0" fontId="10" fillId="0" borderId="9" xfId="2" applyFont="1" applyBorder="1" applyAlignment="1">
      <alignment horizontal="center"/>
    </xf>
    <xf numFmtId="0" fontId="10" fillId="0" borderId="4" xfId="2" applyFont="1" applyBorder="1" applyAlignment="1">
      <alignment horizontal="center"/>
    </xf>
    <xf numFmtId="0" fontId="10" fillId="0" borderId="14" xfId="2" applyFont="1" applyBorder="1" applyAlignment="1">
      <alignment horizontal="center"/>
    </xf>
    <xf numFmtId="0" fontId="10" fillId="0" borderId="15" xfId="2" applyFont="1" applyBorder="1" applyAlignment="1">
      <alignment horizontal="center"/>
    </xf>
    <xf numFmtId="0" fontId="10" fillId="0" borderId="11" xfId="2" applyFont="1" applyBorder="1" applyAlignment="1">
      <alignment horizontal="center"/>
    </xf>
    <xf numFmtId="0" fontId="10" fillId="0" borderId="1" xfId="2" applyFont="1" applyBorder="1" applyAlignment="1">
      <alignment horizontal="center"/>
    </xf>
    <xf numFmtId="0" fontId="21" fillId="16" borderId="11" xfId="2" applyFont="1" applyFill="1" applyBorder="1" applyAlignment="1">
      <alignment horizontal="center" vertical="center"/>
    </xf>
    <xf numFmtId="0" fontId="21" fillId="16" borderId="2" xfId="2" applyFont="1" applyFill="1" applyBorder="1" applyAlignment="1">
      <alignment horizontal="center" vertical="center"/>
    </xf>
    <xf numFmtId="0" fontId="12" fillId="17" borderId="3" xfId="2" applyFont="1" applyFill="1" applyBorder="1" applyAlignment="1" applyProtection="1">
      <alignment horizontal="center" vertical="center" textRotation="90" wrapText="1"/>
      <protection locked="0"/>
    </xf>
    <xf numFmtId="0" fontId="18" fillId="14" borderId="3" xfId="0" applyFont="1" applyFill="1" applyBorder="1" applyAlignment="1">
      <alignment horizontal="center" vertical="center" wrapText="1"/>
    </xf>
    <xf numFmtId="0" fontId="21" fillId="16" borderId="12" xfId="2" quotePrefix="1" applyFont="1" applyFill="1" applyBorder="1" applyAlignment="1">
      <alignment horizontal="center" vertical="center"/>
    </xf>
    <xf numFmtId="0" fontId="23" fillId="0" borderId="3" xfId="0" applyFont="1" applyBorder="1" applyAlignment="1">
      <alignment horizontal="center" vertical="center" textRotation="90" wrapText="1"/>
    </xf>
    <xf numFmtId="0" fontId="15" fillId="0" borderId="3" xfId="0" applyFont="1" applyBorder="1" applyAlignment="1">
      <alignment horizontal="center" vertical="center" textRotation="90" wrapText="1"/>
    </xf>
    <xf numFmtId="0" fontId="16" fillId="6" borderId="3" xfId="0" applyFont="1" applyFill="1" applyBorder="1" applyAlignment="1">
      <alignment horizontal="center" vertical="center" textRotation="90" wrapText="1"/>
    </xf>
    <xf numFmtId="0" fontId="15" fillId="6" borderId="3" xfId="0" applyFont="1" applyFill="1" applyBorder="1" applyAlignment="1">
      <alignment horizontal="center" vertical="center" textRotation="90" wrapText="1"/>
    </xf>
    <xf numFmtId="0" fontId="15" fillId="6" borderId="8" xfId="0" applyFont="1" applyFill="1" applyBorder="1" applyAlignment="1">
      <alignment horizontal="center" vertical="center" textRotation="90" wrapText="1"/>
    </xf>
    <xf numFmtId="0" fontId="15" fillId="6" borderId="13" xfId="0" applyFont="1" applyFill="1" applyBorder="1" applyAlignment="1">
      <alignment horizontal="center" vertical="center" textRotation="90" wrapText="1"/>
    </xf>
    <xf numFmtId="0" fontId="15" fillId="6" borderId="12" xfId="0" applyFont="1" applyFill="1" applyBorder="1" applyAlignment="1">
      <alignment horizontal="center" vertical="center" textRotation="90" wrapText="1"/>
    </xf>
  </cellXfs>
  <cellStyles count="4">
    <cellStyle name="Normal" xfId="0" builtinId="0"/>
    <cellStyle name="Normal 2" xfId="2" xr:uid="{00000000-0005-0000-0000-000001000000}"/>
    <cellStyle name="Normal 2 2" xfId="3" xr:uid="{00000000-0005-0000-0000-000002000000}"/>
    <cellStyle name="Porcentual 2" xfId="1" xr:uid="{00000000-0005-0000-0000-000003000000}"/>
  </cellStyles>
  <dxfs count="421">
    <dxf>
      <fill>
        <patternFill>
          <bgColor indexed="10"/>
        </patternFill>
      </fill>
    </dxf>
    <dxf>
      <fill>
        <patternFill>
          <bgColor indexed="34"/>
        </patternFill>
      </fill>
    </dxf>
    <dxf>
      <fill>
        <patternFill>
          <bgColor indexed="11"/>
        </patternFill>
      </fill>
    </dxf>
    <dxf>
      <font>
        <b/>
        <i val="0"/>
        <condense val="0"/>
        <extend val="0"/>
        <color indexed="13"/>
      </font>
      <fill>
        <patternFill>
          <bgColor indexed="10"/>
        </patternFill>
      </fill>
    </dxf>
    <dxf>
      <font>
        <b/>
        <i val="0"/>
        <condense val="0"/>
        <extend val="0"/>
        <color auto="1"/>
      </font>
      <fill>
        <patternFill>
          <fgColor indexed="29"/>
          <bgColor indexed="13"/>
        </patternFill>
      </fill>
    </dxf>
    <dxf>
      <fill>
        <patternFill>
          <bgColor indexed="11"/>
        </patternFill>
      </fill>
    </dxf>
    <dxf>
      <fill>
        <patternFill>
          <bgColor indexed="11"/>
        </patternFill>
      </fill>
    </dxf>
    <dxf>
      <fill>
        <patternFill>
          <bgColor indexed="11"/>
        </patternFill>
      </fill>
    </dxf>
    <dxf>
      <font>
        <b/>
        <i val="0"/>
        <condense val="0"/>
        <extend val="0"/>
        <color auto="1"/>
      </font>
      <fill>
        <patternFill>
          <fgColor indexed="29"/>
          <bgColor indexed="13"/>
        </patternFill>
      </fill>
    </dxf>
    <dxf>
      <font>
        <b/>
        <i val="0"/>
        <condense val="0"/>
        <extend val="0"/>
        <color indexed="13"/>
      </font>
      <fill>
        <patternFill>
          <bgColor indexed="10"/>
        </patternFill>
      </fill>
    </dxf>
    <dxf>
      <fill>
        <patternFill>
          <bgColor indexed="10"/>
        </patternFill>
      </fill>
    </dxf>
    <dxf>
      <fill>
        <patternFill>
          <bgColor indexed="34"/>
        </patternFill>
      </fill>
    </dxf>
    <dxf>
      <fill>
        <patternFill>
          <bgColor indexed="11"/>
        </patternFill>
      </fill>
    </dxf>
    <dxf>
      <fill>
        <patternFill>
          <bgColor indexed="11"/>
        </patternFill>
      </fill>
    </dxf>
    <dxf>
      <font>
        <b/>
        <i val="0"/>
        <condense val="0"/>
        <extend val="0"/>
        <color indexed="13"/>
      </font>
      <fill>
        <patternFill>
          <bgColor indexed="10"/>
        </patternFill>
      </fill>
    </dxf>
    <dxf>
      <font>
        <b/>
        <i val="0"/>
        <condense val="0"/>
        <extend val="0"/>
        <color auto="1"/>
      </font>
      <fill>
        <patternFill>
          <fgColor indexed="29"/>
          <bgColor indexed="13"/>
        </patternFill>
      </fill>
    </dxf>
    <dxf>
      <fill>
        <patternFill>
          <bgColor indexed="10"/>
        </patternFill>
      </fill>
    </dxf>
    <dxf>
      <fill>
        <patternFill>
          <bgColor indexed="34"/>
        </patternFill>
      </fill>
    </dxf>
    <dxf>
      <fill>
        <patternFill>
          <bgColor indexed="11"/>
        </patternFill>
      </fill>
    </dxf>
    <dxf>
      <fill>
        <patternFill>
          <bgColor indexed="10"/>
        </patternFill>
      </fill>
    </dxf>
    <dxf>
      <fill>
        <patternFill>
          <bgColor indexed="34"/>
        </patternFill>
      </fill>
    </dxf>
    <dxf>
      <fill>
        <patternFill>
          <bgColor indexed="11"/>
        </patternFill>
      </fill>
    </dxf>
    <dxf>
      <font>
        <b/>
        <i val="0"/>
        <condense val="0"/>
        <extend val="0"/>
        <color indexed="13"/>
      </font>
      <fill>
        <patternFill>
          <bgColor indexed="10"/>
        </patternFill>
      </fill>
    </dxf>
    <dxf>
      <font>
        <b/>
        <i val="0"/>
        <condense val="0"/>
        <extend val="0"/>
        <color auto="1"/>
      </font>
      <fill>
        <patternFill>
          <fgColor indexed="29"/>
          <bgColor indexed="13"/>
        </patternFill>
      </fill>
    </dxf>
    <dxf>
      <fill>
        <patternFill>
          <bgColor indexed="11"/>
        </patternFill>
      </fill>
    </dxf>
    <dxf>
      <fill>
        <patternFill>
          <bgColor indexed="11"/>
        </patternFill>
      </fill>
    </dxf>
    <dxf>
      <font>
        <b/>
        <i val="0"/>
        <condense val="0"/>
        <extend val="0"/>
        <color auto="1"/>
      </font>
      <fill>
        <patternFill>
          <fgColor indexed="29"/>
          <bgColor indexed="13"/>
        </patternFill>
      </fill>
    </dxf>
    <dxf>
      <font>
        <b/>
        <i val="0"/>
        <condense val="0"/>
        <extend val="0"/>
        <color indexed="13"/>
      </font>
      <fill>
        <patternFill>
          <bgColor indexed="10"/>
        </patternFill>
      </fill>
    </dxf>
    <dxf>
      <fill>
        <patternFill>
          <bgColor indexed="11"/>
        </patternFill>
      </fill>
    </dxf>
    <dxf>
      <font>
        <b/>
        <i val="0"/>
        <condense val="0"/>
        <extend val="0"/>
        <color indexed="13"/>
      </font>
      <fill>
        <patternFill>
          <bgColor indexed="10"/>
        </patternFill>
      </fill>
    </dxf>
    <dxf>
      <font>
        <b/>
        <i val="0"/>
        <condense val="0"/>
        <extend val="0"/>
        <color auto="1"/>
      </font>
      <fill>
        <patternFill>
          <fgColor indexed="29"/>
          <bgColor indexed="13"/>
        </patternFill>
      </fill>
    </dxf>
    <dxf>
      <fill>
        <patternFill>
          <bgColor indexed="11"/>
        </patternFill>
      </fill>
    </dxf>
    <dxf>
      <fill>
        <patternFill>
          <bgColor indexed="11"/>
        </patternFill>
      </fill>
    </dxf>
    <dxf>
      <font>
        <b/>
        <i val="0"/>
        <condense val="0"/>
        <extend val="0"/>
        <color auto="1"/>
      </font>
      <fill>
        <patternFill>
          <fgColor indexed="29"/>
          <bgColor indexed="13"/>
        </patternFill>
      </fill>
    </dxf>
    <dxf>
      <font>
        <b/>
        <i val="0"/>
        <condense val="0"/>
        <extend val="0"/>
        <color indexed="13"/>
      </font>
      <fill>
        <patternFill>
          <bgColor indexed="10"/>
        </patternFill>
      </fill>
    </dxf>
    <dxf>
      <fill>
        <patternFill>
          <bgColor indexed="11"/>
        </patternFill>
      </fill>
    </dxf>
    <dxf>
      <fill>
        <patternFill>
          <bgColor indexed="34"/>
        </patternFill>
      </fill>
    </dxf>
    <dxf>
      <fill>
        <patternFill>
          <bgColor indexed="10"/>
        </patternFill>
      </fill>
    </dxf>
    <dxf>
      <fill>
        <patternFill>
          <bgColor indexed="11"/>
        </patternFill>
      </fill>
    </dxf>
    <dxf>
      <fill>
        <patternFill>
          <bgColor indexed="10"/>
        </patternFill>
      </fill>
    </dxf>
    <dxf>
      <fill>
        <patternFill>
          <bgColor indexed="34"/>
        </patternFill>
      </fill>
    </dxf>
    <dxf>
      <fill>
        <patternFill>
          <bgColor indexed="11"/>
        </patternFill>
      </fill>
    </dxf>
    <dxf>
      <fill>
        <patternFill>
          <bgColor indexed="11"/>
        </patternFill>
      </fill>
    </dxf>
    <dxf>
      <font>
        <b/>
        <i val="0"/>
        <condense val="0"/>
        <extend val="0"/>
        <color auto="1"/>
      </font>
      <fill>
        <patternFill>
          <fgColor indexed="29"/>
          <bgColor indexed="13"/>
        </patternFill>
      </fill>
    </dxf>
    <dxf>
      <font>
        <b/>
        <i val="0"/>
        <condense val="0"/>
        <extend val="0"/>
        <color indexed="13"/>
      </font>
      <fill>
        <patternFill>
          <bgColor indexed="10"/>
        </patternFill>
      </fill>
    </dxf>
    <dxf>
      <fill>
        <patternFill>
          <bgColor indexed="11"/>
        </patternFill>
      </fill>
    </dxf>
    <dxf>
      <font>
        <b/>
        <i val="0"/>
        <condense val="0"/>
        <extend val="0"/>
        <color auto="1"/>
      </font>
      <fill>
        <patternFill>
          <fgColor indexed="29"/>
          <bgColor indexed="13"/>
        </patternFill>
      </fill>
    </dxf>
    <dxf>
      <font>
        <b/>
        <i val="0"/>
        <condense val="0"/>
        <extend val="0"/>
        <color indexed="13"/>
      </font>
      <fill>
        <patternFill>
          <bgColor indexed="10"/>
        </patternFill>
      </fill>
    </dxf>
    <dxf>
      <fill>
        <patternFill>
          <bgColor indexed="11"/>
        </patternFill>
      </fill>
    </dxf>
    <dxf>
      <font>
        <b/>
        <i val="0"/>
        <condense val="0"/>
        <extend val="0"/>
        <color indexed="13"/>
      </font>
      <fill>
        <patternFill>
          <bgColor indexed="10"/>
        </patternFill>
      </fill>
    </dxf>
    <dxf>
      <font>
        <b/>
        <i val="0"/>
        <condense val="0"/>
        <extend val="0"/>
        <color auto="1"/>
      </font>
      <fill>
        <patternFill>
          <fgColor indexed="29"/>
          <bgColor indexed="13"/>
        </patternFill>
      </fill>
    </dxf>
    <dxf>
      <fill>
        <patternFill>
          <bgColor indexed="11"/>
        </patternFill>
      </fill>
    </dxf>
    <dxf>
      <fill>
        <patternFill>
          <bgColor indexed="34"/>
        </patternFill>
      </fill>
    </dxf>
    <dxf>
      <fill>
        <patternFill>
          <bgColor indexed="11"/>
        </patternFill>
      </fill>
    </dxf>
    <dxf>
      <fill>
        <patternFill>
          <bgColor indexed="10"/>
        </patternFill>
      </fill>
    </dxf>
    <dxf>
      <font>
        <b/>
        <i val="0"/>
        <condense val="0"/>
        <extend val="0"/>
        <color indexed="13"/>
      </font>
      <fill>
        <patternFill>
          <bgColor indexed="10"/>
        </patternFill>
      </fill>
    </dxf>
    <dxf>
      <fill>
        <patternFill>
          <bgColor indexed="10"/>
        </patternFill>
      </fill>
    </dxf>
    <dxf>
      <fill>
        <patternFill>
          <bgColor indexed="34"/>
        </patternFill>
      </fill>
    </dxf>
    <dxf>
      <fill>
        <patternFill>
          <bgColor indexed="11"/>
        </patternFill>
      </fill>
    </dxf>
    <dxf>
      <font>
        <b/>
        <i val="0"/>
        <condense val="0"/>
        <extend val="0"/>
        <color indexed="13"/>
      </font>
      <fill>
        <patternFill>
          <bgColor indexed="10"/>
        </patternFill>
      </fill>
    </dxf>
    <dxf>
      <font>
        <b/>
        <i val="0"/>
        <condense val="0"/>
        <extend val="0"/>
        <color auto="1"/>
      </font>
      <fill>
        <patternFill>
          <fgColor indexed="29"/>
          <bgColor indexed="13"/>
        </patternFill>
      </fill>
    </dxf>
    <dxf>
      <fill>
        <patternFill>
          <bgColor indexed="11"/>
        </patternFill>
      </fill>
    </dxf>
    <dxf>
      <font>
        <b/>
        <i val="0"/>
        <condense val="0"/>
        <extend val="0"/>
        <color indexed="13"/>
      </font>
      <fill>
        <patternFill>
          <bgColor indexed="10"/>
        </patternFill>
      </fill>
    </dxf>
    <dxf>
      <fill>
        <patternFill>
          <bgColor indexed="10"/>
        </patternFill>
      </fill>
    </dxf>
    <dxf>
      <fill>
        <patternFill>
          <bgColor indexed="34"/>
        </patternFill>
      </fill>
    </dxf>
    <dxf>
      <fill>
        <patternFill>
          <bgColor indexed="11"/>
        </patternFill>
      </fill>
    </dxf>
    <dxf>
      <font>
        <b/>
        <i val="0"/>
        <condense val="0"/>
        <extend val="0"/>
        <color indexed="13"/>
      </font>
      <fill>
        <patternFill>
          <bgColor indexed="10"/>
        </patternFill>
      </fill>
    </dxf>
    <dxf>
      <fill>
        <patternFill>
          <bgColor indexed="10"/>
        </patternFill>
      </fill>
    </dxf>
    <dxf>
      <font>
        <b/>
        <i val="0"/>
        <condense val="0"/>
        <extend val="0"/>
        <color auto="1"/>
      </font>
      <fill>
        <patternFill>
          <fgColor indexed="29"/>
          <bgColor indexed="13"/>
        </patternFill>
      </fill>
    </dxf>
    <dxf>
      <fill>
        <patternFill>
          <bgColor indexed="11"/>
        </patternFill>
      </fill>
    </dxf>
    <dxf>
      <fill>
        <patternFill>
          <bgColor indexed="10"/>
        </patternFill>
      </fill>
    </dxf>
    <dxf>
      <fill>
        <patternFill>
          <bgColor indexed="34"/>
        </patternFill>
      </fill>
    </dxf>
    <dxf>
      <fill>
        <patternFill>
          <bgColor indexed="34"/>
        </patternFill>
      </fill>
    </dxf>
    <dxf>
      <fill>
        <patternFill>
          <bgColor indexed="11"/>
        </patternFill>
      </fill>
    </dxf>
    <dxf>
      <fill>
        <patternFill>
          <bgColor indexed="11"/>
        </patternFill>
      </fill>
    </dxf>
    <dxf>
      <font>
        <b/>
        <i val="0"/>
        <condense val="0"/>
        <extend val="0"/>
        <color auto="1"/>
      </font>
      <fill>
        <patternFill>
          <fgColor indexed="29"/>
          <bgColor indexed="13"/>
        </patternFill>
      </fill>
    </dxf>
    <dxf>
      <fill>
        <patternFill>
          <bgColor indexed="11"/>
        </patternFill>
      </fill>
    </dxf>
    <dxf>
      <fill>
        <patternFill>
          <bgColor indexed="10"/>
        </patternFill>
      </fill>
    </dxf>
    <dxf>
      <fill>
        <patternFill>
          <bgColor indexed="34"/>
        </patternFill>
      </fill>
    </dxf>
    <dxf>
      <fill>
        <patternFill>
          <bgColor indexed="11"/>
        </patternFill>
      </fill>
    </dxf>
    <dxf>
      <font>
        <b/>
        <i val="0"/>
        <condense val="0"/>
        <extend val="0"/>
        <color indexed="13"/>
      </font>
      <fill>
        <patternFill>
          <bgColor indexed="10"/>
        </patternFill>
      </fill>
    </dxf>
    <dxf>
      <font>
        <b/>
        <i val="0"/>
        <condense val="0"/>
        <extend val="0"/>
        <color auto="1"/>
      </font>
      <fill>
        <patternFill>
          <fgColor indexed="29"/>
          <bgColor indexed="13"/>
        </patternFill>
      </fill>
    </dxf>
    <dxf>
      <fill>
        <patternFill>
          <bgColor indexed="11"/>
        </patternFill>
      </fill>
    </dxf>
    <dxf>
      <font>
        <b/>
        <i val="0"/>
        <condense val="0"/>
        <extend val="0"/>
        <color indexed="13"/>
      </font>
      <fill>
        <patternFill>
          <bgColor indexed="10"/>
        </patternFill>
      </fill>
    </dxf>
    <dxf>
      <fill>
        <patternFill>
          <bgColor indexed="11"/>
        </patternFill>
      </fill>
    </dxf>
    <dxf>
      <fill>
        <patternFill>
          <bgColor indexed="10"/>
        </patternFill>
      </fill>
    </dxf>
    <dxf>
      <fill>
        <patternFill>
          <bgColor indexed="11"/>
        </patternFill>
      </fill>
    </dxf>
    <dxf>
      <font>
        <b/>
        <i val="0"/>
        <condense val="0"/>
        <extend val="0"/>
        <color auto="1"/>
      </font>
      <fill>
        <patternFill>
          <fgColor indexed="29"/>
          <bgColor indexed="13"/>
        </patternFill>
      </fill>
    </dxf>
    <dxf>
      <fill>
        <patternFill>
          <bgColor indexed="11"/>
        </patternFill>
      </fill>
    </dxf>
    <dxf>
      <font>
        <b/>
        <i val="0"/>
        <condense val="0"/>
        <extend val="0"/>
        <color indexed="13"/>
      </font>
      <fill>
        <patternFill>
          <bgColor indexed="10"/>
        </patternFill>
      </fill>
    </dxf>
    <dxf>
      <font>
        <b/>
        <i val="0"/>
        <condense val="0"/>
        <extend val="0"/>
        <color auto="1"/>
      </font>
      <fill>
        <patternFill>
          <fgColor indexed="29"/>
          <bgColor indexed="13"/>
        </patternFill>
      </fill>
    </dxf>
    <dxf>
      <fill>
        <patternFill>
          <bgColor indexed="34"/>
        </patternFill>
      </fill>
    </dxf>
    <dxf>
      <font>
        <b/>
        <i val="0"/>
        <condense val="0"/>
        <extend val="0"/>
        <color indexed="13"/>
      </font>
      <fill>
        <patternFill>
          <bgColor indexed="10"/>
        </patternFill>
      </fill>
    </dxf>
    <dxf>
      <font>
        <b/>
        <i val="0"/>
        <condense val="0"/>
        <extend val="0"/>
        <color indexed="13"/>
      </font>
      <fill>
        <patternFill>
          <bgColor indexed="10"/>
        </patternFill>
      </fill>
    </dxf>
    <dxf>
      <font>
        <b/>
        <i val="0"/>
        <condense val="0"/>
        <extend val="0"/>
        <color auto="1"/>
      </font>
      <fill>
        <patternFill>
          <fgColor indexed="29"/>
          <bgColor indexed="13"/>
        </patternFill>
      </fill>
    </dxf>
    <dxf>
      <fill>
        <patternFill>
          <bgColor indexed="11"/>
        </patternFill>
      </fill>
    </dxf>
    <dxf>
      <fill>
        <patternFill>
          <bgColor indexed="10"/>
        </patternFill>
      </fill>
    </dxf>
    <dxf>
      <fill>
        <patternFill>
          <bgColor indexed="34"/>
        </patternFill>
      </fill>
    </dxf>
    <dxf>
      <fill>
        <patternFill>
          <bgColor indexed="11"/>
        </patternFill>
      </fill>
    </dxf>
    <dxf>
      <font>
        <b/>
        <i val="0"/>
        <condense val="0"/>
        <extend val="0"/>
        <color auto="1"/>
      </font>
      <fill>
        <patternFill>
          <fgColor indexed="29"/>
          <bgColor indexed="13"/>
        </patternFill>
      </fill>
    </dxf>
    <dxf>
      <fill>
        <patternFill>
          <bgColor indexed="11"/>
        </patternFill>
      </fill>
    </dxf>
    <dxf>
      <font>
        <b/>
        <i val="0"/>
        <condense val="0"/>
        <extend val="0"/>
        <color indexed="13"/>
      </font>
      <fill>
        <patternFill>
          <bgColor indexed="10"/>
        </patternFill>
      </fill>
    </dxf>
    <dxf>
      <fill>
        <patternFill>
          <bgColor indexed="10"/>
        </patternFill>
      </fill>
    </dxf>
    <dxf>
      <fill>
        <patternFill>
          <bgColor indexed="34"/>
        </patternFill>
      </fill>
    </dxf>
    <dxf>
      <fill>
        <patternFill>
          <bgColor indexed="11"/>
        </patternFill>
      </fill>
    </dxf>
    <dxf>
      <font>
        <b/>
        <i val="0"/>
        <condense val="0"/>
        <extend val="0"/>
        <color indexed="13"/>
      </font>
      <fill>
        <patternFill>
          <bgColor indexed="10"/>
        </patternFill>
      </fill>
    </dxf>
    <dxf>
      <font>
        <b/>
        <i val="0"/>
        <condense val="0"/>
        <extend val="0"/>
        <color auto="1"/>
      </font>
      <fill>
        <patternFill>
          <fgColor indexed="29"/>
          <bgColor indexed="13"/>
        </patternFill>
      </fill>
    </dxf>
    <dxf>
      <fill>
        <patternFill>
          <bgColor indexed="11"/>
        </patternFill>
      </fill>
    </dxf>
    <dxf>
      <fill>
        <patternFill>
          <bgColor indexed="11"/>
        </patternFill>
      </fill>
    </dxf>
    <dxf>
      <fill>
        <patternFill>
          <bgColor indexed="10"/>
        </patternFill>
      </fill>
    </dxf>
    <dxf>
      <fill>
        <patternFill>
          <bgColor indexed="34"/>
        </patternFill>
      </fill>
    </dxf>
    <dxf>
      <fill>
        <patternFill>
          <bgColor indexed="34"/>
        </patternFill>
      </fill>
    </dxf>
    <dxf>
      <font>
        <b/>
        <i val="0"/>
        <condense val="0"/>
        <extend val="0"/>
        <color indexed="13"/>
      </font>
      <fill>
        <patternFill>
          <bgColor indexed="10"/>
        </patternFill>
      </fill>
    </dxf>
    <dxf>
      <font>
        <b/>
        <i val="0"/>
        <condense val="0"/>
        <extend val="0"/>
        <color indexed="13"/>
      </font>
      <fill>
        <patternFill>
          <bgColor indexed="10"/>
        </patternFill>
      </fill>
    </dxf>
    <dxf>
      <fill>
        <patternFill>
          <bgColor indexed="11"/>
        </patternFill>
      </fill>
    </dxf>
    <dxf>
      <fill>
        <patternFill>
          <bgColor indexed="11"/>
        </patternFill>
      </fill>
    </dxf>
    <dxf>
      <font>
        <b/>
        <i val="0"/>
        <condense val="0"/>
        <extend val="0"/>
        <color auto="1"/>
      </font>
      <fill>
        <patternFill>
          <fgColor indexed="29"/>
          <bgColor indexed="13"/>
        </patternFill>
      </fill>
    </dxf>
    <dxf>
      <font>
        <b/>
        <i val="0"/>
        <condense val="0"/>
        <extend val="0"/>
        <color auto="1"/>
      </font>
      <fill>
        <patternFill>
          <fgColor indexed="29"/>
          <bgColor indexed="13"/>
        </patternFill>
      </fill>
    </dxf>
    <dxf>
      <fill>
        <patternFill>
          <bgColor indexed="11"/>
        </patternFill>
      </fill>
    </dxf>
    <dxf>
      <fill>
        <patternFill>
          <bgColor indexed="10"/>
        </patternFill>
      </fill>
    </dxf>
    <dxf>
      <fill>
        <patternFill>
          <bgColor indexed="11"/>
        </patternFill>
      </fill>
    </dxf>
    <dxf>
      <font>
        <b/>
        <i val="0"/>
        <condense val="0"/>
        <extend val="0"/>
        <color indexed="13"/>
      </font>
      <fill>
        <patternFill>
          <bgColor indexed="10"/>
        </patternFill>
      </fill>
    </dxf>
    <dxf>
      <font>
        <b/>
        <i val="0"/>
        <condense val="0"/>
        <extend val="0"/>
        <color auto="1"/>
      </font>
      <fill>
        <patternFill>
          <fgColor indexed="29"/>
          <bgColor indexed="13"/>
        </patternFill>
      </fill>
    </dxf>
    <dxf>
      <font>
        <b/>
        <i val="0"/>
        <condense val="0"/>
        <extend val="0"/>
        <color indexed="13"/>
      </font>
      <fill>
        <patternFill>
          <bgColor indexed="10"/>
        </patternFill>
      </fill>
    </dxf>
    <dxf>
      <font>
        <b/>
        <i val="0"/>
        <condense val="0"/>
        <extend val="0"/>
        <color auto="1"/>
      </font>
      <fill>
        <patternFill>
          <fgColor indexed="29"/>
          <bgColor indexed="13"/>
        </patternFill>
      </fill>
    </dxf>
    <dxf>
      <fill>
        <patternFill>
          <bgColor indexed="11"/>
        </patternFill>
      </fill>
    </dxf>
    <dxf>
      <fill>
        <patternFill>
          <bgColor indexed="11"/>
        </patternFill>
      </fill>
    </dxf>
    <dxf>
      <fill>
        <patternFill>
          <bgColor indexed="10"/>
        </patternFill>
      </fill>
    </dxf>
    <dxf>
      <fill>
        <patternFill>
          <bgColor indexed="34"/>
        </patternFill>
      </fill>
    </dxf>
    <dxf>
      <fill>
        <patternFill>
          <bgColor indexed="10"/>
        </patternFill>
      </fill>
    </dxf>
    <dxf>
      <fill>
        <patternFill>
          <bgColor indexed="11"/>
        </patternFill>
      </fill>
    </dxf>
    <dxf>
      <font>
        <b/>
        <i val="0"/>
        <condense val="0"/>
        <extend val="0"/>
        <color indexed="13"/>
      </font>
      <fill>
        <patternFill>
          <bgColor indexed="10"/>
        </patternFill>
      </fill>
    </dxf>
    <dxf>
      <fill>
        <patternFill>
          <bgColor indexed="34"/>
        </patternFill>
      </fill>
    </dxf>
    <dxf>
      <font>
        <b/>
        <i val="0"/>
        <condense val="0"/>
        <extend val="0"/>
        <color auto="1"/>
      </font>
      <fill>
        <patternFill>
          <fgColor indexed="29"/>
          <bgColor indexed="13"/>
        </patternFill>
      </fill>
    </dxf>
    <dxf>
      <fill>
        <patternFill>
          <bgColor indexed="11"/>
        </patternFill>
      </fill>
    </dxf>
    <dxf>
      <font>
        <b/>
        <i val="0"/>
        <condense val="0"/>
        <extend val="0"/>
        <color indexed="13"/>
      </font>
      <fill>
        <patternFill>
          <bgColor indexed="10"/>
        </patternFill>
      </fill>
    </dxf>
    <dxf>
      <font>
        <b/>
        <i val="0"/>
        <condense val="0"/>
        <extend val="0"/>
        <color auto="1"/>
      </font>
      <fill>
        <patternFill>
          <fgColor indexed="29"/>
          <bgColor indexed="13"/>
        </patternFill>
      </fill>
    </dxf>
    <dxf>
      <font>
        <b/>
        <i val="0"/>
        <condense val="0"/>
        <extend val="0"/>
        <color indexed="13"/>
      </font>
      <fill>
        <patternFill>
          <bgColor indexed="10"/>
        </patternFill>
      </fill>
    </dxf>
    <dxf>
      <fill>
        <patternFill>
          <bgColor indexed="11"/>
        </patternFill>
      </fill>
    </dxf>
    <dxf>
      <font>
        <b/>
        <i val="0"/>
        <condense val="0"/>
        <extend val="0"/>
        <color auto="1"/>
      </font>
      <fill>
        <patternFill>
          <fgColor indexed="29"/>
          <bgColor indexed="13"/>
        </patternFill>
      </fill>
    </dxf>
    <dxf>
      <fill>
        <patternFill>
          <bgColor indexed="11"/>
        </patternFill>
      </fill>
    </dxf>
    <dxf>
      <font>
        <b/>
        <i val="0"/>
        <condense val="0"/>
        <extend val="0"/>
        <color indexed="13"/>
      </font>
      <fill>
        <patternFill>
          <bgColor indexed="10"/>
        </patternFill>
      </fill>
    </dxf>
    <dxf>
      <fill>
        <patternFill>
          <bgColor indexed="11"/>
        </patternFill>
      </fill>
    </dxf>
    <dxf>
      <font>
        <b/>
        <i val="0"/>
        <condense val="0"/>
        <extend val="0"/>
        <color auto="1"/>
      </font>
      <fill>
        <patternFill>
          <fgColor indexed="29"/>
          <bgColor indexed="13"/>
        </patternFill>
      </fill>
    </dxf>
    <dxf>
      <font>
        <b/>
        <i val="0"/>
        <condense val="0"/>
        <extend val="0"/>
        <color auto="1"/>
      </font>
      <fill>
        <patternFill>
          <fgColor indexed="29"/>
          <bgColor indexed="13"/>
        </patternFill>
      </fill>
    </dxf>
    <dxf>
      <fill>
        <patternFill>
          <bgColor indexed="11"/>
        </patternFill>
      </fill>
    </dxf>
    <dxf>
      <font>
        <b/>
        <i val="0"/>
        <condense val="0"/>
        <extend val="0"/>
        <color indexed="13"/>
      </font>
      <fill>
        <patternFill>
          <bgColor indexed="10"/>
        </patternFill>
      </fill>
    </dxf>
    <dxf>
      <font>
        <b/>
        <i val="0"/>
        <condense val="0"/>
        <extend val="0"/>
        <color indexed="13"/>
      </font>
      <fill>
        <patternFill>
          <bgColor indexed="10"/>
        </patternFill>
      </fill>
    </dxf>
    <dxf>
      <fill>
        <patternFill>
          <bgColor indexed="11"/>
        </patternFill>
      </fill>
    </dxf>
    <dxf>
      <font>
        <b/>
        <i val="0"/>
        <condense val="0"/>
        <extend val="0"/>
        <color auto="1"/>
      </font>
      <fill>
        <patternFill>
          <fgColor indexed="29"/>
          <bgColor indexed="13"/>
        </patternFill>
      </fill>
    </dxf>
    <dxf>
      <fill>
        <patternFill>
          <bgColor indexed="11"/>
        </patternFill>
      </fill>
    </dxf>
    <dxf>
      <font>
        <b/>
        <i val="0"/>
        <condense val="0"/>
        <extend val="0"/>
        <color auto="1"/>
      </font>
      <fill>
        <patternFill>
          <fgColor indexed="29"/>
          <bgColor indexed="13"/>
        </patternFill>
      </fill>
    </dxf>
    <dxf>
      <font>
        <b/>
        <i val="0"/>
        <condense val="0"/>
        <extend val="0"/>
        <color indexed="13"/>
      </font>
      <fill>
        <patternFill>
          <bgColor indexed="10"/>
        </patternFill>
      </fill>
    </dxf>
    <dxf>
      <font>
        <b/>
        <i val="0"/>
        <condense val="0"/>
        <extend val="0"/>
        <color auto="1"/>
      </font>
      <fill>
        <patternFill>
          <fgColor indexed="29"/>
          <bgColor indexed="13"/>
        </patternFill>
      </fill>
    </dxf>
    <dxf>
      <fill>
        <patternFill>
          <bgColor indexed="11"/>
        </patternFill>
      </fill>
    </dxf>
    <dxf>
      <fill>
        <patternFill>
          <bgColor indexed="11"/>
        </patternFill>
      </fill>
    </dxf>
    <dxf>
      <font>
        <b/>
        <i val="0"/>
        <condense val="0"/>
        <extend val="0"/>
        <color auto="1"/>
      </font>
      <fill>
        <patternFill>
          <fgColor indexed="29"/>
          <bgColor indexed="13"/>
        </patternFill>
      </fill>
    </dxf>
    <dxf>
      <font>
        <b/>
        <i val="0"/>
        <condense val="0"/>
        <extend val="0"/>
        <color indexed="13"/>
      </font>
      <fill>
        <patternFill>
          <bgColor indexed="10"/>
        </patternFill>
      </fill>
    </dxf>
    <dxf>
      <font>
        <b/>
        <i val="0"/>
        <condense val="0"/>
        <extend val="0"/>
        <color auto="1"/>
      </font>
      <fill>
        <patternFill>
          <fgColor indexed="29"/>
          <bgColor indexed="13"/>
        </patternFill>
      </fill>
    </dxf>
    <dxf>
      <fill>
        <patternFill>
          <bgColor indexed="11"/>
        </patternFill>
      </fill>
    </dxf>
    <dxf>
      <fill>
        <patternFill>
          <bgColor rgb="FF92D050"/>
        </patternFill>
      </fill>
    </dxf>
    <dxf>
      <fill>
        <patternFill>
          <bgColor rgb="FFFF0000"/>
        </patternFill>
      </fill>
    </dxf>
    <dxf>
      <fill>
        <patternFill>
          <bgColor rgb="FFFFFF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92D050"/>
        </patternFill>
      </fill>
    </dxf>
    <dxf>
      <fill>
        <patternFill>
          <bgColor rgb="FFFFFF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92D050"/>
        </patternFill>
      </fill>
    </dxf>
    <dxf>
      <fill>
        <patternFill>
          <bgColor rgb="FFFFFF00"/>
        </patternFill>
      </fill>
    </dxf>
    <dxf>
      <fill>
        <patternFill>
          <bgColor rgb="FFFF0000"/>
        </patternFill>
      </fill>
    </dxf>
    <dxf>
      <fill>
        <patternFill>
          <bgColor rgb="FFFF0000"/>
        </patternFill>
      </fill>
    </dxf>
    <dxf>
      <fill>
        <patternFill>
          <bgColor rgb="FF92D05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92D05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92D05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92D050"/>
        </patternFill>
      </fill>
    </dxf>
    <dxf>
      <font>
        <b/>
        <i val="0"/>
        <condense val="0"/>
        <extend val="0"/>
        <color auto="1"/>
      </font>
      <fill>
        <patternFill>
          <fgColor indexed="29"/>
          <bgColor indexed="13"/>
        </patternFill>
      </fill>
    </dxf>
    <dxf>
      <font>
        <b/>
        <i val="0"/>
        <condense val="0"/>
        <extend val="0"/>
        <color indexed="13"/>
      </font>
      <fill>
        <patternFill>
          <bgColor indexed="10"/>
        </patternFill>
      </fill>
    </dxf>
    <dxf>
      <fill>
        <patternFill>
          <bgColor indexed="11"/>
        </patternFill>
      </fill>
    </dxf>
    <dxf>
      <fill>
        <patternFill>
          <bgColor indexed="10"/>
        </patternFill>
      </fill>
    </dxf>
    <dxf>
      <fill>
        <patternFill>
          <bgColor indexed="11"/>
        </patternFill>
      </fill>
    </dxf>
    <dxf>
      <fill>
        <patternFill>
          <bgColor indexed="34"/>
        </patternFill>
      </fill>
    </dxf>
    <dxf>
      <fill>
        <patternFill>
          <bgColor indexed="11"/>
        </patternFill>
      </fill>
    </dxf>
    <dxf>
      <font>
        <b/>
        <i val="0"/>
        <condense val="0"/>
        <extend val="0"/>
        <color auto="1"/>
      </font>
      <fill>
        <patternFill>
          <fgColor indexed="29"/>
          <bgColor indexed="13"/>
        </patternFill>
      </fill>
    </dxf>
    <dxf>
      <font>
        <b/>
        <i val="0"/>
        <condense val="0"/>
        <extend val="0"/>
        <color indexed="13"/>
      </font>
      <fill>
        <patternFill>
          <bgColor indexed="10"/>
        </patternFill>
      </fill>
    </dxf>
    <dxf>
      <fill>
        <patternFill>
          <bgColor indexed="11"/>
        </patternFill>
      </fill>
    </dxf>
    <dxf>
      <font>
        <b/>
        <i val="0"/>
        <condense val="0"/>
        <extend val="0"/>
        <color indexed="13"/>
      </font>
      <fill>
        <patternFill>
          <bgColor indexed="10"/>
        </patternFill>
      </fill>
    </dxf>
    <dxf>
      <font>
        <b/>
        <i val="0"/>
        <condense val="0"/>
        <extend val="0"/>
        <color auto="1"/>
      </font>
      <fill>
        <patternFill>
          <fgColor indexed="29"/>
          <bgColor indexed="13"/>
        </patternFill>
      </fill>
    </dxf>
    <dxf>
      <fill>
        <patternFill>
          <bgColor indexed="10"/>
        </patternFill>
      </fill>
    </dxf>
    <dxf>
      <fill>
        <patternFill>
          <bgColor indexed="34"/>
        </patternFill>
      </fill>
    </dxf>
    <dxf>
      <fill>
        <patternFill>
          <bgColor indexed="11"/>
        </patternFill>
      </fill>
    </dxf>
    <dxf>
      <font>
        <b/>
        <i val="0"/>
        <condense val="0"/>
        <extend val="0"/>
        <color auto="1"/>
      </font>
      <fill>
        <patternFill>
          <fgColor indexed="29"/>
          <bgColor indexed="13"/>
        </patternFill>
      </fill>
    </dxf>
    <dxf>
      <fill>
        <patternFill>
          <bgColor indexed="11"/>
        </patternFill>
      </fill>
    </dxf>
    <dxf>
      <font>
        <b/>
        <i val="0"/>
        <condense val="0"/>
        <extend val="0"/>
        <color indexed="13"/>
      </font>
      <fill>
        <patternFill>
          <bgColor indexed="10"/>
        </patternFill>
      </fill>
    </dxf>
    <dxf>
      <fill>
        <patternFill>
          <bgColor indexed="11"/>
        </patternFill>
      </fill>
    </dxf>
    <dxf>
      <font>
        <b/>
        <i val="0"/>
        <condense val="0"/>
        <extend val="0"/>
        <color auto="1"/>
      </font>
      <fill>
        <patternFill>
          <fgColor indexed="29"/>
          <bgColor indexed="13"/>
        </patternFill>
      </fill>
    </dxf>
    <dxf>
      <font>
        <b/>
        <i val="0"/>
        <condense val="0"/>
        <extend val="0"/>
        <color indexed="13"/>
      </font>
      <fill>
        <patternFill>
          <bgColor indexed="10"/>
        </patternFill>
      </fill>
    </dxf>
    <dxf>
      <fill>
        <patternFill>
          <bgColor indexed="11"/>
        </patternFill>
      </fill>
    </dxf>
    <dxf>
      <font>
        <b/>
        <i val="0"/>
        <condense val="0"/>
        <extend val="0"/>
        <color auto="1"/>
      </font>
      <fill>
        <patternFill>
          <fgColor indexed="29"/>
          <bgColor indexed="13"/>
        </patternFill>
      </fill>
    </dxf>
    <dxf>
      <font>
        <b/>
        <i val="0"/>
        <condense val="0"/>
        <extend val="0"/>
        <color indexed="13"/>
      </font>
      <fill>
        <patternFill>
          <bgColor indexed="10"/>
        </patternFill>
      </fill>
    </dxf>
    <dxf>
      <fill>
        <patternFill>
          <bgColor indexed="11"/>
        </patternFill>
      </fill>
    </dxf>
    <dxf>
      <font>
        <b/>
        <i val="0"/>
        <condense val="0"/>
        <extend val="0"/>
        <color auto="1"/>
      </font>
      <fill>
        <patternFill>
          <fgColor indexed="29"/>
          <bgColor indexed="13"/>
        </patternFill>
      </fill>
    </dxf>
    <dxf>
      <font>
        <b/>
        <i val="0"/>
        <condense val="0"/>
        <extend val="0"/>
        <color indexed="13"/>
      </font>
      <fill>
        <patternFill>
          <bgColor indexed="10"/>
        </patternFill>
      </fill>
    </dxf>
    <dxf>
      <fill>
        <patternFill>
          <bgColor indexed="10"/>
        </patternFill>
      </fill>
    </dxf>
    <dxf>
      <fill>
        <patternFill>
          <bgColor indexed="34"/>
        </patternFill>
      </fill>
    </dxf>
    <dxf>
      <fill>
        <patternFill>
          <bgColor indexed="11"/>
        </patternFill>
      </fill>
    </dxf>
    <dxf>
      <font>
        <b/>
        <i val="0"/>
        <condense val="0"/>
        <extend val="0"/>
        <color auto="1"/>
      </font>
      <fill>
        <patternFill>
          <fgColor indexed="29"/>
          <bgColor indexed="13"/>
        </patternFill>
      </fill>
    </dxf>
    <dxf>
      <fill>
        <patternFill>
          <bgColor indexed="11"/>
        </patternFill>
      </fill>
    </dxf>
    <dxf>
      <font>
        <b/>
        <i val="0"/>
        <condense val="0"/>
        <extend val="0"/>
        <color indexed="13"/>
      </font>
      <fill>
        <patternFill>
          <bgColor indexed="10"/>
        </patternFill>
      </fill>
    </dxf>
    <dxf>
      <font>
        <b/>
        <i val="0"/>
        <condense val="0"/>
        <extend val="0"/>
        <color auto="1"/>
      </font>
      <fill>
        <patternFill>
          <fgColor indexed="29"/>
          <bgColor indexed="13"/>
        </patternFill>
      </fill>
    </dxf>
    <dxf>
      <font>
        <b/>
        <i val="0"/>
        <condense val="0"/>
        <extend val="0"/>
        <color indexed="13"/>
      </font>
      <fill>
        <patternFill>
          <bgColor indexed="10"/>
        </patternFill>
      </fill>
    </dxf>
    <dxf>
      <fill>
        <patternFill>
          <bgColor indexed="11"/>
        </patternFill>
      </fill>
    </dxf>
    <dxf>
      <fill>
        <patternFill>
          <bgColor indexed="11"/>
        </patternFill>
      </fill>
    </dxf>
    <dxf>
      <fill>
        <patternFill>
          <bgColor indexed="34"/>
        </patternFill>
      </fill>
    </dxf>
    <dxf>
      <fill>
        <patternFill>
          <bgColor indexed="10"/>
        </patternFill>
      </fill>
    </dxf>
    <dxf>
      <font>
        <b/>
        <i val="0"/>
        <condense val="0"/>
        <extend val="0"/>
        <color indexed="13"/>
      </font>
      <fill>
        <patternFill>
          <bgColor indexed="10"/>
        </patternFill>
      </fill>
    </dxf>
    <dxf>
      <fill>
        <patternFill>
          <bgColor indexed="11"/>
        </patternFill>
      </fill>
    </dxf>
    <dxf>
      <fill>
        <patternFill>
          <bgColor indexed="11"/>
        </patternFill>
      </fill>
    </dxf>
    <dxf>
      <fill>
        <patternFill>
          <bgColor indexed="34"/>
        </patternFill>
      </fill>
    </dxf>
    <dxf>
      <font>
        <b/>
        <i val="0"/>
        <condense val="0"/>
        <extend val="0"/>
        <color auto="1"/>
      </font>
      <fill>
        <patternFill>
          <fgColor indexed="29"/>
          <bgColor indexed="13"/>
        </patternFill>
      </fill>
    </dxf>
    <dxf>
      <fill>
        <patternFill>
          <bgColor indexed="10"/>
        </patternFill>
      </fill>
    </dxf>
    <dxf>
      <font>
        <b/>
        <i val="0"/>
        <condense val="0"/>
        <extend val="0"/>
        <color auto="1"/>
      </font>
      <fill>
        <patternFill>
          <fgColor indexed="29"/>
          <bgColor indexed="13"/>
        </patternFill>
      </fill>
    </dxf>
    <dxf>
      <font>
        <b/>
        <i val="0"/>
        <condense val="0"/>
        <extend val="0"/>
        <color indexed="13"/>
      </font>
      <fill>
        <patternFill>
          <bgColor indexed="10"/>
        </patternFill>
      </fill>
    </dxf>
    <dxf>
      <fill>
        <patternFill>
          <bgColor indexed="11"/>
        </patternFill>
      </fill>
    </dxf>
    <dxf>
      <fill>
        <patternFill>
          <bgColor indexed="11"/>
        </patternFill>
      </fill>
    </dxf>
    <dxf>
      <fill>
        <patternFill>
          <bgColor indexed="10"/>
        </patternFill>
      </fill>
    </dxf>
    <dxf>
      <fill>
        <patternFill>
          <bgColor indexed="34"/>
        </patternFill>
      </fill>
    </dxf>
    <dxf>
      <font>
        <b/>
        <i val="0"/>
        <condense val="0"/>
        <extend val="0"/>
        <color auto="1"/>
      </font>
      <fill>
        <patternFill>
          <fgColor indexed="29"/>
          <bgColor indexed="13"/>
        </patternFill>
      </fill>
    </dxf>
    <dxf>
      <fill>
        <patternFill>
          <bgColor indexed="11"/>
        </patternFill>
      </fill>
    </dxf>
    <dxf>
      <font>
        <b/>
        <i val="0"/>
        <condense val="0"/>
        <extend val="0"/>
        <color indexed="13"/>
      </font>
      <fill>
        <patternFill>
          <bgColor indexed="10"/>
        </patternFill>
      </fill>
    </dxf>
    <dxf>
      <fill>
        <patternFill>
          <bgColor indexed="11"/>
        </patternFill>
      </fill>
    </dxf>
    <dxf>
      <font>
        <b/>
        <i val="0"/>
        <condense val="0"/>
        <extend val="0"/>
        <color auto="1"/>
      </font>
      <fill>
        <patternFill>
          <fgColor indexed="29"/>
          <bgColor indexed="13"/>
        </patternFill>
      </fill>
    </dxf>
    <dxf>
      <font>
        <b/>
        <i val="0"/>
        <condense val="0"/>
        <extend val="0"/>
        <color indexed="13"/>
      </font>
      <fill>
        <patternFill>
          <bgColor indexed="10"/>
        </patternFill>
      </fill>
    </dxf>
    <dxf>
      <fill>
        <patternFill>
          <bgColor indexed="34"/>
        </patternFill>
      </fill>
    </dxf>
    <dxf>
      <fill>
        <patternFill>
          <bgColor indexed="10"/>
        </patternFill>
      </fill>
    </dxf>
    <dxf>
      <fill>
        <patternFill>
          <bgColor indexed="11"/>
        </patternFill>
      </fill>
    </dxf>
    <dxf>
      <fill>
        <patternFill>
          <bgColor indexed="34"/>
        </patternFill>
      </fill>
    </dxf>
    <dxf>
      <fill>
        <patternFill>
          <bgColor indexed="11"/>
        </patternFill>
      </fill>
    </dxf>
    <dxf>
      <font>
        <b/>
        <i val="0"/>
        <condense val="0"/>
        <extend val="0"/>
        <color indexed="13"/>
      </font>
      <fill>
        <patternFill>
          <bgColor indexed="10"/>
        </patternFill>
      </fill>
    </dxf>
    <dxf>
      <font>
        <b/>
        <i val="0"/>
        <condense val="0"/>
        <extend val="0"/>
        <color auto="1"/>
      </font>
      <fill>
        <patternFill>
          <fgColor indexed="29"/>
          <bgColor indexed="13"/>
        </patternFill>
      </fill>
    </dxf>
    <dxf>
      <fill>
        <patternFill>
          <bgColor indexed="11"/>
        </patternFill>
      </fill>
    </dxf>
    <dxf>
      <fill>
        <patternFill>
          <bgColor indexed="10"/>
        </patternFill>
      </fill>
    </dxf>
    <dxf>
      <fill>
        <patternFill>
          <bgColor indexed="11"/>
        </patternFill>
      </fill>
    </dxf>
    <dxf>
      <fill>
        <patternFill>
          <bgColor indexed="10"/>
        </patternFill>
      </fill>
    </dxf>
    <dxf>
      <font>
        <b/>
        <i val="0"/>
        <condense val="0"/>
        <extend val="0"/>
        <color auto="1"/>
      </font>
      <fill>
        <patternFill>
          <fgColor indexed="29"/>
          <bgColor indexed="13"/>
        </patternFill>
      </fill>
    </dxf>
    <dxf>
      <font>
        <b/>
        <i val="0"/>
        <condense val="0"/>
        <extend val="0"/>
        <color indexed="13"/>
      </font>
      <fill>
        <patternFill>
          <bgColor indexed="10"/>
        </patternFill>
      </fill>
    </dxf>
    <dxf>
      <fill>
        <patternFill>
          <bgColor indexed="34"/>
        </patternFill>
      </fill>
    </dxf>
    <dxf>
      <fill>
        <patternFill>
          <bgColor indexed="11"/>
        </patternFill>
      </fill>
    </dxf>
    <dxf>
      <fill>
        <patternFill>
          <bgColor indexed="11"/>
        </patternFill>
      </fill>
    </dxf>
    <dxf>
      <font>
        <b/>
        <i val="0"/>
        <condense val="0"/>
        <extend val="0"/>
        <color auto="1"/>
      </font>
      <fill>
        <patternFill>
          <fgColor indexed="29"/>
          <bgColor indexed="13"/>
        </patternFill>
      </fill>
    </dxf>
    <dxf>
      <font>
        <b/>
        <i val="0"/>
        <condense val="0"/>
        <extend val="0"/>
        <color indexed="13"/>
      </font>
      <fill>
        <patternFill>
          <bgColor indexed="10"/>
        </patternFill>
      </fill>
    </dxf>
    <dxf>
      <font>
        <b/>
        <i val="0"/>
        <condense val="0"/>
        <extend val="0"/>
        <color indexed="13"/>
      </font>
      <fill>
        <patternFill>
          <bgColor indexed="10"/>
        </patternFill>
      </fill>
    </dxf>
    <dxf>
      <font>
        <b/>
        <i val="0"/>
        <condense val="0"/>
        <extend val="0"/>
        <color auto="1"/>
      </font>
      <fill>
        <patternFill>
          <fgColor indexed="29"/>
          <bgColor indexed="13"/>
        </patternFill>
      </fill>
    </dxf>
    <dxf>
      <fill>
        <patternFill>
          <bgColor indexed="11"/>
        </patternFill>
      </fill>
    </dxf>
    <dxf>
      <fill>
        <patternFill>
          <bgColor indexed="11"/>
        </patternFill>
      </fill>
    </dxf>
    <dxf>
      <font>
        <b/>
        <i val="0"/>
        <condense val="0"/>
        <extend val="0"/>
        <color indexed="13"/>
      </font>
      <fill>
        <patternFill>
          <bgColor indexed="10"/>
        </patternFill>
      </fill>
    </dxf>
    <dxf>
      <font>
        <b/>
        <i val="0"/>
        <condense val="0"/>
        <extend val="0"/>
        <color auto="1"/>
      </font>
      <fill>
        <patternFill>
          <fgColor indexed="29"/>
          <bgColor indexed="13"/>
        </patternFill>
      </fill>
    </dxf>
    <dxf>
      <font>
        <b/>
        <i val="0"/>
        <condense val="0"/>
        <extend val="0"/>
        <color auto="1"/>
      </font>
      <fill>
        <patternFill>
          <fgColor indexed="29"/>
          <bgColor indexed="13"/>
        </patternFill>
      </fill>
    </dxf>
    <dxf>
      <font>
        <b/>
        <i val="0"/>
        <condense val="0"/>
        <extend val="0"/>
        <color indexed="13"/>
      </font>
      <fill>
        <patternFill>
          <bgColor indexed="10"/>
        </patternFill>
      </fill>
    </dxf>
    <dxf>
      <fill>
        <patternFill>
          <bgColor indexed="11"/>
        </patternFill>
      </fill>
    </dxf>
    <dxf>
      <font>
        <b/>
        <i val="0"/>
        <condense val="0"/>
        <extend val="0"/>
        <color indexed="13"/>
      </font>
      <fill>
        <patternFill>
          <bgColor indexed="10"/>
        </patternFill>
      </fill>
    </dxf>
    <dxf>
      <font>
        <b/>
        <i val="0"/>
        <condense val="0"/>
        <extend val="0"/>
        <color auto="1"/>
      </font>
      <fill>
        <patternFill>
          <fgColor indexed="29"/>
          <bgColor indexed="13"/>
        </patternFill>
      </fill>
    </dxf>
    <dxf>
      <fill>
        <patternFill>
          <bgColor indexed="11"/>
        </patternFill>
      </fill>
    </dxf>
    <dxf>
      <fill>
        <patternFill>
          <bgColor indexed="11"/>
        </patternFill>
      </fill>
    </dxf>
    <dxf>
      <font>
        <b/>
        <i val="0"/>
        <condense val="0"/>
        <extend val="0"/>
        <color auto="1"/>
      </font>
      <fill>
        <patternFill>
          <fgColor indexed="29"/>
          <bgColor indexed="13"/>
        </patternFill>
      </fill>
    </dxf>
    <dxf>
      <font>
        <b/>
        <i val="0"/>
        <condense val="0"/>
        <extend val="0"/>
        <color indexed="13"/>
      </font>
      <fill>
        <patternFill>
          <bgColor indexed="10"/>
        </patternFill>
      </fill>
    </dxf>
    <dxf>
      <font>
        <b/>
        <i val="0"/>
        <condense val="0"/>
        <extend val="0"/>
        <color indexed="13"/>
      </font>
      <fill>
        <patternFill>
          <bgColor indexed="10"/>
        </patternFill>
      </fill>
    </dxf>
    <dxf>
      <fill>
        <patternFill>
          <bgColor indexed="11"/>
        </patternFill>
      </fill>
    </dxf>
    <dxf>
      <font>
        <b/>
        <i val="0"/>
        <condense val="0"/>
        <extend val="0"/>
        <color auto="1"/>
      </font>
      <fill>
        <patternFill>
          <fgColor indexed="29"/>
          <bgColor indexed="13"/>
        </patternFill>
      </fill>
    </dxf>
    <dxf>
      <fill>
        <patternFill>
          <bgColor rgb="FFFF0000"/>
        </patternFill>
      </fill>
    </dxf>
    <dxf>
      <fill>
        <patternFill>
          <bgColor rgb="FFFFFF00"/>
        </patternFill>
      </fill>
    </dxf>
    <dxf>
      <fill>
        <patternFill>
          <bgColor rgb="FF92D050"/>
        </patternFill>
      </fill>
    </dxf>
    <dxf>
      <fill>
        <patternFill>
          <bgColor rgb="FF92D05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92D050"/>
        </patternFill>
      </fill>
    </dxf>
    <dxf>
      <fill>
        <patternFill>
          <bgColor rgb="FF92D05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FF00"/>
        </patternFill>
      </fill>
    </dxf>
    <dxf>
      <fill>
        <patternFill>
          <bgColor rgb="FFFFFF0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92D050"/>
        </patternFill>
      </fill>
    </dxf>
    <dxf>
      <fill>
        <patternFill>
          <bgColor rgb="FFFFFF00"/>
        </patternFill>
      </fill>
    </dxf>
    <dxf>
      <fill>
        <patternFill>
          <bgColor rgb="FFFF0000"/>
        </patternFill>
      </fill>
    </dxf>
    <dxf>
      <fill>
        <patternFill>
          <bgColor indexed="10"/>
        </patternFill>
      </fill>
    </dxf>
    <dxf>
      <fill>
        <patternFill>
          <bgColor indexed="11"/>
        </patternFill>
      </fill>
    </dxf>
    <dxf>
      <fill>
        <patternFill>
          <bgColor indexed="34"/>
        </patternFill>
      </fill>
    </dxf>
    <dxf>
      <fill>
        <patternFill>
          <bgColor indexed="10"/>
        </patternFill>
      </fill>
    </dxf>
    <dxf>
      <fill>
        <patternFill>
          <bgColor indexed="11"/>
        </patternFill>
      </fill>
    </dxf>
    <dxf>
      <font>
        <b/>
        <i val="0"/>
        <condense val="0"/>
        <extend val="0"/>
        <color auto="1"/>
      </font>
      <fill>
        <patternFill>
          <fgColor indexed="29"/>
          <bgColor indexed="13"/>
        </patternFill>
      </fill>
    </dxf>
    <dxf>
      <font>
        <b/>
        <i val="0"/>
        <condense val="0"/>
        <extend val="0"/>
        <color indexed="13"/>
      </font>
      <fill>
        <patternFill>
          <bgColor indexed="10"/>
        </patternFill>
      </fill>
    </dxf>
    <dxf>
      <fill>
        <patternFill>
          <bgColor indexed="11"/>
        </patternFill>
      </fill>
    </dxf>
    <dxf>
      <fill>
        <patternFill>
          <bgColor indexed="34"/>
        </patternFill>
      </fill>
    </dxf>
    <dxf>
      <fill>
        <patternFill>
          <bgColor indexed="10"/>
        </patternFill>
      </fill>
    </dxf>
    <dxf>
      <fill>
        <patternFill>
          <bgColor indexed="34"/>
        </patternFill>
      </fill>
    </dxf>
    <dxf>
      <fill>
        <patternFill>
          <bgColor indexed="11"/>
        </patternFill>
      </fill>
    </dxf>
    <dxf>
      <fill>
        <patternFill>
          <bgColor indexed="11"/>
        </patternFill>
      </fill>
    </dxf>
    <dxf>
      <fill>
        <patternFill>
          <bgColor indexed="34"/>
        </patternFill>
      </fill>
    </dxf>
    <dxf>
      <fill>
        <patternFill>
          <bgColor indexed="10"/>
        </patternFill>
      </fill>
    </dxf>
    <dxf>
      <font>
        <b/>
        <i val="0"/>
        <condense val="0"/>
        <extend val="0"/>
        <color indexed="13"/>
      </font>
      <fill>
        <patternFill>
          <bgColor indexed="10"/>
        </patternFill>
      </fill>
    </dxf>
    <dxf>
      <font>
        <b/>
        <i val="0"/>
        <condense val="0"/>
        <extend val="0"/>
        <color auto="1"/>
      </font>
      <fill>
        <patternFill>
          <fgColor indexed="29"/>
          <bgColor indexed="13"/>
        </patternFill>
      </fill>
    </dxf>
    <dxf>
      <font>
        <b/>
        <i val="0"/>
        <condense val="0"/>
        <extend val="0"/>
        <color indexed="13"/>
      </font>
      <fill>
        <patternFill>
          <bgColor indexed="10"/>
        </patternFill>
      </fill>
    </dxf>
    <dxf>
      <fill>
        <patternFill>
          <bgColor indexed="11"/>
        </patternFill>
      </fill>
    </dxf>
    <dxf>
      <fill>
        <patternFill>
          <bgColor indexed="11"/>
        </patternFill>
      </fill>
    </dxf>
    <dxf>
      <fill>
        <patternFill>
          <bgColor indexed="34"/>
        </patternFill>
      </fill>
    </dxf>
    <dxf>
      <fill>
        <patternFill>
          <bgColor indexed="10"/>
        </patternFill>
      </fill>
    </dxf>
    <dxf>
      <fill>
        <patternFill>
          <bgColor indexed="11"/>
        </patternFill>
      </fill>
    </dxf>
    <dxf>
      <font>
        <b/>
        <i val="0"/>
        <condense val="0"/>
        <extend val="0"/>
        <color auto="1"/>
      </font>
      <fill>
        <patternFill>
          <fgColor indexed="29"/>
          <bgColor indexed="13"/>
        </patternFill>
      </fill>
    </dxf>
    <dxf>
      <font>
        <b/>
        <i val="0"/>
        <condense val="0"/>
        <extend val="0"/>
        <color indexed="13"/>
      </font>
      <fill>
        <patternFill>
          <bgColor indexed="10"/>
        </patternFill>
      </fill>
    </dxf>
    <dxf>
      <fill>
        <patternFill>
          <bgColor indexed="11"/>
        </patternFill>
      </fill>
    </dxf>
    <dxf>
      <fill>
        <patternFill>
          <bgColor indexed="10"/>
        </patternFill>
      </fill>
    </dxf>
    <dxf>
      <fill>
        <patternFill>
          <bgColor indexed="34"/>
        </patternFill>
      </fill>
    </dxf>
    <dxf>
      <fill>
        <patternFill>
          <bgColor indexed="10"/>
        </patternFill>
      </fill>
    </dxf>
    <dxf>
      <fill>
        <patternFill>
          <bgColor indexed="34"/>
        </patternFill>
      </fill>
    </dxf>
    <dxf>
      <fill>
        <patternFill>
          <bgColor indexed="11"/>
        </patternFill>
      </fill>
    </dxf>
    <dxf>
      <font>
        <b/>
        <i val="0"/>
        <condense val="0"/>
        <extend val="0"/>
        <color indexed="13"/>
      </font>
      <fill>
        <patternFill>
          <bgColor indexed="10"/>
        </patternFill>
      </fill>
    </dxf>
    <dxf>
      <font>
        <b/>
        <i val="0"/>
        <condense val="0"/>
        <extend val="0"/>
        <color auto="1"/>
      </font>
      <fill>
        <patternFill>
          <fgColor indexed="29"/>
          <bgColor indexed="13"/>
        </patternFill>
      </fill>
    </dxf>
    <dxf>
      <fill>
        <patternFill>
          <bgColor indexed="11"/>
        </patternFill>
      </fill>
    </dxf>
    <dxf>
      <fill>
        <patternFill>
          <bgColor indexed="11"/>
        </patternFill>
      </fill>
    </dxf>
    <dxf>
      <font>
        <b/>
        <i val="0"/>
        <condense val="0"/>
        <extend val="0"/>
        <color indexed="13"/>
      </font>
      <fill>
        <patternFill>
          <bgColor indexed="10"/>
        </patternFill>
      </fill>
    </dxf>
    <dxf>
      <font>
        <b/>
        <i val="0"/>
        <condense val="0"/>
        <extend val="0"/>
        <color auto="1"/>
      </font>
      <fill>
        <patternFill>
          <fgColor indexed="29"/>
          <bgColor indexed="13"/>
        </patternFill>
      </fill>
    </dxf>
    <dxf>
      <fill>
        <patternFill>
          <bgColor indexed="11"/>
        </patternFill>
      </fill>
    </dxf>
    <dxf>
      <font>
        <b/>
        <i val="0"/>
        <condense val="0"/>
        <extend val="0"/>
        <color indexed="13"/>
      </font>
      <fill>
        <patternFill>
          <bgColor indexed="10"/>
        </patternFill>
      </fill>
    </dxf>
    <dxf>
      <font>
        <b/>
        <i val="0"/>
        <condense val="0"/>
        <extend val="0"/>
        <color auto="1"/>
      </font>
      <fill>
        <patternFill>
          <fgColor indexed="29"/>
          <bgColor indexed="13"/>
        </patternFill>
      </fill>
    </dxf>
    <dxf>
      <fill>
        <patternFill>
          <bgColor indexed="10"/>
        </patternFill>
      </fill>
    </dxf>
    <dxf>
      <fill>
        <patternFill>
          <bgColor indexed="34"/>
        </patternFill>
      </fill>
    </dxf>
    <dxf>
      <fill>
        <patternFill>
          <bgColor indexed="11"/>
        </patternFill>
      </fill>
    </dxf>
    <dxf>
      <font>
        <b/>
        <i val="0"/>
        <condense val="0"/>
        <extend val="0"/>
        <color auto="1"/>
      </font>
      <fill>
        <patternFill>
          <fgColor indexed="29"/>
          <bgColor indexed="13"/>
        </patternFill>
      </fill>
    </dxf>
    <dxf>
      <fill>
        <patternFill>
          <bgColor indexed="11"/>
        </patternFill>
      </fill>
    </dxf>
    <dxf>
      <font>
        <b/>
        <i val="0"/>
        <condense val="0"/>
        <extend val="0"/>
        <color indexed="13"/>
      </font>
      <fill>
        <patternFill>
          <bgColor indexed="10"/>
        </patternFill>
      </fill>
    </dxf>
    <dxf>
      <font>
        <b/>
        <i val="0"/>
        <condense val="0"/>
        <extend val="0"/>
        <color indexed="13"/>
      </font>
      <fill>
        <patternFill>
          <bgColor indexed="10"/>
        </patternFill>
      </fill>
    </dxf>
    <dxf>
      <font>
        <b/>
        <i val="0"/>
        <condense val="0"/>
        <extend val="0"/>
        <color auto="1"/>
      </font>
      <fill>
        <patternFill>
          <fgColor indexed="29"/>
          <bgColor indexed="13"/>
        </patternFill>
      </fill>
    </dxf>
    <dxf>
      <fill>
        <patternFill>
          <bgColor indexed="11"/>
        </patternFill>
      </fill>
    </dxf>
    <dxf>
      <font>
        <b/>
        <i val="0"/>
        <condense val="0"/>
        <extend val="0"/>
        <color auto="1"/>
      </font>
      <fill>
        <patternFill>
          <fgColor indexed="29"/>
          <bgColor indexed="13"/>
        </patternFill>
      </fill>
    </dxf>
    <dxf>
      <font>
        <b/>
        <i val="0"/>
        <condense val="0"/>
        <extend val="0"/>
        <color indexed="13"/>
      </font>
      <fill>
        <patternFill>
          <bgColor indexed="10"/>
        </patternFill>
      </fill>
    </dxf>
    <dxf>
      <fill>
        <patternFill>
          <bgColor indexed="11"/>
        </patternFill>
      </fill>
    </dxf>
    <dxf>
      <fill>
        <patternFill>
          <bgColor indexed="11"/>
        </patternFill>
      </fill>
    </dxf>
    <dxf>
      <font>
        <b/>
        <i val="0"/>
        <condense val="0"/>
        <extend val="0"/>
        <color auto="1"/>
      </font>
      <fill>
        <patternFill>
          <fgColor indexed="29"/>
          <bgColor indexed="13"/>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0000"/>
        </patternFill>
      </fill>
    </dxf>
    <dxf>
      <fill>
        <patternFill>
          <bgColor rgb="FFFFFF00"/>
        </patternFill>
      </fill>
    </dxf>
  </dxfs>
  <tableStyles count="0" defaultTableStyle="TableStyleMedium2" defaultPivotStyle="PivotStyleLight16"/>
  <colors>
    <mruColors>
      <color rgb="FFFFFF99"/>
      <color rgb="FFFAF8F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42333</xdr:colOff>
      <xdr:row>0</xdr:row>
      <xdr:rowOff>0</xdr:rowOff>
    </xdr:from>
    <xdr:ext cx="1862667" cy="693964"/>
    <xdr:pic>
      <xdr:nvPicPr>
        <xdr:cNvPr id="2" name="image1.png" title="Imagen">
          <a:extLst>
            <a:ext uri="{FF2B5EF4-FFF2-40B4-BE49-F238E27FC236}">
              <a16:creationId xmlns:a16="http://schemas.microsoft.com/office/drawing/2014/main" id="{2A35AC4F-F41B-4F8B-8463-969D3C9C9004}"/>
            </a:ext>
          </a:extLst>
        </xdr:cNvPr>
        <xdr:cNvPicPr preferRelativeResize="0"/>
      </xdr:nvPicPr>
      <xdr:blipFill>
        <a:blip xmlns:r="http://schemas.openxmlformats.org/officeDocument/2006/relationships" r:embed="rId1" cstate="print"/>
        <a:stretch>
          <a:fillRect/>
        </a:stretch>
      </xdr:blipFill>
      <xdr:spPr>
        <a:xfrm>
          <a:off x="42333" y="0"/>
          <a:ext cx="1862667" cy="693964"/>
        </a:xfrm>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42333</xdr:colOff>
      <xdr:row>0</xdr:row>
      <xdr:rowOff>0</xdr:rowOff>
    </xdr:from>
    <xdr:ext cx="1862667" cy="693964"/>
    <xdr:pic>
      <xdr:nvPicPr>
        <xdr:cNvPr id="5" name="image1.png" title="Imagen">
          <a:extLst>
            <a:ext uri="{FF2B5EF4-FFF2-40B4-BE49-F238E27FC236}">
              <a16:creationId xmlns:a16="http://schemas.microsoft.com/office/drawing/2014/main" id="{D3361784-E7BB-4064-B0D9-30F7E431BDC6}"/>
            </a:ext>
          </a:extLst>
        </xdr:cNvPr>
        <xdr:cNvPicPr preferRelativeResize="0"/>
      </xdr:nvPicPr>
      <xdr:blipFill>
        <a:blip xmlns:r="http://schemas.openxmlformats.org/officeDocument/2006/relationships" r:embed="rId1" cstate="print"/>
        <a:stretch>
          <a:fillRect/>
        </a:stretch>
      </xdr:blipFill>
      <xdr:spPr>
        <a:xfrm>
          <a:off x="42333" y="0"/>
          <a:ext cx="1862667" cy="693964"/>
        </a:xfrm>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0</xdr:col>
      <xdr:colOff>42333</xdr:colOff>
      <xdr:row>0</xdr:row>
      <xdr:rowOff>0</xdr:rowOff>
    </xdr:from>
    <xdr:ext cx="1862667" cy="693964"/>
    <xdr:pic>
      <xdr:nvPicPr>
        <xdr:cNvPr id="4" name="image1.png" title="Imagen">
          <a:extLst>
            <a:ext uri="{FF2B5EF4-FFF2-40B4-BE49-F238E27FC236}">
              <a16:creationId xmlns:a16="http://schemas.microsoft.com/office/drawing/2014/main" id="{68B324A6-434A-41A3-B1E9-0F9CC57B14CE}"/>
            </a:ext>
          </a:extLst>
        </xdr:cNvPr>
        <xdr:cNvPicPr preferRelativeResize="0"/>
      </xdr:nvPicPr>
      <xdr:blipFill>
        <a:blip xmlns:r="http://schemas.openxmlformats.org/officeDocument/2006/relationships" r:embed="rId1" cstate="print"/>
        <a:stretch>
          <a:fillRect/>
        </a:stretch>
      </xdr:blipFill>
      <xdr:spPr>
        <a:xfrm>
          <a:off x="42333" y="0"/>
          <a:ext cx="1862667" cy="693964"/>
        </a:xfrm>
        <a:prstGeom prst="rect">
          <a:avLst/>
        </a:prstGeom>
        <a:noFill/>
      </xdr:spPr>
    </xdr:pic>
    <xdr:clientData fLocksWithSheet="0"/>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H:\CARACTERIZACION%20ANGEL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VO"/>
      <sheetName val="CARACTERIZACIÓN DE OFICIOS "/>
      <sheetName val="EJEMPLO"/>
      <sheetName val="Matriz de Peligros"/>
    </sheetNames>
    <sheetDataSet>
      <sheetData sheetId="0" refreshError="1"/>
      <sheetData sheetId="1" refreshError="1"/>
      <sheetData sheetId="2" refreshError="1"/>
      <sheetData sheetId="3" refreshError="1">
        <row r="495">
          <cell r="CG495">
            <v>2</v>
          </cell>
          <cell r="CH495" t="str">
            <v>Bajo</v>
          </cell>
          <cell r="CJ495">
            <v>20</v>
          </cell>
          <cell r="CK495" t="str">
            <v>IV Mantener las medidas de control existentes, pero se deberían considerar soluciones o mejoras y se deben hacer comprobaciones periódicas para asegurar que el riesgo aún es tolerable.</v>
          </cell>
          <cell r="CL495" t="str">
            <v>Aceptable</v>
          </cell>
        </row>
        <row r="496">
          <cell r="CG496">
            <v>4</v>
          </cell>
          <cell r="CH496" t="str">
            <v>Bajo</v>
          </cell>
          <cell r="CJ496">
            <v>40</v>
          </cell>
          <cell r="CK496" t="str">
            <v xml:space="preserve">III Mejorar si es posible.  Sería conveniente justificar la intervención y su rentabilidad. </v>
          </cell>
          <cell r="CL496" t="str">
            <v>Aceptable</v>
          </cell>
        </row>
        <row r="497">
          <cell r="CG497">
            <v>6</v>
          </cell>
          <cell r="CH497" t="str">
            <v>Medio</v>
          </cell>
          <cell r="CJ497">
            <v>50</v>
          </cell>
          <cell r="CK497" t="str">
            <v xml:space="preserve">III Mejorar si es posible.  Sería conveniente justificar la intervención y su rentabilidad. </v>
          </cell>
          <cell r="CL497" t="str">
            <v>Aceptable</v>
          </cell>
        </row>
        <row r="498">
          <cell r="CG498">
            <v>8</v>
          </cell>
          <cell r="CH498" t="str">
            <v>Medio</v>
          </cell>
          <cell r="CJ498">
            <v>60</v>
          </cell>
          <cell r="CK498" t="str">
            <v xml:space="preserve">III Mejorar si es posible.  Sería conveniente justificar la intervención y su rentabilidad. </v>
          </cell>
          <cell r="CL498" t="str">
            <v>Aceptable</v>
          </cell>
        </row>
        <row r="499">
          <cell r="CG499">
            <v>10</v>
          </cell>
          <cell r="CH499" t="str">
            <v>Alto</v>
          </cell>
          <cell r="CJ499">
            <v>80</v>
          </cell>
          <cell r="CK499" t="str">
            <v xml:space="preserve">III Mejorar si es posible.  Sería conveniente justificar la intervención y su rentabilidad. </v>
          </cell>
          <cell r="CL499" t="str">
            <v>Aceptable</v>
          </cell>
        </row>
        <row r="500">
          <cell r="CG500">
            <v>12</v>
          </cell>
          <cell r="CH500" t="str">
            <v>Alto</v>
          </cell>
          <cell r="CJ500">
            <v>100</v>
          </cell>
          <cell r="CK500" t="str">
            <v xml:space="preserve">III Mejorar si es posible.  Sería conveniente justificar la intervención y su rentabilidad. </v>
          </cell>
          <cell r="CL500" t="str">
            <v>Aceptable</v>
          </cell>
        </row>
        <row r="501">
          <cell r="CG501">
            <v>18</v>
          </cell>
          <cell r="CH501" t="str">
            <v>Alto</v>
          </cell>
          <cell r="CJ501">
            <v>120</v>
          </cell>
          <cell r="CK501" t="str">
            <v xml:space="preserve">III Mejorar si es posible.  Sería conveniente justificar la intervención y su rentabilidad. </v>
          </cell>
          <cell r="CL501" t="str">
            <v>Aceptable</v>
          </cell>
        </row>
        <row r="502">
          <cell r="CG502">
            <v>20</v>
          </cell>
          <cell r="CH502" t="str">
            <v>Alto</v>
          </cell>
          <cell r="CJ502">
            <v>150</v>
          </cell>
          <cell r="CK502" t="str">
            <v>II Corregir y adoptar medidas de control inmediato.  Sin embargo, suspenda actividades si el nivel de consecuencia está por encima de 60.</v>
          </cell>
          <cell r="CL502" t="str">
            <v>No Aceptable</v>
          </cell>
        </row>
        <row r="503">
          <cell r="CG503">
            <v>24</v>
          </cell>
          <cell r="CH503" t="str">
            <v>Muy Alto</v>
          </cell>
          <cell r="CJ503">
            <v>200</v>
          </cell>
          <cell r="CK503" t="str">
            <v>II Corregir y adoptar medidas de control inmediato.  Sin embargo, suspenda actividades si el nivel de consecuencia está por encima de 60.</v>
          </cell>
          <cell r="CL503" t="str">
            <v>No Aceptable</v>
          </cell>
        </row>
        <row r="504">
          <cell r="CG504">
            <v>30</v>
          </cell>
          <cell r="CH504" t="str">
            <v>Muy Alto</v>
          </cell>
          <cell r="CJ504">
            <v>240</v>
          </cell>
          <cell r="CK504" t="str">
            <v>II Corregir y adoptar medidas de control inmediato.  Sin embargo, suspenda actividades si el nivel de consecuencia está por encima de 60.</v>
          </cell>
          <cell r="CL504" t="str">
            <v>No Aceptable</v>
          </cell>
        </row>
        <row r="505">
          <cell r="CG505">
            <v>40</v>
          </cell>
          <cell r="CH505" t="str">
            <v>Muy Alto</v>
          </cell>
          <cell r="CJ505">
            <v>250</v>
          </cell>
          <cell r="CK505" t="str">
            <v>II Corregir y adoptar medidas de control inmediato.  Sin embargo, suspenda actividades si el nivel de consecuencia está por encima de 60.</v>
          </cell>
          <cell r="CL505" t="str">
            <v>No Aceptable</v>
          </cell>
        </row>
        <row r="506">
          <cell r="CJ506">
            <v>360</v>
          </cell>
          <cell r="CK506" t="str">
            <v>II Corregir y adoptar medidas de control inmediato.  Sin embargo, suspenda actividades si el nivel de consecuencia está por encima de 60.</v>
          </cell>
          <cell r="CL506" t="str">
            <v>No Aceptable</v>
          </cell>
        </row>
        <row r="507">
          <cell r="CJ507">
            <v>400</v>
          </cell>
          <cell r="CK507" t="str">
            <v>II Corregir y adoptar medidas de control inmediato.  Sin embargo, suspenda actividades si el nivel de consecuencia está por encima de 60.</v>
          </cell>
          <cell r="CL507" t="str">
            <v>No Aceptable</v>
          </cell>
        </row>
        <row r="508">
          <cell r="CJ508">
            <v>480</v>
          </cell>
          <cell r="CK508" t="str">
            <v>II Corregir y adoptar medidas de control inmediato.  Sin embargo, suspenda actividades si el nivel de consecuencia está por encima de 60.</v>
          </cell>
          <cell r="CL508" t="str">
            <v>No Aceptable</v>
          </cell>
        </row>
        <row r="509">
          <cell r="CJ509">
            <v>500</v>
          </cell>
          <cell r="CK509" t="str">
            <v>II Corregir y adoptar medidas de control inmediato.  Sin embargo, suspenda actividades si el nivel de consecuencia está por encima de 60.</v>
          </cell>
          <cell r="CL509" t="str">
            <v>No Aceptable</v>
          </cell>
        </row>
        <row r="510">
          <cell r="CJ510">
            <v>600</v>
          </cell>
          <cell r="CK510" t="str">
            <v>I Situación crítica.  Suspender actividades hasta que el riesgo esté bajo control.  Intervención urgente.</v>
          </cell>
          <cell r="CL510" t="str">
            <v>No Aceptable</v>
          </cell>
        </row>
        <row r="511">
          <cell r="CJ511">
            <v>800</v>
          </cell>
          <cell r="CK511" t="str">
            <v>I Situación crítica.  Suspender actividades hasta que el riesgo esté bajo control.  Intervención urgente.</v>
          </cell>
          <cell r="CL511" t="str">
            <v>No Aceptable</v>
          </cell>
        </row>
        <row r="512">
          <cell r="CJ512">
            <v>1000</v>
          </cell>
          <cell r="CK512" t="str">
            <v>I Situación crítica.  Suspender actividades hasta que el riesgo esté bajo control.  Intervención urgente.</v>
          </cell>
          <cell r="CL512" t="str">
            <v>No Aceptable</v>
          </cell>
        </row>
        <row r="513">
          <cell r="CJ513">
            <v>1200</v>
          </cell>
          <cell r="CK513" t="str">
            <v>I Situación crítica.  Suspender actividades hasta que el riesgo esté bajo control.  Intervención urgente.</v>
          </cell>
          <cell r="CL513" t="str">
            <v>No Aceptable</v>
          </cell>
        </row>
        <row r="514">
          <cell r="CJ514">
            <v>1440</v>
          </cell>
          <cell r="CK514" t="str">
            <v>I Situación crítica.  Suspender actividades hasta que el riesgo esté bajo control.  Intervención urgente.</v>
          </cell>
          <cell r="CL514" t="str">
            <v>No Aceptable</v>
          </cell>
        </row>
        <row r="515">
          <cell r="CJ515">
            <v>2000</v>
          </cell>
          <cell r="CK515" t="str">
            <v>I Situación crítica.  Suspender actividades hasta que el riesgo esté bajo control.  Intervención urgente.</v>
          </cell>
          <cell r="CL515" t="str">
            <v>No Aceptable</v>
          </cell>
        </row>
        <row r="516">
          <cell r="CJ516">
            <v>2400</v>
          </cell>
          <cell r="CK516" t="str">
            <v>I Situación crítica.  Suspender actividades hasta que el riesgo esté bajo control.  Intervención urgente.</v>
          </cell>
          <cell r="CL516" t="str">
            <v>No Aceptable</v>
          </cell>
        </row>
        <row r="517">
          <cell r="CJ517">
            <v>4000</v>
          </cell>
          <cell r="CK517" t="str">
            <v>I Situación crítica.  Suspender actividades hasta que el riesgo esté bajo control.  Intervención urgente.</v>
          </cell>
          <cell r="CL517" t="str">
            <v>No Aceptable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201"/>
  <sheetViews>
    <sheetView tabSelected="1" zoomScale="90" zoomScaleNormal="90" zoomScaleSheetLayoutView="90" zoomScalePageLayoutView="86" workbookViewId="0">
      <selection activeCell="A5" sqref="A5:I5"/>
    </sheetView>
  </sheetViews>
  <sheetFormatPr baseColWidth="10" defaultRowHeight="14.4" x14ac:dyDescent="0.3"/>
  <cols>
    <col min="1" max="2" width="28.5546875" customWidth="1"/>
    <col min="3" max="3" width="39.33203125" customWidth="1"/>
    <col min="8" max="11" width="2.88671875" customWidth="1"/>
    <col min="12" max="12" width="31.109375" customWidth="1"/>
    <col min="255" max="257" width="28.5546875" customWidth="1"/>
    <col min="264" max="267" width="2.88671875" customWidth="1"/>
    <col min="268" max="268" width="22.6640625" customWidth="1"/>
    <col min="511" max="513" width="28.5546875" customWidth="1"/>
    <col min="520" max="523" width="2.88671875" customWidth="1"/>
    <col min="524" max="524" width="22.6640625" customWidth="1"/>
    <col min="767" max="769" width="28.5546875" customWidth="1"/>
    <col min="776" max="779" width="2.88671875" customWidth="1"/>
    <col min="780" max="780" width="22.6640625" customWidth="1"/>
    <col min="1023" max="1025" width="28.5546875" customWidth="1"/>
    <col min="1032" max="1035" width="2.88671875" customWidth="1"/>
    <col min="1036" max="1036" width="22.6640625" customWidth="1"/>
    <col min="1279" max="1281" width="28.5546875" customWidth="1"/>
    <col min="1288" max="1291" width="2.88671875" customWidth="1"/>
    <col min="1292" max="1292" width="22.6640625" customWidth="1"/>
    <col min="1535" max="1537" width="28.5546875" customWidth="1"/>
    <col min="1544" max="1547" width="2.88671875" customWidth="1"/>
    <col min="1548" max="1548" width="22.6640625" customWidth="1"/>
    <col min="1791" max="1793" width="28.5546875" customWidth="1"/>
    <col min="1800" max="1803" width="2.88671875" customWidth="1"/>
    <col min="1804" max="1804" width="22.6640625" customWidth="1"/>
    <col min="2047" max="2049" width="28.5546875" customWidth="1"/>
    <col min="2056" max="2059" width="2.88671875" customWidth="1"/>
    <col min="2060" max="2060" width="22.6640625" customWidth="1"/>
    <col min="2303" max="2305" width="28.5546875" customWidth="1"/>
    <col min="2312" max="2315" width="2.88671875" customWidth="1"/>
    <col min="2316" max="2316" width="22.6640625" customWidth="1"/>
    <col min="2559" max="2561" width="28.5546875" customWidth="1"/>
    <col min="2568" max="2571" width="2.88671875" customWidth="1"/>
    <col min="2572" max="2572" width="22.6640625" customWidth="1"/>
    <col min="2815" max="2817" width="28.5546875" customWidth="1"/>
    <col min="2824" max="2827" width="2.88671875" customWidth="1"/>
    <col min="2828" max="2828" width="22.6640625" customWidth="1"/>
    <col min="3071" max="3073" width="28.5546875" customWidth="1"/>
    <col min="3080" max="3083" width="2.88671875" customWidth="1"/>
    <col min="3084" max="3084" width="22.6640625" customWidth="1"/>
    <col min="3327" max="3329" width="28.5546875" customWidth="1"/>
    <col min="3336" max="3339" width="2.88671875" customWidth="1"/>
    <col min="3340" max="3340" width="22.6640625" customWidth="1"/>
    <col min="3583" max="3585" width="28.5546875" customWidth="1"/>
    <col min="3592" max="3595" width="2.88671875" customWidth="1"/>
    <col min="3596" max="3596" width="22.6640625" customWidth="1"/>
    <col min="3839" max="3841" width="28.5546875" customWidth="1"/>
    <col min="3848" max="3851" width="2.88671875" customWidth="1"/>
    <col min="3852" max="3852" width="22.6640625" customWidth="1"/>
    <col min="4095" max="4097" width="28.5546875" customWidth="1"/>
    <col min="4104" max="4107" width="2.88671875" customWidth="1"/>
    <col min="4108" max="4108" width="22.6640625" customWidth="1"/>
    <col min="4351" max="4353" width="28.5546875" customWidth="1"/>
    <col min="4360" max="4363" width="2.88671875" customWidth="1"/>
    <col min="4364" max="4364" width="22.6640625" customWidth="1"/>
    <col min="4607" max="4609" width="28.5546875" customWidth="1"/>
    <col min="4616" max="4619" width="2.88671875" customWidth="1"/>
    <col min="4620" max="4620" width="22.6640625" customWidth="1"/>
    <col min="4863" max="4865" width="28.5546875" customWidth="1"/>
    <col min="4872" max="4875" width="2.88671875" customWidth="1"/>
    <col min="4876" max="4876" width="22.6640625" customWidth="1"/>
    <col min="5119" max="5121" width="28.5546875" customWidth="1"/>
    <col min="5128" max="5131" width="2.88671875" customWidth="1"/>
    <col min="5132" max="5132" width="22.6640625" customWidth="1"/>
    <col min="5375" max="5377" width="28.5546875" customWidth="1"/>
    <col min="5384" max="5387" width="2.88671875" customWidth="1"/>
    <col min="5388" max="5388" width="22.6640625" customWidth="1"/>
    <col min="5631" max="5633" width="28.5546875" customWidth="1"/>
    <col min="5640" max="5643" width="2.88671875" customWidth="1"/>
    <col min="5644" max="5644" width="22.6640625" customWidth="1"/>
    <col min="5887" max="5889" width="28.5546875" customWidth="1"/>
    <col min="5896" max="5899" width="2.88671875" customWidth="1"/>
    <col min="5900" max="5900" width="22.6640625" customWidth="1"/>
    <col min="6143" max="6145" width="28.5546875" customWidth="1"/>
    <col min="6152" max="6155" width="2.88671875" customWidth="1"/>
    <col min="6156" max="6156" width="22.6640625" customWidth="1"/>
    <col min="6399" max="6401" width="28.5546875" customWidth="1"/>
    <col min="6408" max="6411" width="2.88671875" customWidth="1"/>
    <col min="6412" max="6412" width="22.6640625" customWidth="1"/>
    <col min="6655" max="6657" width="28.5546875" customWidth="1"/>
    <col min="6664" max="6667" width="2.88671875" customWidth="1"/>
    <col min="6668" max="6668" width="22.6640625" customWidth="1"/>
    <col min="6911" max="6913" width="28.5546875" customWidth="1"/>
    <col min="6920" max="6923" width="2.88671875" customWidth="1"/>
    <col min="6924" max="6924" width="22.6640625" customWidth="1"/>
    <col min="7167" max="7169" width="28.5546875" customWidth="1"/>
    <col min="7176" max="7179" width="2.88671875" customWidth="1"/>
    <col min="7180" max="7180" width="22.6640625" customWidth="1"/>
    <col min="7423" max="7425" width="28.5546875" customWidth="1"/>
    <col min="7432" max="7435" width="2.88671875" customWidth="1"/>
    <col min="7436" max="7436" width="22.6640625" customWidth="1"/>
    <col min="7679" max="7681" width="28.5546875" customWidth="1"/>
    <col min="7688" max="7691" width="2.88671875" customWidth="1"/>
    <col min="7692" max="7692" width="22.6640625" customWidth="1"/>
    <col min="7935" max="7937" width="28.5546875" customWidth="1"/>
    <col min="7944" max="7947" width="2.88671875" customWidth="1"/>
    <col min="7948" max="7948" width="22.6640625" customWidth="1"/>
    <col min="8191" max="8193" width="28.5546875" customWidth="1"/>
    <col min="8200" max="8203" width="2.88671875" customWidth="1"/>
    <col min="8204" max="8204" width="22.6640625" customWidth="1"/>
    <col min="8447" max="8449" width="28.5546875" customWidth="1"/>
    <col min="8456" max="8459" width="2.88671875" customWidth="1"/>
    <col min="8460" max="8460" width="22.6640625" customWidth="1"/>
    <col min="8703" max="8705" width="28.5546875" customWidth="1"/>
    <col min="8712" max="8715" width="2.88671875" customWidth="1"/>
    <col min="8716" max="8716" width="22.6640625" customWidth="1"/>
    <col min="8959" max="8961" width="28.5546875" customWidth="1"/>
    <col min="8968" max="8971" width="2.88671875" customWidth="1"/>
    <col min="8972" max="8972" width="22.6640625" customWidth="1"/>
    <col min="9215" max="9217" width="28.5546875" customWidth="1"/>
    <col min="9224" max="9227" width="2.88671875" customWidth="1"/>
    <col min="9228" max="9228" width="22.6640625" customWidth="1"/>
    <col min="9471" max="9473" width="28.5546875" customWidth="1"/>
    <col min="9480" max="9483" width="2.88671875" customWidth="1"/>
    <col min="9484" max="9484" width="22.6640625" customWidth="1"/>
    <col min="9727" max="9729" width="28.5546875" customWidth="1"/>
    <col min="9736" max="9739" width="2.88671875" customWidth="1"/>
    <col min="9740" max="9740" width="22.6640625" customWidth="1"/>
    <col min="9983" max="9985" width="28.5546875" customWidth="1"/>
    <col min="9992" max="9995" width="2.88671875" customWidth="1"/>
    <col min="9996" max="9996" width="22.6640625" customWidth="1"/>
    <col min="10239" max="10241" width="28.5546875" customWidth="1"/>
    <col min="10248" max="10251" width="2.88671875" customWidth="1"/>
    <col min="10252" max="10252" width="22.6640625" customWidth="1"/>
    <col min="10495" max="10497" width="28.5546875" customWidth="1"/>
    <col min="10504" max="10507" width="2.88671875" customWidth="1"/>
    <col min="10508" max="10508" width="22.6640625" customWidth="1"/>
    <col min="10751" max="10753" width="28.5546875" customWidth="1"/>
    <col min="10760" max="10763" width="2.88671875" customWidth="1"/>
    <col min="10764" max="10764" width="22.6640625" customWidth="1"/>
    <col min="11007" max="11009" width="28.5546875" customWidth="1"/>
    <col min="11016" max="11019" width="2.88671875" customWidth="1"/>
    <col min="11020" max="11020" width="22.6640625" customWidth="1"/>
    <col min="11263" max="11265" width="28.5546875" customWidth="1"/>
    <col min="11272" max="11275" width="2.88671875" customWidth="1"/>
    <col min="11276" max="11276" width="22.6640625" customWidth="1"/>
    <col min="11519" max="11521" width="28.5546875" customWidth="1"/>
    <col min="11528" max="11531" width="2.88671875" customWidth="1"/>
    <col min="11532" max="11532" width="22.6640625" customWidth="1"/>
    <col min="11775" max="11777" width="28.5546875" customWidth="1"/>
    <col min="11784" max="11787" width="2.88671875" customWidth="1"/>
    <col min="11788" max="11788" width="22.6640625" customWidth="1"/>
    <col min="12031" max="12033" width="28.5546875" customWidth="1"/>
    <col min="12040" max="12043" width="2.88671875" customWidth="1"/>
    <col min="12044" max="12044" width="22.6640625" customWidth="1"/>
    <col min="12287" max="12289" width="28.5546875" customWidth="1"/>
    <col min="12296" max="12299" width="2.88671875" customWidth="1"/>
    <col min="12300" max="12300" width="22.6640625" customWidth="1"/>
    <col min="12543" max="12545" width="28.5546875" customWidth="1"/>
    <col min="12552" max="12555" width="2.88671875" customWidth="1"/>
    <col min="12556" max="12556" width="22.6640625" customWidth="1"/>
    <col min="12799" max="12801" width="28.5546875" customWidth="1"/>
    <col min="12808" max="12811" width="2.88671875" customWidth="1"/>
    <col min="12812" max="12812" width="22.6640625" customWidth="1"/>
    <col min="13055" max="13057" width="28.5546875" customWidth="1"/>
    <col min="13064" max="13067" width="2.88671875" customWidth="1"/>
    <col min="13068" max="13068" width="22.6640625" customWidth="1"/>
    <col min="13311" max="13313" width="28.5546875" customWidth="1"/>
    <col min="13320" max="13323" width="2.88671875" customWidth="1"/>
    <col min="13324" max="13324" width="22.6640625" customWidth="1"/>
    <col min="13567" max="13569" width="28.5546875" customWidth="1"/>
    <col min="13576" max="13579" width="2.88671875" customWidth="1"/>
    <col min="13580" max="13580" width="22.6640625" customWidth="1"/>
    <col min="13823" max="13825" width="28.5546875" customWidth="1"/>
    <col min="13832" max="13835" width="2.88671875" customWidth="1"/>
    <col min="13836" max="13836" width="22.6640625" customWidth="1"/>
    <col min="14079" max="14081" width="28.5546875" customWidth="1"/>
    <col min="14088" max="14091" width="2.88671875" customWidth="1"/>
    <col min="14092" max="14092" width="22.6640625" customWidth="1"/>
    <col min="14335" max="14337" width="28.5546875" customWidth="1"/>
    <col min="14344" max="14347" width="2.88671875" customWidth="1"/>
    <col min="14348" max="14348" width="22.6640625" customWidth="1"/>
    <col min="14591" max="14593" width="28.5546875" customWidth="1"/>
    <col min="14600" max="14603" width="2.88671875" customWidth="1"/>
    <col min="14604" max="14604" width="22.6640625" customWidth="1"/>
    <col min="14847" max="14849" width="28.5546875" customWidth="1"/>
    <col min="14856" max="14859" width="2.88671875" customWidth="1"/>
    <col min="14860" max="14860" width="22.6640625" customWidth="1"/>
    <col min="15103" max="15105" width="28.5546875" customWidth="1"/>
    <col min="15112" max="15115" width="2.88671875" customWidth="1"/>
    <col min="15116" max="15116" width="22.6640625" customWidth="1"/>
    <col min="15359" max="15361" width="28.5546875" customWidth="1"/>
    <col min="15368" max="15371" width="2.88671875" customWidth="1"/>
    <col min="15372" max="15372" width="22.6640625" customWidth="1"/>
    <col min="15615" max="15617" width="28.5546875" customWidth="1"/>
    <col min="15624" max="15627" width="2.88671875" customWidth="1"/>
    <col min="15628" max="15628" width="22.6640625" customWidth="1"/>
    <col min="15871" max="15873" width="28.5546875" customWidth="1"/>
    <col min="15880" max="15883" width="2.88671875" customWidth="1"/>
    <col min="15884" max="15884" width="22.6640625" customWidth="1"/>
    <col min="16127" max="16129" width="28.5546875" customWidth="1"/>
    <col min="16136" max="16139" width="2.88671875" customWidth="1"/>
    <col min="16140" max="16140" width="22.6640625" customWidth="1"/>
  </cols>
  <sheetData>
    <row r="1" spans="1:26" ht="33.75" customHeight="1" x14ac:dyDescent="0.3">
      <c r="A1" s="129" t="s">
        <v>162</v>
      </c>
      <c r="B1" s="129"/>
      <c r="C1" s="129"/>
      <c r="D1" s="129"/>
      <c r="E1" s="129"/>
      <c r="F1" s="129"/>
      <c r="G1" s="129"/>
      <c r="H1" s="129"/>
      <c r="I1" s="129"/>
      <c r="J1" s="129"/>
      <c r="K1" s="129"/>
      <c r="L1" s="129"/>
      <c r="M1" s="129"/>
      <c r="N1" s="129"/>
      <c r="O1" s="129"/>
      <c r="P1" s="129"/>
      <c r="Q1" s="129"/>
      <c r="R1" s="129"/>
      <c r="S1" s="129"/>
      <c r="T1" s="129"/>
      <c r="U1" s="129"/>
      <c r="V1" s="129"/>
      <c r="W1" s="129"/>
      <c r="X1" s="129"/>
    </row>
    <row r="2" spans="1:26" x14ac:dyDescent="0.3">
      <c r="A2" s="1"/>
      <c r="B2" s="1"/>
      <c r="C2" s="1"/>
      <c r="D2" s="1"/>
      <c r="E2" s="1"/>
      <c r="F2" s="1"/>
      <c r="G2" s="1"/>
      <c r="H2" s="1"/>
      <c r="I2" s="1"/>
      <c r="J2" s="1"/>
      <c r="K2" s="1"/>
      <c r="L2" s="1"/>
      <c r="M2" s="1"/>
      <c r="N2" s="1"/>
      <c r="O2" s="1"/>
      <c r="P2" s="1"/>
      <c r="Q2" s="1"/>
      <c r="R2" s="1"/>
      <c r="S2" s="1"/>
      <c r="T2" s="1"/>
      <c r="U2" s="1"/>
      <c r="V2" s="1"/>
      <c r="W2" s="1"/>
      <c r="X2" s="1"/>
      <c r="Y2" s="1"/>
      <c r="Z2" s="1"/>
    </row>
    <row r="3" spans="1:26" x14ac:dyDescent="0.3">
      <c r="A3" s="90" t="s">
        <v>161</v>
      </c>
      <c r="B3" s="90"/>
      <c r="C3" s="90"/>
      <c r="D3" s="90"/>
      <c r="E3" s="90"/>
      <c r="F3" s="90"/>
      <c r="G3" s="90"/>
      <c r="H3" s="90"/>
      <c r="I3" s="90"/>
      <c r="J3" s="1"/>
      <c r="K3" s="1"/>
      <c r="L3" s="78" t="s">
        <v>160</v>
      </c>
      <c r="M3" s="78" t="s">
        <v>159</v>
      </c>
      <c r="N3" s="130" t="s">
        <v>45</v>
      </c>
      <c r="O3" s="130"/>
      <c r="P3" s="130"/>
      <c r="Q3" s="130"/>
      <c r="R3" s="130"/>
      <c r="S3" s="130"/>
      <c r="T3" s="130"/>
      <c r="U3" s="130"/>
      <c r="V3" s="130"/>
      <c r="W3" s="130"/>
      <c r="X3" s="30"/>
      <c r="Y3" s="1"/>
      <c r="Z3" s="1"/>
    </row>
    <row r="4" spans="1:26" ht="15" customHeight="1" x14ac:dyDescent="0.3">
      <c r="A4" s="3"/>
      <c r="B4" s="3"/>
      <c r="C4" s="3"/>
      <c r="D4" s="3"/>
      <c r="E4" s="3"/>
      <c r="F4" s="3"/>
      <c r="G4" s="3"/>
      <c r="H4" s="3"/>
      <c r="I4" s="3"/>
      <c r="J4" s="1"/>
      <c r="K4" s="1"/>
      <c r="L4" s="124" t="s">
        <v>134</v>
      </c>
      <c r="M4" s="125">
        <v>10</v>
      </c>
      <c r="N4" s="126" t="s">
        <v>158</v>
      </c>
      <c r="O4" s="126"/>
      <c r="P4" s="126"/>
      <c r="Q4" s="126"/>
      <c r="R4" s="126"/>
      <c r="S4" s="126"/>
      <c r="T4" s="126"/>
      <c r="U4" s="126"/>
      <c r="V4" s="126"/>
      <c r="W4" s="126"/>
      <c r="X4" s="9"/>
      <c r="Y4" s="1"/>
      <c r="Z4" s="1"/>
    </row>
    <row r="5" spans="1:26" ht="15" customHeight="1" x14ac:dyDescent="0.3">
      <c r="A5" s="90" t="s">
        <v>157</v>
      </c>
      <c r="B5" s="90"/>
      <c r="C5" s="90"/>
      <c r="D5" s="90"/>
      <c r="E5" s="90"/>
      <c r="F5" s="90"/>
      <c r="G5" s="90"/>
      <c r="H5" s="90"/>
      <c r="I5" s="90"/>
      <c r="J5" s="1"/>
      <c r="K5" s="1"/>
      <c r="L5" s="124"/>
      <c r="M5" s="125"/>
      <c r="N5" s="126"/>
      <c r="O5" s="126"/>
      <c r="P5" s="126"/>
      <c r="Q5" s="126"/>
      <c r="R5" s="126"/>
      <c r="S5" s="126"/>
      <c r="T5" s="126"/>
      <c r="U5" s="126"/>
      <c r="V5" s="126"/>
      <c r="W5" s="126"/>
      <c r="X5" s="9"/>
      <c r="Y5" s="1"/>
      <c r="Z5" s="1"/>
    </row>
    <row r="6" spans="1:26" ht="15" customHeight="1" x14ac:dyDescent="0.3">
      <c r="A6" s="90" t="s">
        <v>156</v>
      </c>
      <c r="B6" s="90"/>
      <c r="C6" s="90"/>
      <c r="D6" s="90"/>
      <c r="E6" s="90"/>
      <c r="F6" s="90"/>
      <c r="G6" s="90"/>
      <c r="H6" s="90"/>
      <c r="I6" s="90"/>
      <c r="J6" s="1"/>
      <c r="K6" s="1"/>
      <c r="L6" s="124" t="s">
        <v>131</v>
      </c>
      <c r="M6" s="125">
        <v>6</v>
      </c>
      <c r="N6" s="126" t="s">
        <v>155</v>
      </c>
      <c r="O6" s="126"/>
      <c r="P6" s="126"/>
      <c r="Q6" s="126"/>
      <c r="R6" s="126"/>
      <c r="S6" s="126"/>
      <c r="T6" s="126"/>
      <c r="U6" s="126"/>
      <c r="V6" s="126"/>
      <c r="W6" s="126"/>
      <c r="X6" s="9"/>
      <c r="Y6" s="1"/>
      <c r="Z6" s="1"/>
    </row>
    <row r="7" spans="1:26" ht="15" customHeight="1" x14ac:dyDescent="0.3">
      <c r="A7" s="90" t="s">
        <v>154</v>
      </c>
      <c r="B7" s="90"/>
      <c r="C7" s="90"/>
      <c r="D7" s="90"/>
      <c r="E7" s="90"/>
      <c r="F7" s="90"/>
      <c r="G7" s="90"/>
      <c r="H7" s="90"/>
      <c r="I7" s="90"/>
      <c r="J7" s="1"/>
      <c r="K7" s="1"/>
      <c r="L7" s="124"/>
      <c r="M7" s="125"/>
      <c r="N7" s="126"/>
      <c r="O7" s="126"/>
      <c r="P7" s="126"/>
      <c r="Q7" s="126"/>
      <c r="R7" s="126"/>
      <c r="S7" s="126"/>
      <c r="T7" s="126"/>
      <c r="U7" s="126"/>
      <c r="V7" s="126"/>
      <c r="W7" s="126"/>
      <c r="X7" s="9"/>
      <c r="Y7" s="1"/>
      <c r="Z7" s="1"/>
    </row>
    <row r="8" spans="1:26" ht="15" customHeight="1" x14ac:dyDescent="0.3">
      <c r="A8" s="90"/>
      <c r="B8" s="90"/>
      <c r="C8" s="90"/>
      <c r="D8" s="90"/>
      <c r="E8" s="90"/>
      <c r="F8" s="90"/>
      <c r="G8" s="90"/>
      <c r="H8" s="90"/>
      <c r="I8" s="90"/>
      <c r="J8" s="1"/>
      <c r="K8" s="1"/>
      <c r="L8" s="124" t="s">
        <v>127</v>
      </c>
      <c r="M8" s="125">
        <v>2</v>
      </c>
      <c r="N8" s="126" t="s">
        <v>153</v>
      </c>
      <c r="O8" s="126"/>
      <c r="P8" s="126"/>
      <c r="Q8" s="126"/>
      <c r="R8" s="126"/>
      <c r="S8" s="126"/>
      <c r="T8" s="126"/>
      <c r="U8" s="126"/>
      <c r="V8" s="126"/>
      <c r="W8" s="126"/>
      <c r="X8" s="9"/>
      <c r="Y8" s="1"/>
      <c r="Z8" s="1"/>
    </row>
    <row r="9" spans="1:26" ht="15" customHeight="1" x14ac:dyDescent="0.3">
      <c r="A9" s="90" t="s">
        <v>152</v>
      </c>
      <c r="B9" s="90"/>
      <c r="C9" s="90"/>
      <c r="D9" s="90"/>
      <c r="E9" s="90"/>
      <c r="F9" s="90"/>
      <c r="G9" s="90"/>
      <c r="H9" s="90"/>
      <c r="I9" s="90"/>
      <c r="J9" s="1"/>
      <c r="K9" s="1"/>
      <c r="L9" s="124"/>
      <c r="M9" s="125"/>
      <c r="N9" s="126"/>
      <c r="O9" s="126"/>
      <c r="P9" s="126"/>
      <c r="Q9" s="126"/>
      <c r="R9" s="126"/>
      <c r="S9" s="126"/>
      <c r="T9" s="126"/>
      <c r="U9" s="126"/>
      <c r="V9" s="126"/>
      <c r="W9" s="126"/>
      <c r="X9" s="9"/>
      <c r="Y9" s="1"/>
      <c r="Z9" s="1"/>
    </row>
    <row r="10" spans="1:26" ht="15" customHeight="1" x14ac:dyDescent="0.3">
      <c r="A10" s="2"/>
      <c r="B10" s="2"/>
      <c r="C10" s="2"/>
      <c r="D10" s="2"/>
      <c r="E10" s="2"/>
      <c r="F10" s="2"/>
      <c r="G10" s="2"/>
      <c r="H10" s="2"/>
      <c r="I10" s="2"/>
      <c r="J10" s="1"/>
      <c r="K10" s="1"/>
      <c r="L10" s="124" t="s">
        <v>123</v>
      </c>
      <c r="M10" s="125">
        <v>0</v>
      </c>
      <c r="N10" s="126" t="s">
        <v>151</v>
      </c>
      <c r="O10" s="126"/>
      <c r="P10" s="126"/>
      <c r="Q10" s="126"/>
      <c r="R10" s="126"/>
      <c r="S10" s="126"/>
      <c r="T10" s="126"/>
      <c r="U10" s="126"/>
      <c r="V10" s="126"/>
      <c r="W10" s="126"/>
      <c r="X10" s="9"/>
      <c r="Y10" s="1"/>
      <c r="Z10" s="1"/>
    </row>
    <row r="11" spans="1:26" ht="15" customHeight="1" x14ac:dyDescent="0.3">
      <c r="A11" s="90" t="s">
        <v>150</v>
      </c>
      <c r="B11" s="127"/>
      <c r="C11" s="127"/>
      <c r="D11" s="127"/>
      <c r="E11" s="127"/>
      <c r="F11" s="127"/>
      <c r="G11" s="127"/>
      <c r="H11" s="127"/>
      <c r="I11" s="127"/>
      <c r="J11" s="1"/>
      <c r="K11" s="1"/>
      <c r="L11" s="124"/>
      <c r="M11" s="125"/>
      <c r="N11" s="126"/>
      <c r="O11" s="126"/>
      <c r="P11" s="126"/>
      <c r="Q11" s="126"/>
      <c r="R11" s="126"/>
      <c r="S11" s="126"/>
      <c r="T11" s="126"/>
      <c r="U11" s="126"/>
      <c r="V11" s="126"/>
      <c r="W11" s="126"/>
      <c r="X11" s="9"/>
      <c r="Y11" s="1"/>
      <c r="Z11" s="1"/>
    </row>
    <row r="12" spans="1:26" ht="15" customHeight="1" x14ac:dyDescent="0.3">
      <c r="A12" s="128" t="s">
        <v>149</v>
      </c>
      <c r="B12" s="128"/>
      <c r="C12" s="128"/>
      <c r="D12" s="128"/>
      <c r="E12" s="128"/>
      <c r="F12" s="128"/>
      <c r="G12" s="128"/>
      <c r="H12" s="128"/>
      <c r="I12" s="128"/>
      <c r="J12" s="1"/>
      <c r="K12" s="1"/>
      <c r="L12" s="2"/>
      <c r="M12" s="2"/>
      <c r="N12" s="2"/>
      <c r="O12" s="2"/>
      <c r="P12" s="2"/>
      <c r="Q12" s="2"/>
      <c r="R12" s="2"/>
      <c r="S12" s="2"/>
      <c r="T12" s="2"/>
      <c r="U12" s="2"/>
      <c r="V12" s="2"/>
      <c r="W12" s="2"/>
      <c r="X12" s="2"/>
      <c r="Y12" s="1"/>
      <c r="Z12" s="1"/>
    </row>
    <row r="13" spans="1:26" ht="15" customHeight="1" x14ac:dyDescent="0.3">
      <c r="A13" s="128"/>
      <c r="B13" s="128"/>
      <c r="C13" s="128"/>
      <c r="D13" s="128"/>
      <c r="E13" s="128"/>
      <c r="F13" s="128"/>
      <c r="G13" s="128"/>
      <c r="H13" s="128"/>
      <c r="I13" s="128"/>
      <c r="J13" s="1"/>
      <c r="K13" s="1"/>
      <c r="L13" s="28" t="s">
        <v>148</v>
      </c>
      <c r="M13" s="34" t="s">
        <v>147</v>
      </c>
      <c r="N13" s="120" t="s">
        <v>45</v>
      </c>
      <c r="O13" s="120"/>
      <c r="P13" s="120"/>
      <c r="Q13" s="120"/>
      <c r="R13" s="120"/>
      <c r="S13" s="120"/>
      <c r="T13" s="120"/>
      <c r="U13" s="120"/>
      <c r="V13" s="120"/>
      <c r="W13" s="120"/>
      <c r="X13" s="2"/>
      <c r="Y13" s="1"/>
      <c r="Z13" s="1"/>
    </row>
    <row r="14" spans="1:26" ht="15" customHeight="1" x14ac:dyDescent="0.3">
      <c r="A14" s="9"/>
      <c r="B14" s="9"/>
      <c r="C14" s="9"/>
      <c r="D14" s="9"/>
      <c r="E14" s="9"/>
      <c r="F14" s="9"/>
      <c r="G14" s="9"/>
      <c r="H14" s="9"/>
      <c r="I14" s="9"/>
      <c r="J14" s="1"/>
      <c r="K14" s="1"/>
      <c r="L14" s="25" t="s">
        <v>146</v>
      </c>
      <c r="M14" s="33">
        <v>4</v>
      </c>
      <c r="N14" s="92" t="s">
        <v>145</v>
      </c>
      <c r="O14" s="92"/>
      <c r="P14" s="92"/>
      <c r="Q14" s="92"/>
      <c r="R14" s="92"/>
      <c r="S14" s="92"/>
      <c r="T14" s="92"/>
      <c r="U14" s="92"/>
      <c r="V14" s="92"/>
      <c r="W14" s="92"/>
      <c r="X14" s="2"/>
      <c r="Y14" s="1"/>
      <c r="Z14" s="1"/>
    </row>
    <row r="15" spans="1:26" ht="15" customHeight="1" x14ac:dyDescent="0.3">
      <c r="A15" s="90" t="s">
        <v>144</v>
      </c>
      <c r="B15" s="90"/>
      <c r="C15" s="90"/>
      <c r="D15" s="90"/>
      <c r="E15" s="90"/>
      <c r="F15" s="90"/>
      <c r="G15" s="90"/>
      <c r="H15" s="90"/>
      <c r="I15" s="90"/>
      <c r="J15" s="1"/>
      <c r="K15" s="1"/>
      <c r="L15" s="25" t="s">
        <v>143</v>
      </c>
      <c r="M15" s="33">
        <v>3</v>
      </c>
      <c r="N15" s="92" t="s">
        <v>142</v>
      </c>
      <c r="O15" s="92"/>
      <c r="P15" s="92"/>
      <c r="Q15" s="92"/>
      <c r="R15" s="92"/>
      <c r="S15" s="92"/>
      <c r="T15" s="92"/>
      <c r="U15" s="92"/>
      <c r="V15" s="92"/>
      <c r="W15" s="92"/>
      <c r="X15" s="2"/>
      <c r="Y15" s="1"/>
      <c r="Z15" s="1"/>
    </row>
    <row r="16" spans="1:26" ht="15" customHeight="1" x14ac:dyDescent="0.3">
      <c r="A16" s="90"/>
      <c r="B16" s="90"/>
      <c r="C16" s="90"/>
      <c r="D16" s="90"/>
      <c r="E16" s="90"/>
      <c r="F16" s="90"/>
      <c r="G16" s="90"/>
      <c r="H16" s="90"/>
      <c r="I16" s="90"/>
      <c r="J16" s="1"/>
      <c r="K16" s="1"/>
      <c r="L16" s="25" t="s">
        <v>141</v>
      </c>
      <c r="M16" s="33">
        <v>2</v>
      </c>
      <c r="N16" s="92" t="s">
        <v>140</v>
      </c>
      <c r="O16" s="92"/>
      <c r="P16" s="92"/>
      <c r="Q16" s="92"/>
      <c r="R16" s="92"/>
      <c r="S16" s="92"/>
      <c r="T16" s="92"/>
      <c r="U16" s="92"/>
      <c r="V16" s="92"/>
      <c r="W16" s="92"/>
      <c r="X16" s="2"/>
      <c r="Y16" s="1"/>
      <c r="Z16" s="1"/>
    </row>
    <row r="17" spans="1:26" ht="15" customHeight="1" x14ac:dyDescent="0.3">
      <c r="A17" s="2"/>
      <c r="B17" s="2"/>
      <c r="C17" s="2"/>
      <c r="D17" s="2"/>
      <c r="E17" s="2"/>
      <c r="F17" s="2"/>
      <c r="G17" s="2"/>
      <c r="H17" s="2"/>
      <c r="I17" s="2"/>
      <c r="J17" s="1"/>
      <c r="K17" s="1"/>
      <c r="L17" s="25" t="s">
        <v>139</v>
      </c>
      <c r="M17" s="33">
        <v>1</v>
      </c>
      <c r="N17" s="92" t="s">
        <v>138</v>
      </c>
      <c r="O17" s="92"/>
      <c r="P17" s="92"/>
      <c r="Q17" s="92"/>
      <c r="R17" s="92"/>
      <c r="S17" s="92"/>
      <c r="T17" s="92"/>
      <c r="U17" s="92"/>
      <c r="V17" s="92"/>
      <c r="W17" s="92"/>
      <c r="X17" s="9"/>
      <c r="Y17" s="1"/>
      <c r="Z17" s="1"/>
    </row>
    <row r="18" spans="1:26" ht="15" customHeight="1" x14ac:dyDescent="0.3">
      <c r="A18" s="90" t="s">
        <v>137</v>
      </c>
      <c r="B18" s="90"/>
      <c r="C18" s="90"/>
      <c r="D18" s="90"/>
      <c r="E18" s="90"/>
      <c r="F18" s="90"/>
      <c r="G18" s="90"/>
      <c r="H18" s="90"/>
      <c r="I18" s="90"/>
      <c r="J18" s="1"/>
      <c r="K18" s="1"/>
      <c r="X18" s="9"/>
      <c r="Y18" s="1"/>
      <c r="Z18" s="1"/>
    </row>
    <row r="19" spans="1:26" ht="15" customHeight="1" x14ac:dyDescent="0.3">
      <c r="A19" s="2"/>
      <c r="B19" s="2"/>
      <c r="C19" s="2"/>
      <c r="D19" s="2"/>
      <c r="E19" s="2"/>
      <c r="F19" s="2"/>
      <c r="G19" s="2"/>
      <c r="H19" s="2"/>
      <c r="I19" s="2"/>
      <c r="J19" s="1"/>
      <c r="K19" s="1"/>
      <c r="L19" s="32" t="s">
        <v>97</v>
      </c>
      <c r="M19" s="27" t="s">
        <v>136</v>
      </c>
      <c r="N19" s="120" t="s">
        <v>45</v>
      </c>
      <c r="O19" s="120"/>
      <c r="P19" s="120"/>
      <c r="Q19" s="120"/>
      <c r="R19" s="120"/>
      <c r="S19" s="120"/>
      <c r="T19" s="120"/>
      <c r="U19" s="120"/>
      <c r="V19" s="120"/>
      <c r="W19" s="120"/>
      <c r="X19" s="9"/>
      <c r="Y19" s="1"/>
      <c r="Z19" s="1"/>
    </row>
    <row r="20" spans="1:26" ht="15" customHeight="1" x14ac:dyDescent="0.3">
      <c r="A20" s="90" t="s">
        <v>135</v>
      </c>
      <c r="B20" s="90"/>
      <c r="C20" s="90"/>
      <c r="D20" s="90"/>
      <c r="E20" s="90"/>
      <c r="F20" s="90"/>
      <c r="G20" s="90"/>
      <c r="H20" s="90"/>
      <c r="I20" s="90"/>
      <c r="J20" s="1"/>
      <c r="K20" s="1"/>
      <c r="L20" s="121" t="s">
        <v>134</v>
      </c>
      <c r="M20" s="122" t="s">
        <v>133</v>
      </c>
      <c r="N20" s="92" t="s">
        <v>132</v>
      </c>
      <c r="O20" s="92"/>
      <c r="P20" s="92"/>
      <c r="Q20" s="92"/>
      <c r="R20" s="92"/>
      <c r="S20" s="92"/>
      <c r="T20" s="92"/>
      <c r="U20" s="92"/>
      <c r="V20" s="92"/>
      <c r="W20" s="92"/>
      <c r="X20" s="9"/>
      <c r="Y20" s="1"/>
      <c r="Z20" s="1"/>
    </row>
    <row r="21" spans="1:26" ht="15" customHeight="1" x14ac:dyDescent="0.3">
      <c r="A21" s="90"/>
      <c r="B21" s="90"/>
      <c r="C21" s="90"/>
      <c r="D21" s="90"/>
      <c r="E21" s="90"/>
      <c r="F21" s="90"/>
      <c r="G21" s="90"/>
      <c r="H21" s="90"/>
      <c r="I21" s="90"/>
      <c r="J21" s="1"/>
      <c r="K21" s="1"/>
      <c r="L21" s="121"/>
      <c r="M21" s="122"/>
      <c r="N21" s="92"/>
      <c r="O21" s="92"/>
      <c r="P21" s="92"/>
      <c r="Q21" s="92"/>
      <c r="R21" s="92"/>
      <c r="S21" s="92"/>
      <c r="T21" s="92"/>
      <c r="U21" s="92"/>
      <c r="V21" s="92"/>
      <c r="W21" s="92"/>
      <c r="X21" s="2"/>
      <c r="Y21" s="1"/>
      <c r="Z21" s="1"/>
    </row>
    <row r="22" spans="1:26" ht="15" customHeight="1" x14ac:dyDescent="0.3">
      <c r="A22" s="90"/>
      <c r="B22" s="90"/>
      <c r="C22" s="90"/>
      <c r="D22" s="90"/>
      <c r="E22" s="90"/>
      <c r="F22" s="90"/>
      <c r="G22" s="90"/>
      <c r="H22" s="90"/>
      <c r="I22" s="90"/>
      <c r="J22" s="1"/>
      <c r="K22" s="1"/>
      <c r="L22" s="121" t="s">
        <v>131</v>
      </c>
      <c r="M22" s="122" t="s">
        <v>130</v>
      </c>
      <c r="N22" s="92" t="s">
        <v>129</v>
      </c>
      <c r="O22" s="92"/>
      <c r="P22" s="92"/>
      <c r="Q22" s="92"/>
      <c r="R22" s="92"/>
      <c r="S22" s="92"/>
      <c r="T22" s="92"/>
      <c r="U22" s="92"/>
      <c r="V22" s="92"/>
      <c r="W22" s="92"/>
      <c r="X22" s="2"/>
      <c r="Y22" s="1"/>
      <c r="Z22" s="1"/>
    </row>
    <row r="23" spans="1:26" ht="15" customHeight="1" x14ac:dyDescent="0.3">
      <c r="A23" s="29"/>
      <c r="B23" s="29"/>
      <c r="C23" s="29"/>
      <c r="D23" s="29"/>
      <c r="E23" s="29"/>
      <c r="F23" s="29"/>
      <c r="G23" s="29"/>
      <c r="H23" s="29"/>
      <c r="I23" s="29"/>
      <c r="J23" s="1"/>
      <c r="K23" s="1"/>
      <c r="L23" s="121"/>
      <c r="M23" s="122"/>
      <c r="N23" s="92"/>
      <c r="O23" s="92"/>
      <c r="P23" s="92"/>
      <c r="Q23" s="92"/>
      <c r="R23" s="92"/>
      <c r="S23" s="92"/>
      <c r="T23" s="92"/>
      <c r="U23" s="92"/>
      <c r="V23" s="92"/>
      <c r="W23" s="92"/>
      <c r="X23" s="2"/>
      <c r="Y23" s="1"/>
      <c r="Z23" s="1"/>
    </row>
    <row r="24" spans="1:26" ht="15" customHeight="1" x14ac:dyDescent="0.3">
      <c r="A24" s="90" t="s">
        <v>128</v>
      </c>
      <c r="B24" s="90"/>
      <c r="C24" s="90"/>
      <c r="D24" s="90"/>
      <c r="E24" s="90"/>
      <c r="F24" s="90"/>
      <c r="G24" s="90"/>
      <c r="H24" s="90"/>
      <c r="I24" s="90"/>
      <c r="J24" s="1"/>
      <c r="K24" s="1"/>
      <c r="L24" s="121" t="s">
        <v>127</v>
      </c>
      <c r="M24" s="122" t="s">
        <v>126</v>
      </c>
      <c r="N24" s="92" t="s">
        <v>125</v>
      </c>
      <c r="O24" s="92"/>
      <c r="P24" s="92"/>
      <c r="Q24" s="92"/>
      <c r="R24" s="92"/>
      <c r="S24" s="92"/>
      <c r="T24" s="92"/>
      <c r="U24" s="92"/>
      <c r="V24" s="92"/>
      <c r="W24" s="92"/>
      <c r="X24" s="9"/>
      <c r="Y24" s="1"/>
      <c r="Z24" s="1"/>
    </row>
    <row r="25" spans="1:26" ht="15" customHeight="1" x14ac:dyDescent="0.3">
      <c r="A25" s="2"/>
      <c r="B25" s="2"/>
      <c r="C25" s="2"/>
      <c r="D25" s="2"/>
      <c r="E25" s="2"/>
      <c r="F25" s="2"/>
      <c r="G25" s="2"/>
      <c r="H25" s="2"/>
      <c r="I25" s="2"/>
      <c r="J25" s="1"/>
      <c r="K25" s="1"/>
      <c r="L25" s="121"/>
      <c r="M25" s="122"/>
      <c r="N25" s="92"/>
      <c r="O25" s="92"/>
      <c r="P25" s="92"/>
      <c r="Q25" s="92"/>
      <c r="R25" s="92"/>
      <c r="S25" s="92"/>
      <c r="T25" s="92"/>
      <c r="U25" s="92"/>
      <c r="V25" s="92"/>
      <c r="W25" s="92"/>
      <c r="X25" s="9"/>
      <c r="Y25" s="1"/>
      <c r="Z25" s="1"/>
    </row>
    <row r="26" spans="1:26" ht="15.75" customHeight="1" x14ac:dyDescent="0.3">
      <c r="A26" s="90" t="s">
        <v>124</v>
      </c>
      <c r="B26" s="90"/>
      <c r="C26" s="90"/>
      <c r="D26" s="90"/>
      <c r="E26" s="90"/>
      <c r="F26" s="90"/>
      <c r="G26" s="90"/>
      <c r="H26" s="90"/>
      <c r="I26" s="90"/>
      <c r="J26" s="1"/>
      <c r="K26" s="1"/>
      <c r="L26" s="121" t="s">
        <v>123</v>
      </c>
      <c r="M26" s="122" t="s">
        <v>122</v>
      </c>
      <c r="N26" s="92" t="s">
        <v>121</v>
      </c>
      <c r="O26" s="92"/>
      <c r="P26" s="92"/>
      <c r="Q26" s="92"/>
      <c r="R26" s="92"/>
      <c r="S26" s="92"/>
      <c r="T26" s="92"/>
      <c r="U26" s="92"/>
      <c r="V26" s="92"/>
      <c r="W26" s="92"/>
      <c r="X26" s="9"/>
      <c r="Y26" s="1"/>
      <c r="Z26" s="1"/>
    </row>
    <row r="27" spans="1:26" ht="15.75" customHeight="1" x14ac:dyDescent="0.3">
      <c r="A27" s="2"/>
      <c r="B27" s="2"/>
      <c r="C27" s="2"/>
      <c r="D27" s="2"/>
      <c r="E27" s="2"/>
      <c r="F27" s="2"/>
      <c r="G27" s="2"/>
      <c r="H27" s="2"/>
      <c r="I27" s="2"/>
      <c r="J27" s="1"/>
      <c r="K27" s="1"/>
      <c r="L27" s="121"/>
      <c r="M27" s="122"/>
      <c r="N27" s="92"/>
      <c r="O27" s="92"/>
      <c r="P27" s="92"/>
      <c r="Q27" s="92"/>
      <c r="R27" s="92"/>
      <c r="S27" s="92"/>
      <c r="T27" s="92"/>
      <c r="U27" s="92"/>
      <c r="V27" s="92"/>
      <c r="W27" s="92"/>
      <c r="X27" s="9"/>
      <c r="Y27" s="1"/>
      <c r="Z27" s="1"/>
    </row>
    <row r="28" spans="1:26" ht="15.75" customHeight="1" x14ac:dyDescent="0.3">
      <c r="A28" s="123" t="s">
        <v>120</v>
      </c>
      <c r="B28" s="90"/>
      <c r="C28" s="90"/>
      <c r="D28" s="90"/>
      <c r="E28" s="90"/>
      <c r="F28" s="90"/>
      <c r="G28" s="90"/>
      <c r="H28" s="90"/>
      <c r="I28" s="90"/>
      <c r="J28" s="1"/>
      <c r="K28" s="1"/>
      <c r="L28" s="31"/>
      <c r="M28" s="30"/>
      <c r="N28" s="9"/>
      <c r="O28" s="9"/>
      <c r="P28" s="9"/>
      <c r="Q28" s="9"/>
      <c r="R28" s="9"/>
      <c r="S28" s="9"/>
      <c r="T28" s="9"/>
      <c r="U28" s="9"/>
      <c r="V28" s="9"/>
      <c r="W28" s="9"/>
      <c r="X28" s="9"/>
      <c r="Y28" s="1"/>
      <c r="Z28" s="1"/>
    </row>
    <row r="29" spans="1:26" ht="15" customHeight="1" x14ac:dyDescent="0.3">
      <c r="A29" s="29"/>
      <c r="B29" s="29"/>
      <c r="C29" s="29"/>
      <c r="D29" s="29"/>
      <c r="E29" s="29"/>
      <c r="F29" s="29"/>
      <c r="G29" s="29"/>
      <c r="H29" s="29"/>
      <c r="I29" s="29"/>
      <c r="J29" s="1"/>
      <c r="K29" s="1"/>
      <c r="L29" s="28" t="s">
        <v>88</v>
      </c>
      <c r="M29" s="27" t="s">
        <v>119</v>
      </c>
      <c r="N29" s="103" t="s">
        <v>118</v>
      </c>
      <c r="O29" s="104"/>
      <c r="P29" s="104"/>
      <c r="Q29" s="104"/>
      <c r="R29" s="104"/>
      <c r="S29" s="105"/>
      <c r="T29" s="9"/>
      <c r="U29" s="9"/>
      <c r="V29" s="9"/>
      <c r="W29" s="9"/>
      <c r="X29" s="9"/>
      <c r="Y29" s="1"/>
      <c r="Z29" s="1"/>
    </row>
    <row r="30" spans="1:26" ht="15" customHeight="1" x14ac:dyDescent="0.3">
      <c r="A30" s="106" t="s">
        <v>117</v>
      </c>
      <c r="B30" s="107" t="s">
        <v>116</v>
      </c>
      <c r="C30" s="108" t="s">
        <v>115</v>
      </c>
      <c r="D30" s="2"/>
      <c r="E30" s="2"/>
      <c r="F30" s="2"/>
      <c r="G30" s="2"/>
      <c r="H30" s="2"/>
      <c r="I30" s="2"/>
      <c r="J30" s="1"/>
      <c r="K30" s="1"/>
      <c r="L30" s="25" t="s">
        <v>114</v>
      </c>
      <c r="M30" s="16">
        <v>100</v>
      </c>
      <c r="N30" s="92" t="s">
        <v>113</v>
      </c>
      <c r="O30" s="92"/>
      <c r="P30" s="92"/>
      <c r="Q30" s="92"/>
      <c r="R30" s="92"/>
      <c r="S30" s="92"/>
      <c r="T30" s="9"/>
      <c r="U30" s="9"/>
      <c r="V30" s="9"/>
      <c r="W30" s="9"/>
      <c r="X30" s="9"/>
      <c r="Y30" s="1"/>
      <c r="Z30" s="1"/>
    </row>
    <row r="31" spans="1:26" x14ac:dyDescent="0.3">
      <c r="A31" s="106"/>
      <c r="B31" s="107"/>
      <c r="C31" s="108"/>
      <c r="D31" s="2"/>
      <c r="E31" s="2"/>
      <c r="F31" s="2"/>
      <c r="G31" s="2"/>
      <c r="H31" s="2"/>
      <c r="I31" s="2"/>
      <c r="J31" s="1"/>
      <c r="K31" s="1"/>
      <c r="L31" s="25" t="s">
        <v>112</v>
      </c>
      <c r="M31" s="16">
        <v>60</v>
      </c>
      <c r="N31" s="92" t="s">
        <v>111</v>
      </c>
      <c r="O31" s="92"/>
      <c r="P31" s="92"/>
      <c r="Q31" s="92"/>
      <c r="R31" s="92"/>
      <c r="S31" s="92"/>
      <c r="T31" s="9"/>
      <c r="U31" s="9"/>
      <c r="V31" s="9"/>
      <c r="W31" s="9"/>
      <c r="X31" s="9"/>
      <c r="Y31" s="1"/>
      <c r="Z31" s="1"/>
    </row>
    <row r="32" spans="1:26" ht="15" customHeight="1" x14ac:dyDescent="0.3">
      <c r="A32" s="26" t="s">
        <v>110</v>
      </c>
      <c r="B32" s="84" t="s">
        <v>109</v>
      </c>
      <c r="C32" s="109" t="s">
        <v>108</v>
      </c>
      <c r="D32" s="2"/>
      <c r="E32" s="2"/>
      <c r="F32" s="2"/>
      <c r="G32" s="2"/>
      <c r="H32" s="2"/>
      <c r="I32" s="2"/>
      <c r="J32" s="1"/>
      <c r="K32" s="1"/>
      <c r="L32" s="25" t="s">
        <v>107</v>
      </c>
      <c r="M32" s="16">
        <v>25</v>
      </c>
      <c r="N32" s="92" t="s">
        <v>106</v>
      </c>
      <c r="O32" s="92"/>
      <c r="P32" s="92"/>
      <c r="Q32" s="92"/>
      <c r="R32" s="92"/>
      <c r="S32" s="92"/>
      <c r="T32" s="3"/>
      <c r="U32" s="3"/>
      <c r="V32" s="2"/>
      <c r="W32" s="2"/>
      <c r="X32" s="2"/>
      <c r="Y32" s="1"/>
      <c r="Z32" s="1"/>
    </row>
    <row r="33" spans="1:26" ht="15" customHeight="1" x14ac:dyDescent="0.3">
      <c r="A33" s="20" t="s">
        <v>105</v>
      </c>
      <c r="B33" s="84"/>
      <c r="C33" s="109"/>
      <c r="D33" s="2"/>
      <c r="E33" s="2"/>
      <c r="F33" s="2"/>
      <c r="G33" s="2"/>
      <c r="H33" s="2"/>
      <c r="I33" s="2"/>
      <c r="J33" s="1"/>
      <c r="K33" s="1"/>
      <c r="L33" s="25" t="s">
        <v>104</v>
      </c>
      <c r="M33" s="16">
        <v>10</v>
      </c>
      <c r="N33" s="92" t="s">
        <v>103</v>
      </c>
      <c r="O33" s="92"/>
      <c r="P33" s="92"/>
      <c r="Q33" s="92"/>
      <c r="R33" s="92"/>
      <c r="S33" s="92"/>
      <c r="T33" s="3"/>
      <c r="U33" s="3"/>
      <c r="V33" s="2"/>
      <c r="W33" s="2"/>
      <c r="X33" s="2"/>
      <c r="Y33" s="1"/>
      <c r="Z33" s="1"/>
    </row>
    <row r="34" spans="1:26" ht="15" customHeight="1" x14ac:dyDescent="0.3">
      <c r="A34" s="20" t="s">
        <v>102</v>
      </c>
      <c r="B34" s="84"/>
      <c r="C34" s="24" t="s">
        <v>101</v>
      </c>
      <c r="D34" s="2"/>
      <c r="E34" s="2"/>
      <c r="F34" s="2"/>
      <c r="G34" s="2"/>
      <c r="H34" s="2"/>
      <c r="I34" s="2"/>
      <c r="J34" s="1"/>
      <c r="K34" s="1"/>
      <c r="T34" s="2"/>
      <c r="U34" s="2"/>
      <c r="V34" s="2"/>
      <c r="W34" s="2"/>
      <c r="X34" s="2"/>
      <c r="Y34" s="1"/>
      <c r="Z34" s="1"/>
    </row>
    <row r="35" spans="1:26" ht="15" customHeight="1" x14ac:dyDescent="0.3">
      <c r="A35" s="20" t="s">
        <v>100</v>
      </c>
      <c r="B35" s="84"/>
      <c r="C35" s="24" t="s">
        <v>99</v>
      </c>
      <c r="D35" s="2"/>
      <c r="E35" s="2"/>
      <c r="F35" s="2"/>
      <c r="G35" s="2"/>
      <c r="H35" s="2"/>
      <c r="I35" s="2"/>
      <c r="J35" s="1"/>
      <c r="K35" s="1"/>
      <c r="L35" s="110" t="s">
        <v>98</v>
      </c>
      <c r="M35" s="111"/>
      <c r="N35" s="114" t="s">
        <v>97</v>
      </c>
      <c r="O35" s="115"/>
      <c r="P35" s="115"/>
      <c r="Q35" s="116"/>
      <c r="T35" s="2"/>
      <c r="U35" s="2"/>
      <c r="V35" s="2"/>
      <c r="W35" s="2"/>
      <c r="X35" s="2"/>
      <c r="Y35" s="1"/>
      <c r="Z35" s="1"/>
    </row>
    <row r="36" spans="1:26" ht="15" customHeight="1" x14ac:dyDescent="0.3">
      <c r="A36" s="20" t="s">
        <v>96</v>
      </c>
      <c r="B36" s="84"/>
      <c r="C36" s="24" t="s">
        <v>95</v>
      </c>
      <c r="D36" s="2"/>
      <c r="E36" s="2"/>
      <c r="F36" s="2"/>
      <c r="G36" s="2"/>
      <c r="H36" s="2"/>
      <c r="I36" s="2"/>
      <c r="J36" s="1"/>
      <c r="K36" s="1"/>
      <c r="L36" s="112"/>
      <c r="M36" s="113"/>
      <c r="N36" s="23" t="s">
        <v>94</v>
      </c>
      <c r="O36" s="22" t="s">
        <v>93</v>
      </c>
      <c r="P36" s="22" t="s">
        <v>92</v>
      </c>
      <c r="Q36" s="22" t="s">
        <v>91</v>
      </c>
      <c r="T36" s="2"/>
      <c r="U36" s="2"/>
      <c r="V36" s="2"/>
      <c r="W36" s="2"/>
      <c r="X36" s="2"/>
      <c r="Y36" s="1"/>
      <c r="Z36" s="1"/>
    </row>
    <row r="37" spans="1:26" ht="27.75" customHeight="1" x14ac:dyDescent="0.3">
      <c r="A37" s="20" t="s">
        <v>90</v>
      </c>
      <c r="B37" s="84"/>
      <c r="C37" s="66" t="s">
        <v>89</v>
      </c>
      <c r="D37" s="2"/>
      <c r="E37" s="2"/>
      <c r="F37" s="2"/>
      <c r="G37" s="2"/>
      <c r="H37" s="2"/>
      <c r="I37" s="2"/>
      <c r="J37" s="1"/>
      <c r="K37" s="1"/>
      <c r="L37" s="117" t="s">
        <v>88</v>
      </c>
      <c r="M37" s="16">
        <v>100</v>
      </c>
      <c r="N37" s="21" t="s">
        <v>87</v>
      </c>
      <c r="O37" s="21" t="s">
        <v>86</v>
      </c>
      <c r="P37" s="21" t="s">
        <v>85</v>
      </c>
      <c r="Q37" s="19" t="s">
        <v>84</v>
      </c>
      <c r="T37" s="2"/>
      <c r="U37" s="2"/>
      <c r="V37" s="2"/>
      <c r="W37" s="2"/>
      <c r="X37" s="2"/>
      <c r="Y37" s="1"/>
      <c r="Z37" s="1"/>
    </row>
    <row r="38" spans="1:26" ht="27.75" customHeight="1" x14ac:dyDescent="0.3">
      <c r="A38" s="20" t="s">
        <v>83</v>
      </c>
      <c r="B38" s="84" t="s">
        <v>82</v>
      </c>
      <c r="C38" s="80" t="s">
        <v>81</v>
      </c>
      <c r="D38" s="2"/>
      <c r="E38" s="2"/>
      <c r="F38" s="2"/>
      <c r="G38" s="2"/>
      <c r="H38" s="2"/>
      <c r="I38" s="2"/>
      <c r="J38" s="1"/>
      <c r="K38" s="1"/>
      <c r="L38" s="118"/>
      <c r="M38" s="16">
        <v>60</v>
      </c>
      <c r="N38" s="21" t="s">
        <v>80</v>
      </c>
      <c r="O38" s="21" t="s">
        <v>79</v>
      </c>
      <c r="P38" s="19" t="s">
        <v>78</v>
      </c>
      <c r="Q38" s="16" t="s">
        <v>70</v>
      </c>
      <c r="R38" s="3"/>
      <c r="S38" s="3"/>
      <c r="T38" s="3"/>
      <c r="U38" s="3"/>
      <c r="V38" s="3"/>
      <c r="W38" s="3"/>
      <c r="X38" s="2"/>
      <c r="Y38" s="1"/>
      <c r="Z38" s="1"/>
    </row>
    <row r="39" spans="1:26" ht="27.75" customHeight="1" x14ac:dyDescent="0.3">
      <c r="A39" s="20" t="s">
        <v>77</v>
      </c>
      <c r="B39" s="84"/>
      <c r="C39" s="80"/>
      <c r="D39" s="2"/>
      <c r="E39" s="2"/>
      <c r="F39" s="2"/>
      <c r="G39" s="2"/>
      <c r="H39" s="2"/>
      <c r="I39" s="2"/>
      <c r="J39" s="1"/>
      <c r="K39" s="1"/>
      <c r="L39" s="118"/>
      <c r="M39" s="16">
        <v>25</v>
      </c>
      <c r="N39" s="21" t="s">
        <v>76</v>
      </c>
      <c r="O39" s="19" t="s">
        <v>75</v>
      </c>
      <c r="P39" s="19" t="s">
        <v>74</v>
      </c>
      <c r="Q39" s="19" t="s">
        <v>73</v>
      </c>
      <c r="R39" s="2"/>
      <c r="S39" s="2"/>
      <c r="T39" s="2"/>
      <c r="U39" s="2"/>
      <c r="V39" s="2"/>
      <c r="W39" s="2"/>
      <c r="X39" s="2"/>
      <c r="Y39" s="1"/>
      <c r="Z39" s="1"/>
    </row>
    <row r="40" spans="1:26" ht="27.75" customHeight="1" x14ac:dyDescent="0.3">
      <c r="A40" s="20" t="s">
        <v>72</v>
      </c>
      <c r="B40" s="84"/>
      <c r="C40" s="80"/>
      <c r="D40" s="2"/>
      <c r="E40" s="2"/>
      <c r="F40" s="2"/>
      <c r="G40" s="2"/>
      <c r="H40" s="2"/>
      <c r="I40" s="2"/>
      <c r="J40" s="1"/>
      <c r="K40" s="1"/>
      <c r="L40" s="119"/>
      <c r="M40" s="16">
        <v>10</v>
      </c>
      <c r="N40" s="19" t="s">
        <v>71</v>
      </c>
      <c r="O40" s="16" t="s">
        <v>70</v>
      </c>
      <c r="P40" s="19" t="s">
        <v>69</v>
      </c>
      <c r="Q40" s="19" t="s">
        <v>68</v>
      </c>
      <c r="R40" s="2"/>
      <c r="S40" s="2"/>
      <c r="T40" s="2"/>
      <c r="U40" s="2"/>
      <c r="V40" s="2"/>
      <c r="W40" s="2"/>
      <c r="X40" s="2"/>
      <c r="Y40" s="1"/>
      <c r="Z40" s="1"/>
    </row>
    <row r="41" spans="1:26" ht="15" customHeight="1" x14ac:dyDescent="0.3">
      <c r="A41" s="67" t="s">
        <v>67</v>
      </c>
      <c r="B41" s="84"/>
      <c r="C41" s="80"/>
      <c r="D41" s="2"/>
      <c r="E41" s="2"/>
      <c r="F41" s="2"/>
      <c r="G41" s="2"/>
      <c r="H41" s="2"/>
      <c r="I41" s="2"/>
      <c r="J41" s="1"/>
      <c r="K41" s="1"/>
      <c r="R41" s="2"/>
      <c r="S41" s="2"/>
      <c r="T41" s="2"/>
      <c r="U41" s="2"/>
      <c r="V41" s="2"/>
      <c r="W41" s="2"/>
      <c r="X41" s="2"/>
      <c r="Y41" s="1"/>
      <c r="Z41" s="1"/>
    </row>
    <row r="42" spans="1:26" ht="15" customHeight="1" x14ac:dyDescent="0.3">
      <c r="A42" s="86" t="s">
        <v>66</v>
      </c>
      <c r="B42" s="84"/>
      <c r="C42" s="94" t="s">
        <v>65</v>
      </c>
      <c r="D42" s="2"/>
      <c r="E42" s="2"/>
      <c r="F42" s="2"/>
      <c r="G42" s="2"/>
      <c r="H42" s="2"/>
      <c r="I42" s="2"/>
      <c r="J42" s="1"/>
      <c r="K42" s="1"/>
      <c r="L42" s="95" t="s">
        <v>64</v>
      </c>
      <c r="M42" s="95" t="s">
        <v>63</v>
      </c>
      <c r="N42" s="97" t="s">
        <v>45</v>
      </c>
      <c r="O42" s="98"/>
      <c r="P42" s="98"/>
      <c r="Q42" s="98"/>
      <c r="R42" s="98"/>
      <c r="S42" s="98"/>
      <c r="T42" s="98"/>
      <c r="U42" s="98"/>
      <c r="V42" s="98"/>
      <c r="W42" s="99"/>
      <c r="X42" s="2"/>
      <c r="Y42" s="1"/>
      <c r="Z42" s="1"/>
    </row>
    <row r="43" spans="1:26" ht="15" customHeight="1" x14ac:dyDescent="0.3">
      <c r="A43" s="86"/>
      <c r="B43" s="84"/>
      <c r="C43" s="94"/>
      <c r="D43" s="2"/>
      <c r="E43" s="2"/>
      <c r="F43" s="2"/>
      <c r="G43" s="2"/>
      <c r="H43" s="2"/>
      <c r="I43" s="2"/>
      <c r="J43" s="1"/>
      <c r="K43" s="1"/>
      <c r="L43" s="96"/>
      <c r="M43" s="96"/>
      <c r="N43" s="100"/>
      <c r="O43" s="101"/>
      <c r="P43" s="101"/>
      <c r="Q43" s="101"/>
      <c r="R43" s="101"/>
      <c r="S43" s="101"/>
      <c r="T43" s="101"/>
      <c r="U43" s="101"/>
      <c r="V43" s="101"/>
      <c r="W43" s="102"/>
      <c r="X43" s="2"/>
      <c r="Y43" s="1"/>
      <c r="Z43" s="1"/>
    </row>
    <row r="44" spans="1:26" ht="15" customHeight="1" x14ac:dyDescent="0.3">
      <c r="A44" s="86" t="s">
        <v>62</v>
      </c>
      <c r="B44" s="84" t="s">
        <v>61</v>
      </c>
      <c r="C44" s="80" t="s">
        <v>60</v>
      </c>
      <c r="D44" s="2"/>
      <c r="E44" s="2"/>
      <c r="F44" s="2"/>
      <c r="G44" s="2"/>
      <c r="H44" s="2"/>
      <c r="I44" s="2"/>
      <c r="J44" s="1"/>
      <c r="K44" s="1"/>
      <c r="L44" s="16" t="s">
        <v>44</v>
      </c>
      <c r="M44" s="16" t="s">
        <v>59</v>
      </c>
      <c r="N44" s="92" t="s">
        <v>58</v>
      </c>
      <c r="O44" s="92"/>
      <c r="P44" s="92"/>
      <c r="Q44" s="92"/>
      <c r="R44" s="92"/>
      <c r="S44" s="92"/>
      <c r="T44" s="92"/>
      <c r="U44" s="92"/>
      <c r="V44" s="92"/>
      <c r="W44" s="92"/>
      <c r="X44" s="2"/>
      <c r="Y44" s="1"/>
      <c r="Z44" s="1"/>
    </row>
    <row r="45" spans="1:26" x14ac:dyDescent="0.3">
      <c r="A45" s="86"/>
      <c r="B45" s="84"/>
      <c r="C45" s="80"/>
      <c r="D45" s="2"/>
      <c r="E45" s="2"/>
      <c r="F45" s="2"/>
      <c r="G45" s="2"/>
      <c r="H45" s="2"/>
      <c r="I45" s="2"/>
      <c r="J45" s="1"/>
      <c r="K45" s="1"/>
      <c r="L45" s="16" t="s">
        <v>39</v>
      </c>
      <c r="M45" s="16" t="s">
        <v>57</v>
      </c>
      <c r="N45" s="92" t="s">
        <v>56</v>
      </c>
      <c r="O45" s="92"/>
      <c r="P45" s="92"/>
      <c r="Q45" s="92"/>
      <c r="R45" s="92"/>
      <c r="S45" s="92"/>
      <c r="T45" s="92"/>
      <c r="U45" s="92"/>
      <c r="V45" s="92"/>
      <c r="W45" s="92"/>
      <c r="X45" s="2"/>
      <c r="Y45" s="1"/>
      <c r="Z45" s="1"/>
    </row>
    <row r="46" spans="1:26" ht="15" customHeight="1" x14ac:dyDescent="0.3">
      <c r="A46" s="86" t="s">
        <v>55</v>
      </c>
      <c r="B46" s="84"/>
      <c r="C46" s="80"/>
      <c r="D46" s="2"/>
      <c r="E46" s="2"/>
      <c r="F46" s="2"/>
      <c r="G46" s="2"/>
      <c r="H46" s="2"/>
      <c r="I46" s="2"/>
      <c r="J46" s="1"/>
      <c r="K46" s="1"/>
      <c r="L46" s="16" t="s">
        <v>35</v>
      </c>
      <c r="M46" s="16" t="s">
        <v>54</v>
      </c>
      <c r="N46" s="92" t="s">
        <v>53</v>
      </c>
      <c r="O46" s="92"/>
      <c r="P46" s="92"/>
      <c r="Q46" s="92"/>
      <c r="R46" s="92"/>
      <c r="S46" s="92"/>
      <c r="T46" s="92"/>
      <c r="U46" s="92"/>
      <c r="V46" s="92"/>
      <c r="W46" s="92"/>
      <c r="X46" s="2"/>
      <c r="Y46" s="1"/>
      <c r="Z46" s="1"/>
    </row>
    <row r="47" spans="1:26" ht="15" customHeight="1" x14ac:dyDescent="0.3">
      <c r="A47" s="86"/>
      <c r="B47" s="84"/>
      <c r="C47" s="80"/>
      <c r="D47" s="2"/>
      <c r="E47" s="2"/>
      <c r="F47" s="2"/>
      <c r="G47" s="2"/>
      <c r="H47" s="2"/>
      <c r="I47" s="2"/>
      <c r="J47" s="1"/>
      <c r="K47" s="1"/>
      <c r="L47" s="16" t="s">
        <v>30</v>
      </c>
      <c r="M47" s="16">
        <v>20</v>
      </c>
      <c r="N47" s="92" t="s">
        <v>52</v>
      </c>
      <c r="O47" s="92"/>
      <c r="P47" s="92"/>
      <c r="Q47" s="92"/>
      <c r="R47" s="92"/>
      <c r="S47" s="92"/>
      <c r="T47" s="92"/>
      <c r="U47" s="92"/>
      <c r="V47" s="92"/>
      <c r="W47" s="92"/>
      <c r="X47" s="2"/>
      <c r="Y47" s="1"/>
      <c r="Z47" s="1"/>
    </row>
    <row r="48" spans="1:26" ht="15" customHeight="1" x14ac:dyDescent="0.3">
      <c r="A48" s="86" t="s">
        <v>51</v>
      </c>
      <c r="B48" s="84" t="s">
        <v>50</v>
      </c>
      <c r="C48" s="80"/>
      <c r="D48" s="2"/>
      <c r="E48" s="2"/>
      <c r="F48" s="2"/>
      <c r="G48" s="2"/>
      <c r="H48" s="2"/>
      <c r="I48" s="2"/>
      <c r="J48" s="1"/>
      <c r="K48" s="1"/>
      <c r="X48" s="2"/>
      <c r="Y48" s="1"/>
      <c r="Z48" s="1"/>
    </row>
    <row r="49" spans="1:26" ht="15" customHeight="1" x14ac:dyDescent="0.3">
      <c r="A49" s="86"/>
      <c r="B49" s="84"/>
      <c r="C49" s="80"/>
      <c r="D49" s="2"/>
      <c r="E49" s="2"/>
      <c r="F49" s="2"/>
      <c r="G49" s="2"/>
      <c r="H49" s="2"/>
      <c r="I49" s="2"/>
      <c r="J49" s="1"/>
      <c r="K49" s="1"/>
      <c r="L49" s="93" t="s">
        <v>49</v>
      </c>
      <c r="M49" s="93"/>
      <c r="N49" s="93"/>
      <c r="X49" s="2"/>
      <c r="Y49" s="1"/>
      <c r="Z49" s="1"/>
    </row>
    <row r="50" spans="1:26" ht="15" customHeight="1" x14ac:dyDescent="0.3">
      <c r="A50" s="86" t="s">
        <v>48</v>
      </c>
      <c r="B50" s="84"/>
      <c r="C50" s="80" t="s">
        <v>47</v>
      </c>
      <c r="D50" s="2"/>
      <c r="E50" s="2"/>
      <c r="F50" s="2"/>
      <c r="G50" s="2"/>
      <c r="H50" s="2"/>
      <c r="I50" s="2"/>
      <c r="J50" s="1"/>
      <c r="K50" s="1"/>
      <c r="L50" s="18" t="s">
        <v>46</v>
      </c>
      <c r="M50" s="18" t="s">
        <v>45</v>
      </c>
      <c r="N50" s="17"/>
      <c r="X50" s="2"/>
      <c r="Y50" s="1"/>
      <c r="Z50" s="1"/>
    </row>
    <row r="51" spans="1:26" ht="27" customHeight="1" x14ac:dyDescent="0.3">
      <c r="A51" s="86"/>
      <c r="B51" s="84"/>
      <c r="C51" s="80"/>
      <c r="D51" s="2"/>
      <c r="E51" s="2"/>
      <c r="F51" s="2"/>
      <c r="G51" s="2"/>
      <c r="I51" s="2"/>
      <c r="J51" s="1"/>
      <c r="K51" s="1"/>
      <c r="L51" s="16" t="s">
        <v>44</v>
      </c>
      <c r="M51" s="15" t="s">
        <v>43</v>
      </c>
      <c r="N51" s="81" t="s">
        <v>42</v>
      </c>
      <c r="O51" s="82"/>
      <c r="P51" s="82"/>
      <c r="Q51" s="82"/>
      <c r="R51" s="82"/>
      <c r="S51" s="82"/>
      <c r="T51" s="82"/>
      <c r="U51" s="82"/>
      <c r="V51" s="82"/>
      <c r="W51" s="83"/>
      <c r="X51" s="2"/>
      <c r="Y51" s="1"/>
      <c r="Z51" s="1"/>
    </row>
    <row r="52" spans="1:26" ht="27" customHeight="1" x14ac:dyDescent="0.3">
      <c r="A52" s="86" t="s">
        <v>41</v>
      </c>
      <c r="B52" s="84"/>
      <c r="C52" s="80" t="s">
        <v>40</v>
      </c>
      <c r="D52" s="2"/>
      <c r="E52" s="2"/>
      <c r="F52" s="2"/>
      <c r="G52" s="2"/>
      <c r="I52" s="2"/>
      <c r="J52" s="1"/>
      <c r="K52" s="1"/>
      <c r="L52" s="16" t="s">
        <v>39</v>
      </c>
      <c r="M52" s="15" t="s">
        <v>38</v>
      </c>
      <c r="N52" s="81" t="s">
        <v>37</v>
      </c>
      <c r="O52" s="82"/>
      <c r="P52" s="82"/>
      <c r="Q52" s="82"/>
      <c r="R52" s="82"/>
      <c r="S52" s="82"/>
      <c r="T52" s="82"/>
      <c r="U52" s="82"/>
      <c r="V52" s="82"/>
      <c r="W52" s="83"/>
      <c r="X52" s="2"/>
      <c r="Y52" s="1"/>
      <c r="Z52" s="1"/>
    </row>
    <row r="53" spans="1:26" ht="27" customHeight="1" x14ac:dyDescent="0.3">
      <c r="A53" s="86"/>
      <c r="B53" s="84" t="s">
        <v>36</v>
      </c>
      <c r="C53" s="80"/>
      <c r="D53" s="2"/>
      <c r="E53" s="2"/>
      <c r="F53" s="2"/>
      <c r="G53" s="2"/>
      <c r="I53" s="2"/>
      <c r="J53" s="1"/>
      <c r="K53" s="1"/>
      <c r="L53" s="16" t="s">
        <v>35</v>
      </c>
      <c r="M53" s="15" t="s">
        <v>34</v>
      </c>
      <c r="N53" s="81" t="s">
        <v>33</v>
      </c>
      <c r="O53" s="82"/>
      <c r="P53" s="82"/>
      <c r="Q53" s="82"/>
      <c r="R53" s="82"/>
      <c r="S53" s="82"/>
      <c r="T53" s="82"/>
      <c r="U53" s="82"/>
      <c r="V53" s="82"/>
      <c r="W53" s="83"/>
      <c r="X53" s="2"/>
      <c r="Y53" s="1"/>
      <c r="Z53" s="1"/>
    </row>
    <row r="54" spans="1:26" ht="27" customHeight="1" x14ac:dyDescent="0.3">
      <c r="A54" s="86" t="s">
        <v>32</v>
      </c>
      <c r="B54" s="84"/>
      <c r="C54" s="68" t="s">
        <v>31</v>
      </c>
      <c r="D54" s="2"/>
      <c r="E54" s="2"/>
      <c r="F54" s="2"/>
      <c r="G54" s="2"/>
      <c r="I54" s="2"/>
      <c r="J54" s="1"/>
      <c r="K54" s="1"/>
      <c r="L54" s="14" t="s">
        <v>30</v>
      </c>
      <c r="M54" s="13" t="s">
        <v>29</v>
      </c>
      <c r="N54" s="87" t="s">
        <v>28</v>
      </c>
      <c r="O54" s="88"/>
      <c r="P54" s="88"/>
      <c r="Q54" s="88"/>
      <c r="R54" s="88"/>
      <c r="S54" s="88"/>
      <c r="T54" s="88"/>
      <c r="U54" s="88"/>
      <c r="V54" s="88"/>
      <c r="W54" s="89"/>
      <c r="X54" s="2"/>
      <c r="Y54" s="1"/>
      <c r="Z54" s="1"/>
    </row>
    <row r="55" spans="1:26" ht="15" customHeight="1" x14ac:dyDescent="0.3">
      <c r="A55" s="86"/>
      <c r="B55" s="84"/>
      <c r="C55" s="10" t="s">
        <v>27</v>
      </c>
      <c r="D55" s="2"/>
      <c r="E55" s="2"/>
      <c r="F55" s="2"/>
      <c r="G55" s="2"/>
      <c r="H55" s="2"/>
      <c r="I55" s="2"/>
      <c r="J55" s="1"/>
      <c r="K55" s="1"/>
      <c r="L55" s="12"/>
      <c r="M55" s="12"/>
      <c r="N55" s="9"/>
      <c r="O55" s="9"/>
      <c r="P55" s="9"/>
      <c r="Q55" s="9"/>
      <c r="R55" s="9"/>
      <c r="S55" s="9"/>
      <c r="T55" s="9"/>
      <c r="U55" s="9"/>
      <c r="V55" s="9"/>
      <c r="W55" s="9"/>
      <c r="X55" s="2"/>
      <c r="Y55" s="1"/>
      <c r="Z55" s="1"/>
    </row>
    <row r="56" spans="1:26" ht="15" customHeight="1" x14ac:dyDescent="0.3">
      <c r="A56" s="11" t="s">
        <v>26</v>
      </c>
      <c r="B56" s="84"/>
      <c r="C56" s="10" t="s">
        <v>25</v>
      </c>
      <c r="D56" s="2"/>
      <c r="E56" s="2"/>
      <c r="F56" s="2"/>
      <c r="G56" s="2"/>
      <c r="H56" s="2"/>
      <c r="I56" s="2"/>
      <c r="J56" s="1"/>
      <c r="K56" s="1"/>
      <c r="L56" s="90" t="s">
        <v>24</v>
      </c>
      <c r="M56" s="90"/>
      <c r="N56" s="90"/>
      <c r="O56" s="90"/>
      <c r="P56" s="90"/>
      <c r="Q56" s="90"/>
      <c r="R56" s="90"/>
      <c r="S56" s="90"/>
      <c r="T56" s="90"/>
      <c r="U56" s="90"/>
      <c r="V56" s="90"/>
      <c r="W56" s="90"/>
      <c r="X56" s="2"/>
      <c r="Y56" s="1"/>
      <c r="Z56" s="1"/>
    </row>
    <row r="57" spans="1:26" x14ac:dyDescent="0.3">
      <c r="A57" s="69" t="s">
        <v>23</v>
      </c>
      <c r="B57" s="85"/>
      <c r="C57" s="10" t="s">
        <v>22</v>
      </c>
      <c r="D57" s="2"/>
      <c r="E57" s="2"/>
      <c r="F57" s="2"/>
      <c r="G57" s="2"/>
      <c r="H57" s="2"/>
      <c r="I57" s="2"/>
      <c r="J57" s="1"/>
      <c r="K57" s="1"/>
      <c r="L57" s="90"/>
      <c r="M57" s="90"/>
      <c r="N57" s="90"/>
      <c r="O57" s="90"/>
      <c r="P57" s="90"/>
      <c r="Q57" s="90"/>
      <c r="R57" s="90"/>
      <c r="S57" s="90"/>
      <c r="T57" s="90"/>
      <c r="U57" s="90"/>
      <c r="V57" s="90"/>
      <c r="W57" s="90"/>
      <c r="X57" s="2"/>
      <c r="Y57" s="1"/>
      <c r="Z57" s="1"/>
    </row>
    <row r="58" spans="1:26" ht="15" customHeight="1" x14ac:dyDescent="0.3">
      <c r="A58" s="7" t="s">
        <v>21</v>
      </c>
      <c r="B58" s="85"/>
      <c r="C58" s="10" t="s">
        <v>20</v>
      </c>
      <c r="D58" s="2"/>
      <c r="E58" s="2"/>
      <c r="F58" s="2"/>
      <c r="G58" s="2"/>
      <c r="H58" s="2"/>
      <c r="I58" s="2"/>
      <c r="J58" s="1"/>
      <c r="K58" s="1"/>
      <c r="L58" s="90" t="s">
        <v>19</v>
      </c>
      <c r="M58" s="90"/>
      <c r="N58" s="90"/>
      <c r="O58" s="90"/>
      <c r="P58" s="90"/>
      <c r="Q58" s="90"/>
      <c r="R58" s="90"/>
      <c r="S58" s="90"/>
      <c r="T58" s="90"/>
      <c r="U58" s="90"/>
      <c r="V58" s="90"/>
      <c r="W58" s="90"/>
      <c r="X58" s="2"/>
      <c r="Y58" s="1"/>
      <c r="Z58" s="1"/>
    </row>
    <row r="59" spans="1:26" ht="15" customHeight="1" x14ac:dyDescent="0.3">
      <c r="A59" s="7" t="s">
        <v>18</v>
      </c>
      <c r="B59" s="85"/>
      <c r="C59" s="10" t="s">
        <v>17</v>
      </c>
      <c r="D59" s="2"/>
      <c r="E59" s="2"/>
      <c r="F59" s="2"/>
      <c r="G59" s="2"/>
      <c r="H59" s="2"/>
      <c r="I59" s="2"/>
      <c r="J59" s="1"/>
      <c r="K59" s="1"/>
      <c r="L59" s="90" t="s">
        <v>16</v>
      </c>
      <c r="M59" s="90"/>
      <c r="N59" s="90"/>
      <c r="O59" s="90"/>
      <c r="P59" s="90"/>
      <c r="Q59" s="90"/>
      <c r="R59" s="90"/>
      <c r="S59" s="90"/>
      <c r="T59" s="90"/>
      <c r="U59" s="90"/>
      <c r="V59" s="90"/>
      <c r="W59" s="90"/>
      <c r="X59" s="2"/>
      <c r="Y59" s="1"/>
      <c r="Z59" s="1"/>
    </row>
    <row r="60" spans="1:26" ht="15" customHeight="1" x14ac:dyDescent="0.3">
      <c r="A60" s="7" t="s">
        <v>15</v>
      </c>
      <c r="B60" s="85" t="s">
        <v>14</v>
      </c>
      <c r="C60" s="91" t="s">
        <v>13</v>
      </c>
      <c r="D60" s="2"/>
      <c r="E60" s="2"/>
      <c r="F60" s="2"/>
      <c r="G60" s="2"/>
      <c r="H60" s="2"/>
      <c r="I60" s="2"/>
      <c r="J60" s="1"/>
      <c r="K60" s="1"/>
      <c r="L60" s="90" t="s">
        <v>12</v>
      </c>
      <c r="M60" s="90"/>
      <c r="N60" s="90"/>
      <c r="O60" s="90"/>
      <c r="P60" s="90"/>
      <c r="Q60" s="90"/>
      <c r="R60" s="90"/>
      <c r="S60" s="90"/>
      <c r="T60" s="90"/>
      <c r="U60" s="90"/>
      <c r="V60" s="90"/>
      <c r="W60" s="90"/>
      <c r="X60" s="9"/>
      <c r="Y60" s="1"/>
      <c r="Z60" s="1"/>
    </row>
    <row r="61" spans="1:26" ht="15" customHeight="1" x14ac:dyDescent="0.3">
      <c r="A61" s="7" t="s">
        <v>11</v>
      </c>
      <c r="B61" s="85"/>
      <c r="C61" s="91"/>
      <c r="D61" s="2"/>
      <c r="E61" s="2"/>
      <c r="F61" s="2"/>
      <c r="G61" s="2"/>
      <c r="H61" s="2"/>
      <c r="I61" s="2"/>
      <c r="J61" s="1"/>
      <c r="K61" s="1"/>
      <c r="L61" s="90" t="s">
        <v>10</v>
      </c>
      <c r="M61" s="90"/>
      <c r="N61" s="90"/>
      <c r="O61" s="90"/>
      <c r="P61" s="90"/>
      <c r="Q61" s="90"/>
      <c r="R61" s="90"/>
      <c r="S61" s="90"/>
      <c r="T61" s="90"/>
      <c r="U61" s="90"/>
      <c r="V61" s="90"/>
      <c r="W61" s="90"/>
      <c r="X61" s="9"/>
      <c r="Y61" s="1"/>
      <c r="Z61" s="1"/>
    </row>
    <row r="62" spans="1:26" ht="15.75" customHeight="1" x14ac:dyDescent="0.3">
      <c r="A62" s="7" t="s">
        <v>9</v>
      </c>
      <c r="B62" s="85"/>
      <c r="C62" s="8"/>
      <c r="D62" s="2"/>
      <c r="E62" s="2"/>
      <c r="F62" s="2"/>
      <c r="G62" s="2"/>
      <c r="H62" s="2"/>
      <c r="I62" s="2"/>
      <c r="J62" s="1"/>
      <c r="K62" s="1"/>
      <c r="L62" s="90"/>
      <c r="M62" s="90"/>
      <c r="N62" s="90"/>
      <c r="O62" s="90"/>
      <c r="P62" s="90"/>
      <c r="Q62" s="90"/>
      <c r="R62" s="90"/>
      <c r="S62" s="90"/>
      <c r="T62" s="90"/>
      <c r="U62" s="90"/>
      <c r="V62" s="90"/>
      <c r="W62" s="90"/>
      <c r="X62" s="2"/>
      <c r="Y62" s="1"/>
      <c r="Z62" s="1"/>
    </row>
    <row r="63" spans="1:26" ht="15" customHeight="1" x14ac:dyDescent="0.3">
      <c r="A63" s="7" t="s">
        <v>8</v>
      </c>
      <c r="B63" s="6"/>
      <c r="C63" s="5"/>
      <c r="D63" s="2"/>
      <c r="E63" s="2"/>
      <c r="F63" s="2"/>
      <c r="G63" s="2"/>
      <c r="H63" s="2"/>
      <c r="I63" s="2"/>
      <c r="J63" s="1"/>
      <c r="K63" s="1"/>
      <c r="L63" s="90" t="s">
        <v>7</v>
      </c>
      <c r="M63" s="90"/>
      <c r="N63" s="90"/>
      <c r="O63" s="90"/>
      <c r="P63" s="90"/>
      <c r="Q63" s="90"/>
      <c r="R63" s="90"/>
      <c r="S63" s="90"/>
      <c r="T63" s="90"/>
      <c r="U63" s="90"/>
      <c r="V63" s="90"/>
      <c r="W63" s="90"/>
      <c r="X63" s="2"/>
      <c r="Y63" s="1"/>
      <c r="Z63" s="1"/>
    </row>
    <row r="64" spans="1:26" ht="15" customHeight="1" x14ac:dyDescent="0.3">
      <c r="A64" s="3"/>
      <c r="B64" s="4"/>
      <c r="C64" s="2"/>
      <c r="D64" s="2"/>
      <c r="E64" s="2"/>
      <c r="F64" s="2"/>
      <c r="G64" s="2"/>
      <c r="H64" s="2"/>
      <c r="I64" s="2"/>
      <c r="J64" s="1"/>
      <c r="K64" s="1"/>
      <c r="X64" s="2"/>
      <c r="Y64" s="1"/>
      <c r="Z64" s="1"/>
    </row>
    <row r="65" spans="1:26" ht="15" customHeight="1" x14ac:dyDescent="0.3">
      <c r="A65" s="79" t="s">
        <v>6</v>
      </c>
      <c r="B65" s="79"/>
      <c r="C65" s="79"/>
      <c r="D65" s="79"/>
      <c r="E65" s="79"/>
      <c r="F65" s="79"/>
      <c r="G65" s="79"/>
      <c r="H65" s="79"/>
      <c r="I65" s="79"/>
      <c r="J65" s="1"/>
      <c r="K65" s="1"/>
      <c r="X65" s="2"/>
      <c r="Y65" s="1"/>
      <c r="Z65" s="1"/>
    </row>
    <row r="66" spans="1:26" x14ac:dyDescent="0.3">
      <c r="A66" s="3"/>
      <c r="B66" s="3"/>
      <c r="C66" s="3"/>
      <c r="D66" s="3"/>
      <c r="E66" s="3"/>
      <c r="F66" s="3"/>
      <c r="G66" s="3"/>
      <c r="H66" s="3"/>
      <c r="I66" s="3"/>
      <c r="J66" s="1"/>
      <c r="K66" s="1"/>
      <c r="X66" s="2"/>
      <c r="Y66" s="1"/>
      <c r="Z66" s="1"/>
    </row>
    <row r="67" spans="1:26" x14ac:dyDescent="0.3">
      <c r="A67" s="3"/>
      <c r="B67" s="3"/>
      <c r="C67" s="3"/>
      <c r="D67" s="3"/>
      <c r="E67" s="3"/>
      <c r="F67" s="3"/>
      <c r="G67" s="3"/>
      <c r="H67" s="3"/>
      <c r="I67" s="3"/>
      <c r="J67" s="1"/>
      <c r="K67" s="1"/>
      <c r="L67" s="3"/>
      <c r="M67" s="3"/>
      <c r="N67" s="3"/>
      <c r="O67" s="3"/>
      <c r="P67" s="3"/>
      <c r="Q67" s="3"/>
      <c r="R67" s="2"/>
      <c r="S67" s="2"/>
      <c r="T67" s="2"/>
      <c r="U67" s="2"/>
      <c r="V67" s="2"/>
      <c r="W67" s="2"/>
      <c r="X67" s="2"/>
      <c r="Y67" s="1"/>
      <c r="Z67" s="1"/>
    </row>
    <row r="68" spans="1:26" ht="15" customHeight="1" x14ac:dyDescent="0.3">
      <c r="A68" s="79" t="s">
        <v>5</v>
      </c>
      <c r="B68" s="79"/>
      <c r="C68" s="79"/>
      <c r="D68" s="79"/>
      <c r="E68" s="79"/>
      <c r="F68" s="79"/>
      <c r="G68" s="79"/>
      <c r="H68" s="79"/>
      <c r="I68" s="79"/>
      <c r="J68" s="1"/>
      <c r="K68" s="1"/>
      <c r="L68" s="3"/>
      <c r="M68" s="3"/>
      <c r="N68" s="3"/>
      <c r="O68" s="3"/>
      <c r="P68" s="3"/>
      <c r="Q68" s="3"/>
      <c r="R68" s="2"/>
      <c r="S68" s="2"/>
      <c r="T68" s="2"/>
      <c r="U68" s="2"/>
      <c r="V68" s="2"/>
      <c r="W68" s="2"/>
      <c r="X68" s="2"/>
      <c r="Y68" s="1"/>
      <c r="Z68" s="1"/>
    </row>
    <row r="69" spans="1:26" ht="15" customHeight="1" x14ac:dyDescent="0.3">
      <c r="A69" s="3"/>
      <c r="B69" s="4"/>
      <c r="C69" s="2"/>
      <c r="D69" s="2"/>
      <c r="E69" s="2"/>
      <c r="F69" s="2"/>
      <c r="G69" s="2"/>
      <c r="H69" s="2"/>
      <c r="I69" s="2"/>
      <c r="J69" s="1"/>
      <c r="K69" s="1"/>
      <c r="L69" s="3"/>
      <c r="M69" s="3"/>
      <c r="N69" s="3"/>
      <c r="O69" s="3"/>
      <c r="P69" s="3"/>
      <c r="Q69" s="3"/>
      <c r="R69" s="2"/>
      <c r="S69" s="2"/>
      <c r="T69" s="2"/>
      <c r="U69" s="2"/>
      <c r="V69" s="2"/>
      <c r="W69" s="2"/>
      <c r="X69" s="2"/>
      <c r="Y69" s="1"/>
      <c r="Z69" s="1"/>
    </row>
    <row r="70" spans="1:26" ht="15" customHeight="1" x14ac:dyDescent="0.3">
      <c r="A70" s="79" t="s">
        <v>4</v>
      </c>
      <c r="B70" s="79"/>
      <c r="C70" s="79"/>
      <c r="D70" s="79"/>
      <c r="E70" s="79"/>
      <c r="F70" s="79"/>
      <c r="G70" s="79"/>
      <c r="H70" s="79"/>
      <c r="I70" s="79"/>
      <c r="J70" s="1"/>
      <c r="K70" s="1"/>
      <c r="L70" s="3"/>
      <c r="M70" s="3"/>
      <c r="N70" s="3"/>
      <c r="O70" s="3"/>
      <c r="P70" s="3"/>
      <c r="Q70" s="3"/>
      <c r="R70" s="2"/>
      <c r="S70" s="2"/>
      <c r="T70" s="2"/>
      <c r="U70" s="2"/>
      <c r="V70" s="2"/>
      <c r="W70" s="2"/>
      <c r="X70" s="2"/>
      <c r="Y70" s="1"/>
      <c r="Z70" s="1"/>
    </row>
    <row r="71" spans="1:26" ht="15" customHeight="1" x14ac:dyDescent="0.3">
      <c r="A71" s="3"/>
      <c r="B71" s="4"/>
      <c r="C71" s="2"/>
      <c r="D71" s="2"/>
      <c r="E71" s="2"/>
      <c r="F71" s="2"/>
      <c r="G71" s="2"/>
      <c r="H71" s="2"/>
      <c r="I71" s="2"/>
      <c r="J71" s="1"/>
      <c r="K71" s="1"/>
      <c r="L71" s="3"/>
      <c r="M71" s="3"/>
      <c r="N71" s="3"/>
      <c r="O71" s="3"/>
      <c r="P71" s="3"/>
      <c r="Q71" s="3"/>
      <c r="R71" s="2"/>
      <c r="S71" s="2"/>
      <c r="T71" s="2"/>
      <c r="U71" s="2"/>
      <c r="V71" s="2"/>
      <c r="W71" s="2"/>
      <c r="X71" s="2"/>
      <c r="Y71" s="1"/>
      <c r="Z71" s="1"/>
    </row>
    <row r="72" spans="1:26" ht="15" customHeight="1" x14ac:dyDescent="0.3">
      <c r="A72" s="79" t="s">
        <v>3</v>
      </c>
      <c r="B72" s="79"/>
      <c r="C72" s="79"/>
      <c r="D72" s="79"/>
      <c r="E72" s="79"/>
      <c r="F72" s="79"/>
      <c r="G72" s="79"/>
      <c r="H72" s="79"/>
      <c r="I72" s="79"/>
      <c r="J72" s="1"/>
      <c r="K72" s="1"/>
      <c r="L72" s="3"/>
      <c r="M72" s="3"/>
      <c r="N72" s="3"/>
      <c r="O72" s="3"/>
      <c r="P72" s="3"/>
      <c r="Q72" s="3"/>
      <c r="R72" s="2"/>
      <c r="S72" s="2"/>
      <c r="T72" s="2"/>
      <c r="U72" s="2"/>
      <c r="V72" s="2"/>
      <c r="W72" s="2"/>
      <c r="X72" s="2"/>
      <c r="Y72" s="1"/>
      <c r="Z72" s="1"/>
    </row>
    <row r="73" spans="1:26" ht="15" customHeight="1" x14ac:dyDescent="0.3">
      <c r="A73" s="79"/>
      <c r="B73" s="79"/>
      <c r="C73" s="79"/>
      <c r="D73" s="79"/>
      <c r="E73" s="79"/>
      <c r="F73" s="79"/>
      <c r="G73" s="79"/>
      <c r="H73" s="79"/>
      <c r="I73" s="79"/>
      <c r="J73" s="1"/>
      <c r="K73" s="1"/>
      <c r="L73" s="2"/>
      <c r="M73" s="2"/>
      <c r="N73" s="2"/>
      <c r="O73" s="2"/>
      <c r="P73" s="2"/>
      <c r="Q73" s="2"/>
      <c r="R73" s="2"/>
      <c r="S73" s="2"/>
      <c r="T73" s="2"/>
      <c r="U73" s="2"/>
      <c r="V73" s="2"/>
      <c r="W73" s="2"/>
      <c r="X73" s="2"/>
      <c r="Y73" s="1"/>
      <c r="Z73" s="1"/>
    </row>
    <row r="74" spans="1:26" ht="15" customHeight="1" x14ac:dyDescent="0.3">
      <c r="A74" s="79" t="s">
        <v>2</v>
      </c>
      <c r="B74" s="79"/>
      <c r="C74" s="79"/>
      <c r="D74" s="79"/>
      <c r="E74" s="79"/>
      <c r="F74" s="79"/>
      <c r="G74" s="79"/>
      <c r="H74" s="79"/>
      <c r="I74" s="79"/>
      <c r="J74" s="1"/>
      <c r="K74" s="1"/>
      <c r="L74" s="3"/>
      <c r="M74" s="3"/>
      <c r="N74" s="3"/>
      <c r="O74" s="3"/>
      <c r="P74" s="3"/>
      <c r="Q74" s="3"/>
      <c r="R74" s="3"/>
      <c r="S74" s="3"/>
      <c r="T74" s="3"/>
      <c r="U74" s="3"/>
      <c r="V74" s="2"/>
      <c r="W74" s="2"/>
      <c r="X74" s="2"/>
      <c r="Y74" s="1"/>
      <c r="Z74" s="1"/>
    </row>
    <row r="75" spans="1:26" ht="15" customHeight="1" x14ac:dyDescent="0.3">
      <c r="A75" s="3"/>
      <c r="B75" s="3"/>
      <c r="C75" s="2"/>
      <c r="D75" s="2"/>
      <c r="E75" s="2"/>
      <c r="F75" s="2"/>
      <c r="G75" s="2"/>
      <c r="H75" s="2"/>
      <c r="I75" s="2"/>
      <c r="J75" s="1"/>
      <c r="K75" s="1"/>
      <c r="L75" s="3"/>
      <c r="M75" s="3"/>
      <c r="N75" s="3"/>
      <c r="O75" s="3"/>
      <c r="P75" s="3"/>
      <c r="Q75" s="3"/>
      <c r="R75" s="3"/>
      <c r="S75" s="3"/>
      <c r="T75" s="3"/>
      <c r="U75" s="3"/>
      <c r="V75" s="2"/>
      <c r="W75" s="2"/>
      <c r="X75" s="2"/>
      <c r="Y75" s="1"/>
      <c r="Z75" s="1"/>
    </row>
    <row r="76" spans="1:26" ht="15" customHeight="1" x14ac:dyDescent="0.3">
      <c r="A76" s="79" t="s">
        <v>1</v>
      </c>
      <c r="B76" s="79"/>
      <c r="C76" s="79"/>
      <c r="D76" s="79"/>
      <c r="E76" s="79"/>
      <c r="F76" s="79"/>
      <c r="G76" s="79"/>
      <c r="H76" s="79"/>
      <c r="I76" s="79"/>
      <c r="J76" s="1"/>
      <c r="K76" s="1"/>
      <c r="L76" s="3"/>
      <c r="M76" s="3"/>
      <c r="N76" s="3"/>
      <c r="O76" s="3"/>
      <c r="P76" s="3"/>
      <c r="Q76" s="3"/>
      <c r="R76" s="3"/>
      <c r="S76" s="3"/>
      <c r="T76" s="3"/>
      <c r="U76" s="3"/>
      <c r="V76" s="2"/>
      <c r="W76" s="2"/>
      <c r="X76" s="2"/>
      <c r="Y76" s="1"/>
      <c r="Z76" s="1"/>
    </row>
    <row r="77" spans="1:26" ht="15" customHeight="1" x14ac:dyDescent="0.3">
      <c r="A77" s="3"/>
      <c r="B77" s="3"/>
      <c r="C77" s="2"/>
      <c r="D77" s="2"/>
      <c r="E77" s="2"/>
      <c r="F77" s="2"/>
      <c r="G77" s="2"/>
      <c r="H77" s="2"/>
      <c r="I77" s="2"/>
      <c r="J77" s="1"/>
      <c r="K77" s="1"/>
      <c r="L77" s="3"/>
      <c r="M77" s="3"/>
      <c r="N77" s="3"/>
      <c r="O77" s="3"/>
      <c r="P77" s="3"/>
      <c r="Q77" s="3"/>
      <c r="R77" s="3"/>
      <c r="S77" s="3"/>
      <c r="T77" s="3"/>
      <c r="U77" s="3"/>
      <c r="V77" s="2"/>
      <c r="W77" s="2"/>
      <c r="X77" s="2"/>
      <c r="Y77" s="1"/>
      <c r="Z77" s="1"/>
    </row>
    <row r="78" spans="1:26" ht="15" customHeight="1" x14ac:dyDescent="0.3">
      <c r="A78" s="79" t="s">
        <v>0</v>
      </c>
      <c r="B78" s="79"/>
      <c r="C78" s="79"/>
      <c r="D78" s="79"/>
      <c r="E78" s="79"/>
      <c r="F78" s="79"/>
      <c r="G78" s="79"/>
      <c r="H78" s="79"/>
      <c r="I78" s="79"/>
      <c r="J78" s="1"/>
      <c r="K78" s="1"/>
      <c r="L78" s="3"/>
      <c r="M78" s="3"/>
      <c r="N78" s="3"/>
      <c r="O78" s="3"/>
      <c r="P78" s="3"/>
      <c r="Q78" s="3"/>
      <c r="R78" s="3"/>
      <c r="S78" s="3"/>
      <c r="T78" s="3"/>
      <c r="U78" s="3"/>
      <c r="V78" s="2"/>
      <c r="W78" s="2"/>
      <c r="X78" s="2"/>
      <c r="Y78" s="1"/>
      <c r="Z78" s="1"/>
    </row>
    <row r="79" spans="1:26" x14ac:dyDescent="0.3">
      <c r="A79" s="3"/>
      <c r="B79" s="3"/>
      <c r="C79" s="3"/>
      <c r="D79" s="3"/>
      <c r="E79" s="3"/>
      <c r="F79" s="3"/>
      <c r="G79" s="3"/>
      <c r="H79" s="3"/>
      <c r="I79" s="3"/>
      <c r="J79" s="1"/>
      <c r="K79" s="1"/>
      <c r="L79" s="2"/>
      <c r="M79" s="2"/>
      <c r="N79" s="2"/>
      <c r="O79" s="2"/>
      <c r="P79" s="2"/>
      <c r="Q79" s="2"/>
      <c r="R79" s="2"/>
      <c r="S79" s="2"/>
      <c r="T79" s="2"/>
      <c r="U79" s="2"/>
      <c r="V79" s="2"/>
      <c r="W79" s="2"/>
      <c r="X79" s="2"/>
      <c r="Y79" s="1"/>
      <c r="Z79" s="1"/>
    </row>
    <row r="80" spans="1:26" x14ac:dyDescent="0.3">
      <c r="A80" s="3"/>
      <c r="B80" s="3"/>
      <c r="C80" s="3"/>
      <c r="D80" s="3"/>
      <c r="E80" s="3"/>
      <c r="F80" s="3"/>
      <c r="G80" s="3"/>
      <c r="H80" s="3"/>
      <c r="I80" s="3"/>
      <c r="J80" s="1"/>
      <c r="K80" s="1"/>
      <c r="L80" s="3"/>
      <c r="M80" s="3"/>
      <c r="N80" s="2"/>
      <c r="O80" s="2"/>
      <c r="P80" s="2"/>
      <c r="Q80" s="2"/>
      <c r="R80" s="2"/>
      <c r="S80" s="2"/>
      <c r="T80" s="2"/>
      <c r="U80" s="2"/>
      <c r="V80" s="2"/>
      <c r="W80" s="2"/>
      <c r="X80" s="2"/>
      <c r="Y80" s="1"/>
      <c r="Z80" s="1"/>
    </row>
    <row r="81" spans="1:26" x14ac:dyDescent="0.3">
      <c r="A81" s="3"/>
      <c r="B81" s="3"/>
      <c r="C81" s="3"/>
      <c r="D81" s="3"/>
      <c r="E81" s="3"/>
      <c r="F81" s="3"/>
      <c r="G81" s="3"/>
      <c r="H81" s="3"/>
      <c r="I81" s="3"/>
      <c r="J81" s="1"/>
      <c r="K81" s="1"/>
      <c r="L81" s="3"/>
      <c r="M81" s="3"/>
      <c r="N81" s="2"/>
      <c r="O81" s="2"/>
      <c r="P81" s="2"/>
      <c r="Q81" s="2"/>
      <c r="R81" s="2"/>
      <c r="S81" s="2"/>
      <c r="T81" s="2"/>
      <c r="U81" s="2"/>
      <c r="V81" s="2"/>
      <c r="W81" s="2"/>
      <c r="X81" s="2"/>
      <c r="Y81" s="1"/>
      <c r="Z81" s="1"/>
    </row>
    <row r="82" spans="1:26" x14ac:dyDescent="0.3">
      <c r="A82" s="3"/>
      <c r="B82" s="2"/>
      <c r="C82" s="2"/>
      <c r="D82" s="2"/>
      <c r="E82" s="2"/>
      <c r="F82" s="2"/>
      <c r="G82" s="2"/>
      <c r="H82" s="2"/>
      <c r="I82" s="2"/>
      <c r="J82" s="1"/>
      <c r="K82" s="1"/>
      <c r="L82" s="3"/>
      <c r="M82" s="3"/>
      <c r="N82" s="2"/>
      <c r="O82" s="2"/>
      <c r="P82" s="2"/>
      <c r="Q82" s="2"/>
      <c r="R82" s="2"/>
      <c r="S82" s="2"/>
      <c r="T82" s="2"/>
      <c r="U82" s="2"/>
      <c r="V82" s="2"/>
      <c r="W82" s="2"/>
      <c r="X82" s="2"/>
      <c r="Y82" s="1"/>
      <c r="Z82" s="1"/>
    </row>
    <row r="83" spans="1:26" x14ac:dyDescent="0.3">
      <c r="A83" s="3"/>
      <c r="B83" s="3"/>
      <c r="C83" s="3"/>
      <c r="D83" s="3"/>
      <c r="E83" s="3"/>
      <c r="F83" s="3"/>
      <c r="G83" s="3"/>
      <c r="H83" s="3"/>
      <c r="I83" s="3"/>
      <c r="J83" s="1"/>
      <c r="K83" s="1"/>
      <c r="L83" s="3"/>
      <c r="M83" s="3"/>
      <c r="N83" s="2"/>
      <c r="O83" s="2"/>
      <c r="P83" s="2"/>
      <c r="Q83" s="2"/>
      <c r="R83" s="2"/>
      <c r="S83" s="2"/>
      <c r="T83" s="2"/>
      <c r="U83" s="2"/>
      <c r="V83" s="2"/>
      <c r="W83" s="2"/>
      <c r="X83" s="2"/>
      <c r="Y83" s="1"/>
      <c r="Z83" s="1"/>
    </row>
    <row r="84" spans="1:26" x14ac:dyDescent="0.3">
      <c r="A84" s="3"/>
      <c r="B84" s="3"/>
      <c r="C84" s="3"/>
      <c r="D84" s="3"/>
      <c r="E84" s="3"/>
      <c r="F84" s="3"/>
      <c r="G84" s="3"/>
      <c r="H84" s="3"/>
      <c r="I84" s="3"/>
      <c r="J84" s="1"/>
      <c r="K84" s="1"/>
      <c r="L84" s="3"/>
      <c r="M84" s="3"/>
      <c r="N84" s="2"/>
      <c r="O84" s="2"/>
      <c r="P84" s="2"/>
      <c r="Q84" s="2"/>
      <c r="R84" s="2"/>
      <c r="S84" s="2"/>
      <c r="T84" s="2"/>
      <c r="U84" s="2"/>
      <c r="V84" s="2"/>
      <c r="W84" s="2"/>
      <c r="X84" s="2"/>
      <c r="Y84" s="1"/>
      <c r="Z84" s="1"/>
    </row>
    <row r="85" spans="1:26" ht="30" customHeight="1" x14ac:dyDescent="0.3">
      <c r="A85" s="3"/>
      <c r="B85" s="3"/>
      <c r="C85" s="3"/>
      <c r="D85" s="3"/>
      <c r="E85" s="3"/>
      <c r="F85" s="3"/>
      <c r="G85" s="3"/>
      <c r="H85" s="3"/>
      <c r="I85" s="3"/>
      <c r="J85" s="1"/>
      <c r="K85" s="1"/>
      <c r="L85" s="3"/>
      <c r="M85" s="3"/>
      <c r="N85" s="2"/>
      <c r="O85" s="2"/>
      <c r="P85" s="2"/>
      <c r="Q85" s="2"/>
      <c r="R85" s="2"/>
      <c r="S85" s="2"/>
      <c r="T85" s="2"/>
      <c r="U85" s="2"/>
      <c r="V85" s="2"/>
      <c r="W85" s="2"/>
      <c r="X85" s="2"/>
      <c r="Y85" s="1"/>
      <c r="Z85" s="1"/>
    </row>
    <row r="86" spans="1:26" x14ac:dyDescent="0.3">
      <c r="A86" s="3"/>
      <c r="B86" s="3"/>
      <c r="C86" s="3"/>
      <c r="D86" s="3"/>
      <c r="E86" s="3"/>
      <c r="F86" s="3"/>
      <c r="G86" s="3"/>
      <c r="H86" s="3"/>
      <c r="I86" s="3"/>
      <c r="J86" s="1"/>
      <c r="K86" s="1"/>
      <c r="L86" s="2"/>
      <c r="M86" s="2"/>
      <c r="N86" s="2"/>
      <c r="O86" s="2"/>
      <c r="P86" s="2"/>
      <c r="Q86" s="2"/>
      <c r="R86" s="2"/>
      <c r="S86" s="2"/>
      <c r="T86" s="2"/>
      <c r="U86" s="2"/>
      <c r="V86" s="2"/>
      <c r="W86" s="2"/>
      <c r="X86" s="2"/>
      <c r="Y86" s="1"/>
      <c r="Z86" s="1"/>
    </row>
    <row r="87" spans="1:26" ht="15" customHeight="1" x14ac:dyDescent="0.3">
      <c r="A87" s="3"/>
      <c r="B87" s="3"/>
      <c r="C87" s="3"/>
      <c r="D87" s="3"/>
      <c r="E87" s="3"/>
      <c r="F87" s="3"/>
      <c r="G87" s="3"/>
      <c r="H87" s="3"/>
      <c r="I87" s="3"/>
      <c r="J87" s="1"/>
      <c r="K87" s="1"/>
      <c r="L87" s="3"/>
      <c r="M87" s="2"/>
      <c r="N87" s="2"/>
      <c r="O87" s="2"/>
      <c r="P87" s="2"/>
      <c r="Q87" s="2"/>
      <c r="R87" s="2"/>
      <c r="S87" s="2"/>
      <c r="T87" s="2"/>
      <c r="U87" s="2"/>
      <c r="V87" s="2"/>
      <c r="W87" s="2"/>
      <c r="X87" s="2"/>
      <c r="Y87" s="1"/>
      <c r="Z87" s="1"/>
    </row>
    <row r="88" spans="1:26" ht="15" customHeight="1" x14ac:dyDescent="0.3">
      <c r="A88" s="3"/>
      <c r="B88" s="3"/>
      <c r="C88" s="3"/>
      <c r="D88" s="3"/>
      <c r="E88" s="3"/>
      <c r="F88" s="3"/>
      <c r="G88" s="3"/>
      <c r="H88" s="3"/>
      <c r="I88" s="3"/>
      <c r="J88" s="1"/>
      <c r="K88" s="1"/>
      <c r="L88" s="3"/>
      <c r="M88" s="2"/>
      <c r="N88" s="2"/>
      <c r="O88" s="2"/>
      <c r="P88" s="2"/>
      <c r="Q88" s="2"/>
      <c r="R88" s="2"/>
      <c r="S88" s="2"/>
      <c r="T88" s="2"/>
      <c r="U88" s="2"/>
      <c r="V88" s="2"/>
      <c r="W88" s="2"/>
      <c r="X88" s="2"/>
      <c r="Y88" s="1"/>
      <c r="Z88" s="1"/>
    </row>
    <row r="89" spans="1:26" ht="15" customHeight="1" x14ac:dyDescent="0.3">
      <c r="A89" s="3"/>
      <c r="B89" s="3"/>
      <c r="C89" s="3"/>
      <c r="D89" s="3"/>
      <c r="E89" s="3"/>
      <c r="F89" s="3"/>
      <c r="G89" s="3"/>
      <c r="H89" s="3"/>
      <c r="I89" s="3"/>
      <c r="J89" s="1"/>
      <c r="K89" s="1"/>
      <c r="L89" s="3"/>
      <c r="M89" s="2"/>
      <c r="N89" s="2"/>
      <c r="O89" s="2"/>
      <c r="P89" s="2"/>
      <c r="Q89" s="2"/>
      <c r="R89" s="2"/>
      <c r="S89" s="2"/>
      <c r="T89" s="2"/>
      <c r="U89" s="2"/>
      <c r="V89" s="2"/>
      <c r="W89" s="2"/>
      <c r="X89" s="2"/>
      <c r="Y89" s="1"/>
      <c r="Z89" s="1"/>
    </row>
    <row r="90" spans="1:26" ht="15" customHeight="1" x14ac:dyDescent="0.3">
      <c r="A90" s="2"/>
      <c r="B90" s="2"/>
      <c r="C90" s="2"/>
      <c r="D90" s="2"/>
      <c r="E90" s="2"/>
      <c r="F90" s="2"/>
      <c r="G90" s="2"/>
      <c r="H90" s="2"/>
      <c r="I90" s="2"/>
      <c r="J90" s="1"/>
      <c r="K90" s="1"/>
      <c r="L90" s="3"/>
      <c r="M90" s="2"/>
      <c r="N90" s="2"/>
      <c r="O90" s="2"/>
      <c r="P90" s="2"/>
      <c r="Q90" s="2"/>
      <c r="R90" s="2"/>
      <c r="S90" s="2"/>
      <c r="T90" s="2"/>
      <c r="U90" s="2"/>
      <c r="V90" s="2"/>
      <c r="W90" s="2"/>
      <c r="X90" s="2"/>
      <c r="Y90" s="1"/>
      <c r="Z90" s="1"/>
    </row>
    <row r="91" spans="1:26" ht="15" customHeight="1" x14ac:dyDescent="0.3">
      <c r="A91" s="3"/>
      <c r="B91" s="3"/>
      <c r="C91" s="3"/>
      <c r="D91" s="2"/>
      <c r="E91" s="2"/>
      <c r="F91" s="2"/>
      <c r="G91" s="2"/>
      <c r="H91" s="2"/>
      <c r="I91" s="2"/>
      <c r="J91" s="1"/>
      <c r="K91" s="1"/>
      <c r="L91" s="3"/>
      <c r="M91" s="2"/>
      <c r="N91" s="2"/>
      <c r="O91" s="2"/>
      <c r="P91" s="2"/>
      <c r="Q91" s="2"/>
      <c r="R91" s="2"/>
      <c r="S91" s="2"/>
      <c r="T91" s="2"/>
      <c r="U91" s="2"/>
      <c r="V91" s="2"/>
      <c r="W91" s="2"/>
      <c r="X91" s="2"/>
      <c r="Y91" s="1"/>
      <c r="Z91" s="1"/>
    </row>
    <row r="92" spans="1:26" ht="15" customHeight="1" x14ac:dyDescent="0.3">
      <c r="A92" s="3"/>
      <c r="B92" s="3"/>
      <c r="C92" s="3"/>
      <c r="D92" s="2"/>
      <c r="E92" s="2"/>
      <c r="F92" s="2"/>
      <c r="G92" s="2"/>
      <c r="H92" s="2"/>
      <c r="I92" s="2"/>
      <c r="J92" s="1"/>
      <c r="K92" s="1"/>
      <c r="L92" s="3"/>
      <c r="M92" s="2"/>
      <c r="N92" s="2"/>
      <c r="O92" s="2"/>
      <c r="P92" s="2"/>
      <c r="Q92" s="2"/>
      <c r="R92" s="2"/>
      <c r="S92" s="2"/>
      <c r="T92" s="2"/>
      <c r="U92" s="2"/>
      <c r="V92" s="2"/>
      <c r="W92" s="2"/>
      <c r="X92" s="2"/>
      <c r="Y92" s="1"/>
      <c r="Z92" s="1"/>
    </row>
    <row r="93" spans="1:26" x14ac:dyDescent="0.3">
      <c r="A93" s="3"/>
      <c r="B93" s="3"/>
      <c r="C93" s="3"/>
      <c r="D93" s="2"/>
      <c r="E93" s="2"/>
      <c r="F93" s="2"/>
      <c r="G93" s="2"/>
      <c r="H93" s="2"/>
      <c r="I93" s="2"/>
      <c r="J93" s="1"/>
      <c r="K93" s="1"/>
      <c r="L93" s="2"/>
      <c r="M93" s="2"/>
      <c r="N93" s="2"/>
      <c r="O93" s="2"/>
      <c r="P93" s="2"/>
      <c r="Q93" s="2"/>
      <c r="R93" s="2"/>
      <c r="S93" s="2"/>
      <c r="T93" s="2"/>
      <c r="U93" s="2"/>
      <c r="V93" s="2"/>
      <c r="W93" s="2"/>
      <c r="X93" s="2"/>
      <c r="Y93" s="1"/>
      <c r="Z93" s="1"/>
    </row>
    <row r="94" spans="1:26" x14ac:dyDescent="0.3">
      <c r="A94" s="3"/>
      <c r="B94" s="3"/>
      <c r="C94" s="3"/>
      <c r="D94" s="2"/>
      <c r="E94" s="2"/>
      <c r="F94" s="2"/>
      <c r="G94" s="2"/>
      <c r="H94" s="2"/>
      <c r="I94" s="2"/>
      <c r="J94" s="1"/>
      <c r="K94" s="1"/>
      <c r="L94" s="2"/>
      <c r="M94" s="2"/>
      <c r="N94" s="2"/>
      <c r="O94" s="2"/>
      <c r="P94" s="2"/>
      <c r="Q94" s="2"/>
      <c r="R94" s="2"/>
      <c r="S94" s="2"/>
      <c r="T94" s="2"/>
      <c r="U94" s="2"/>
      <c r="V94" s="2"/>
      <c r="W94" s="2"/>
      <c r="X94" s="2"/>
      <c r="Y94" s="1"/>
      <c r="Z94" s="1"/>
    </row>
    <row r="95" spans="1:26" x14ac:dyDescent="0.3">
      <c r="A95" s="3"/>
      <c r="B95" s="3"/>
      <c r="C95" s="3"/>
      <c r="D95" s="2"/>
      <c r="E95" s="2"/>
      <c r="F95" s="2"/>
      <c r="G95" s="2"/>
      <c r="H95" s="2"/>
      <c r="I95" s="2"/>
      <c r="J95" s="1"/>
      <c r="K95" s="1"/>
      <c r="L95" s="2"/>
      <c r="M95" s="2"/>
      <c r="N95" s="2"/>
      <c r="O95" s="2"/>
      <c r="P95" s="2"/>
      <c r="Q95" s="2"/>
      <c r="R95" s="2"/>
      <c r="S95" s="2"/>
      <c r="T95" s="2"/>
      <c r="U95" s="2"/>
      <c r="V95" s="2"/>
      <c r="W95" s="2"/>
      <c r="X95" s="2"/>
      <c r="Y95" s="1"/>
      <c r="Z95" s="1"/>
    </row>
    <row r="96" spans="1:26" x14ac:dyDescent="0.3">
      <c r="A96" s="2"/>
      <c r="B96" s="2"/>
      <c r="C96" s="2"/>
      <c r="D96" s="2"/>
      <c r="E96" s="2"/>
      <c r="F96" s="2"/>
      <c r="G96" s="2"/>
      <c r="H96" s="2"/>
      <c r="I96" s="2"/>
      <c r="J96" s="1"/>
      <c r="K96" s="1"/>
      <c r="L96" s="2"/>
      <c r="M96" s="2"/>
      <c r="N96" s="2"/>
      <c r="O96" s="2"/>
      <c r="P96" s="2"/>
      <c r="Q96" s="2"/>
      <c r="R96" s="2"/>
      <c r="S96" s="2"/>
      <c r="T96" s="2"/>
      <c r="U96" s="2"/>
      <c r="V96" s="2"/>
      <c r="W96" s="2"/>
      <c r="X96" s="2"/>
      <c r="Y96" s="1"/>
      <c r="Z96" s="1"/>
    </row>
    <row r="97" spans="1:26" x14ac:dyDescent="0.3">
      <c r="A97" s="3"/>
      <c r="B97" s="3"/>
      <c r="C97" s="3"/>
      <c r="D97" s="2"/>
      <c r="E97" s="2"/>
      <c r="F97" s="2"/>
      <c r="G97" s="2"/>
      <c r="H97" s="2"/>
      <c r="I97" s="2"/>
      <c r="J97" s="1"/>
      <c r="K97" s="1"/>
      <c r="L97" s="2"/>
      <c r="M97" s="2"/>
      <c r="N97" s="2"/>
      <c r="O97" s="2"/>
      <c r="P97" s="2"/>
      <c r="Q97" s="2"/>
      <c r="R97" s="2"/>
      <c r="S97" s="2"/>
      <c r="T97" s="2"/>
      <c r="U97" s="2"/>
      <c r="V97" s="2"/>
      <c r="W97" s="2"/>
      <c r="X97" s="2"/>
      <c r="Y97" s="1"/>
      <c r="Z97" s="1"/>
    </row>
    <row r="98" spans="1:26" x14ac:dyDescent="0.3">
      <c r="D98" s="1"/>
      <c r="E98" s="1"/>
      <c r="F98" s="1"/>
      <c r="G98" s="1"/>
      <c r="H98" s="1"/>
      <c r="I98" s="1"/>
      <c r="J98" s="1"/>
      <c r="K98" s="1"/>
      <c r="L98" s="1"/>
      <c r="M98" s="1"/>
      <c r="N98" s="1"/>
      <c r="O98" s="1"/>
      <c r="P98" s="1"/>
      <c r="Q98" s="1"/>
      <c r="R98" s="1"/>
      <c r="S98" s="1"/>
      <c r="T98" s="1"/>
      <c r="U98" s="1"/>
      <c r="V98" s="1"/>
      <c r="W98" s="1"/>
      <c r="X98" s="1"/>
      <c r="Y98" s="1"/>
      <c r="Z98" s="1"/>
    </row>
    <row r="99" spans="1:26" x14ac:dyDescent="0.3">
      <c r="D99" s="1"/>
      <c r="E99" s="1"/>
      <c r="F99" s="1"/>
      <c r="G99" s="1"/>
      <c r="H99" s="1"/>
      <c r="I99" s="1"/>
      <c r="J99" s="1"/>
      <c r="K99" s="1"/>
      <c r="L99" s="1"/>
      <c r="M99" s="1"/>
      <c r="N99" s="1"/>
      <c r="O99" s="1"/>
      <c r="P99" s="1"/>
      <c r="Q99" s="1"/>
      <c r="R99" s="1"/>
      <c r="S99" s="1"/>
      <c r="T99" s="1"/>
      <c r="U99" s="1"/>
      <c r="V99" s="1"/>
      <c r="W99" s="1"/>
      <c r="X99" s="1"/>
      <c r="Y99" s="1"/>
      <c r="Z99" s="1"/>
    </row>
    <row r="100" spans="1:26" x14ac:dyDescent="0.3">
      <c r="D100" s="1"/>
      <c r="E100" s="1"/>
      <c r="F100" s="1"/>
      <c r="G100" s="1"/>
      <c r="H100" s="1"/>
      <c r="I100" s="1"/>
      <c r="J100" s="1"/>
      <c r="K100" s="1"/>
      <c r="L100" s="1"/>
      <c r="M100" s="1"/>
      <c r="N100" s="1"/>
      <c r="O100" s="1"/>
      <c r="P100" s="1"/>
      <c r="Q100" s="1"/>
      <c r="R100" s="1"/>
      <c r="S100" s="1"/>
      <c r="T100" s="1"/>
      <c r="U100" s="1"/>
      <c r="V100" s="1"/>
      <c r="W100" s="1"/>
      <c r="X100" s="1"/>
      <c r="Y100" s="1"/>
      <c r="Z100" s="1"/>
    </row>
    <row r="101" spans="1:26" x14ac:dyDescent="0.3">
      <c r="D101" s="1"/>
      <c r="E101" s="1"/>
      <c r="F101" s="1"/>
      <c r="G101" s="1"/>
      <c r="H101" s="1"/>
      <c r="I101" s="1"/>
      <c r="J101" s="1"/>
      <c r="K101" s="1"/>
      <c r="L101" s="1"/>
      <c r="M101" s="1"/>
      <c r="N101" s="1"/>
      <c r="O101" s="1"/>
      <c r="P101" s="1"/>
      <c r="Q101" s="1"/>
      <c r="R101" s="1"/>
      <c r="S101" s="1"/>
      <c r="T101" s="1"/>
      <c r="U101" s="1"/>
      <c r="V101" s="1"/>
      <c r="W101" s="1"/>
      <c r="X101" s="1"/>
      <c r="Y101" s="1"/>
      <c r="Z101" s="1"/>
    </row>
    <row r="102" spans="1:26" x14ac:dyDescent="0.3">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x14ac:dyDescent="0.3">
      <c r="D103" s="1"/>
      <c r="E103" s="1"/>
      <c r="F103" s="1"/>
      <c r="G103" s="1"/>
      <c r="H103" s="1"/>
      <c r="I103" s="1"/>
      <c r="J103" s="1"/>
      <c r="K103" s="1"/>
      <c r="L103" s="1"/>
      <c r="M103" s="1"/>
      <c r="N103" s="1"/>
      <c r="O103" s="1"/>
      <c r="P103" s="1"/>
      <c r="Q103" s="1"/>
      <c r="R103" s="1"/>
      <c r="S103" s="1"/>
      <c r="T103" s="1"/>
      <c r="U103" s="1"/>
      <c r="V103" s="1"/>
      <c r="W103" s="1"/>
      <c r="X103" s="1"/>
      <c r="Y103" s="1"/>
      <c r="Z103" s="1"/>
    </row>
    <row r="104" spans="1:26" x14ac:dyDescent="0.3">
      <c r="D104" s="1"/>
      <c r="E104" s="1"/>
      <c r="F104" s="1"/>
      <c r="G104" s="1"/>
      <c r="H104" s="1"/>
      <c r="I104" s="1"/>
      <c r="J104" s="1"/>
      <c r="K104" s="1"/>
      <c r="L104" s="1"/>
      <c r="M104" s="1"/>
      <c r="N104" s="1"/>
      <c r="O104" s="1"/>
      <c r="P104" s="1"/>
      <c r="Q104" s="1"/>
      <c r="R104" s="1"/>
      <c r="S104" s="1"/>
      <c r="T104" s="1"/>
      <c r="U104" s="1"/>
      <c r="V104" s="1"/>
      <c r="W104" s="1"/>
      <c r="X104" s="1"/>
      <c r="Y104" s="1"/>
      <c r="Z104" s="1"/>
    </row>
    <row r="105" spans="1:26" x14ac:dyDescent="0.3">
      <c r="D105" s="1"/>
      <c r="E105" s="1"/>
      <c r="F105" s="1"/>
      <c r="G105" s="1"/>
      <c r="H105" s="1"/>
      <c r="I105" s="1"/>
      <c r="J105" s="1"/>
      <c r="K105" s="1"/>
      <c r="L105" s="1"/>
      <c r="M105" s="1"/>
      <c r="N105" s="1"/>
      <c r="O105" s="1"/>
      <c r="P105" s="1"/>
      <c r="Q105" s="1"/>
      <c r="R105" s="1"/>
      <c r="S105" s="1"/>
      <c r="T105" s="1"/>
      <c r="U105" s="1"/>
      <c r="V105" s="1"/>
      <c r="W105" s="1"/>
      <c r="X105" s="1"/>
      <c r="Y105" s="1"/>
      <c r="Z105" s="1"/>
    </row>
    <row r="106" spans="1:26" x14ac:dyDescent="0.3">
      <c r="D106" s="1"/>
      <c r="E106" s="1"/>
      <c r="F106" s="1"/>
      <c r="G106" s="1"/>
      <c r="H106" s="1"/>
      <c r="I106" s="1"/>
      <c r="J106" s="1"/>
      <c r="K106" s="1"/>
      <c r="L106" s="1"/>
      <c r="M106" s="1"/>
      <c r="N106" s="1"/>
      <c r="O106" s="1"/>
      <c r="P106" s="1"/>
      <c r="Q106" s="1"/>
      <c r="R106" s="1"/>
      <c r="S106" s="1"/>
      <c r="T106" s="1"/>
      <c r="U106" s="1"/>
      <c r="V106" s="1"/>
      <c r="W106" s="1"/>
      <c r="X106" s="1"/>
      <c r="Y106" s="1"/>
      <c r="Z106" s="1"/>
    </row>
    <row r="107" spans="1:26" x14ac:dyDescent="0.3">
      <c r="D107" s="1"/>
      <c r="E107" s="1"/>
      <c r="F107" s="1"/>
      <c r="G107" s="1"/>
      <c r="H107" s="1"/>
      <c r="I107" s="1"/>
      <c r="J107" s="1"/>
      <c r="K107" s="1"/>
      <c r="L107" s="1"/>
      <c r="M107" s="1"/>
      <c r="N107" s="1"/>
      <c r="O107" s="1"/>
      <c r="P107" s="1"/>
      <c r="Q107" s="1"/>
      <c r="R107" s="1"/>
      <c r="S107" s="1"/>
      <c r="T107" s="1"/>
      <c r="U107" s="1"/>
      <c r="V107" s="1"/>
      <c r="W107" s="1"/>
      <c r="X107" s="1"/>
      <c r="Y107" s="1"/>
      <c r="Z107" s="1"/>
    </row>
    <row r="108" spans="1:26" x14ac:dyDescent="0.3">
      <c r="D108" s="1"/>
      <c r="E108" s="1"/>
      <c r="F108" s="1"/>
      <c r="G108" s="1"/>
      <c r="H108" s="1"/>
      <c r="I108" s="1"/>
      <c r="J108" s="1"/>
      <c r="K108" s="1"/>
      <c r="L108" s="1"/>
      <c r="M108" s="1"/>
      <c r="N108" s="1"/>
      <c r="O108" s="1"/>
      <c r="P108" s="1"/>
      <c r="Q108" s="1"/>
      <c r="R108" s="1"/>
      <c r="S108" s="1"/>
      <c r="T108" s="1"/>
      <c r="U108" s="1"/>
      <c r="V108" s="1"/>
      <c r="W108" s="1"/>
      <c r="X108" s="1"/>
      <c r="Y108" s="1"/>
      <c r="Z108" s="1"/>
    </row>
    <row r="109" spans="1:26" x14ac:dyDescent="0.3">
      <c r="D109" s="1"/>
      <c r="E109" s="1"/>
      <c r="F109" s="1"/>
      <c r="G109" s="1"/>
      <c r="H109" s="1"/>
      <c r="I109" s="1"/>
      <c r="J109" s="1"/>
      <c r="K109" s="1"/>
      <c r="L109" s="1"/>
      <c r="M109" s="1"/>
      <c r="N109" s="1"/>
      <c r="O109" s="1"/>
      <c r="P109" s="1"/>
      <c r="Q109" s="1"/>
      <c r="R109" s="1"/>
      <c r="S109" s="1"/>
      <c r="T109" s="1"/>
      <c r="U109" s="1"/>
      <c r="V109" s="1"/>
      <c r="W109" s="1"/>
      <c r="X109" s="1"/>
      <c r="Y109" s="1"/>
      <c r="Z109" s="1"/>
    </row>
    <row r="110" spans="1:26" x14ac:dyDescent="0.3">
      <c r="D110" s="1"/>
      <c r="E110" s="1"/>
      <c r="F110" s="1"/>
      <c r="G110" s="1"/>
      <c r="H110" s="1"/>
      <c r="I110" s="1"/>
      <c r="J110" s="1"/>
      <c r="K110" s="1"/>
      <c r="L110" s="1"/>
      <c r="M110" s="1"/>
      <c r="N110" s="1"/>
      <c r="O110" s="1"/>
      <c r="P110" s="1"/>
      <c r="Q110" s="1"/>
      <c r="R110" s="1"/>
      <c r="S110" s="1"/>
      <c r="T110" s="1"/>
      <c r="U110" s="1"/>
      <c r="V110" s="1"/>
      <c r="W110" s="1"/>
      <c r="X110" s="1"/>
      <c r="Y110" s="1"/>
      <c r="Z110" s="1"/>
    </row>
    <row r="111" spans="1:26" x14ac:dyDescent="0.3">
      <c r="D111" s="1"/>
      <c r="E111" s="1"/>
      <c r="F111" s="1"/>
      <c r="G111" s="1"/>
      <c r="H111" s="1"/>
      <c r="I111" s="1"/>
      <c r="J111" s="1"/>
      <c r="K111" s="1"/>
      <c r="L111" s="1"/>
      <c r="M111" s="1"/>
      <c r="N111" s="1"/>
      <c r="O111" s="1"/>
      <c r="P111" s="1"/>
      <c r="Q111" s="1"/>
      <c r="R111" s="1"/>
      <c r="S111" s="1"/>
      <c r="T111" s="1"/>
      <c r="U111" s="1"/>
      <c r="V111" s="1"/>
      <c r="W111" s="1"/>
      <c r="X111" s="1"/>
      <c r="Y111" s="1"/>
      <c r="Z111" s="1"/>
    </row>
    <row r="112" spans="1:26" x14ac:dyDescent="0.3">
      <c r="D112" s="1"/>
      <c r="E112" s="1"/>
      <c r="F112" s="1"/>
      <c r="G112" s="1"/>
      <c r="H112" s="1"/>
      <c r="I112" s="1"/>
      <c r="J112" s="1"/>
      <c r="K112" s="1"/>
      <c r="L112" s="1"/>
      <c r="M112" s="1"/>
      <c r="N112" s="1"/>
      <c r="O112" s="1"/>
      <c r="P112" s="1"/>
      <c r="Q112" s="1"/>
      <c r="R112" s="1"/>
      <c r="S112" s="1"/>
      <c r="T112" s="1"/>
      <c r="U112" s="1"/>
      <c r="V112" s="1"/>
      <c r="W112" s="1"/>
      <c r="X112" s="1"/>
      <c r="Y112" s="1"/>
      <c r="Z112" s="1"/>
    </row>
    <row r="113" spans="1:26" x14ac:dyDescent="0.3">
      <c r="D113" s="1"/>
      <c r="E113" s="1"/>
      <c r="F113" s="1"/>
      <c r="G113" s="1"/>
      <c r="H113" s="1"/>
      <c r="I113" s="1"/>
      <c r="J113" s="1"/>
      <c r="K113" s="1"/>
      <c r="L113" s="1"/>
      <c r="M113" s="1"/>
      <c r="N113" s="1"/>
      <c r="O113" s="1"/>
      <c r="P113" s="1"/>
      <c r="Q113" s="1"/>
      <c r="R113" s="1"/>
      <c r="S113" s="1"/>
      <c r="T113" s="1"/>
      <c r="U113" s="1"/>
      <c r="V113" s="1"/>
      <c r="W113" s="1"/>
      <c r="X113" s="1"/>
      <c r="Y113" s="1"/>
      <c r="Z113" s="1"/>
    </row>
    <row r="114" spans="1:26" x14ac:dyDescent="0.3">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x14ac:dyDescent="0.3">
      <c r="G115" s="1"/>
      <c r="H115" s="1"/>
      <c r="I115" s="1"/>
      <c r="J115" s="1"/>
      <c r="K115" s="1"/>
      <c r="L115" s="1"/>
      <c r="M115" s="1"/>
      <c r="N115" s="1"/>
      <c r="O115" s="1"/>
      <c r="P115" s="1"/>
      <c r="Q115" s="1"/>
      <c r="R115" s="1"/>
      <c r="S115" s="1"/>
      <c r="T115" s="1"/>
      <c r="U115" s="1"/>
      <c r="V115" s="1"/>
      <c r="W115" s="1"/>
      <c r="X115" s="1"/>
      <c r="Y115" s="1"/>
      <c r="Z115" s="1"/>
    </row>
    <row r="116" spans="1:26" x14ac:dyDescent="0.3">
      <c r="G116" s="1"/>
      <c r="H116" s="1"/>
      <c r="I116" s="1"/>
      <c r="J116" s="1"/>
      <c r="K116" s="1"/>
      <c r="L116" s="1"/>
      <c r="M116" s="1"/>
      <c r="N116" s="1"/>
      <c r="O116" s="1"/>
      <c r="P116" s="1"/>
      <c r="Q116" s="1"/>
      <c r="R116" s="1"/>
      <c r="S116" s="1"/>
      <c r="T116" s="1"/>
      <c r="U116" s="1"/>
      <c r="V116" s="1"/>
      <c r="W116" s="1"/>
      <c r="X116" s="1"/>
      <c r="Y116" s="1"/>
      <c r="Z116" s="1"/>
    </row>
    <row r="117" spans="1:26" x14ac:dyDescent="0.3">
      <c r="G117" s="1"/>
      <c r="H117" s="1"/>
      <c r="I117" s="1"/>
      <c r="J117" s="1"/>
      <c r="K117" s="1"/>
      <c r="L117" s="1"/>
      <c r="M117" s="1"/>
      <c r="N117" s="1"/>
      <c r="O117" s="1"/>
      <c r="P117" s="1"/>
      <c r="Q117" s="1"/>
      <c r="R117" s="1"/>
      <c r="S117" s="1"/>
      <c r="T117" s="1"/>
      <c r="U117" s="1"/>
      <c r="V117" s="1"/>
      <c r="W117" s="1"/>
      <c r="X117" s="1"/>
      <c r="Y117" s="1"/>
      <c r="Z117" s="1"/>
    </row>
    <row r="118" spans="1:26" x14ac:dyDescent="0.3">
      <c r="G118" s="1"/>
      <c r="H118" s="1"/>
      <c r="I118" s="1"/>
      <c r="J118" s="1"/>
      <c r="K118" s="1"/>
      <c r="L118" s="1"/>
      <c r="M118" s="1"/>
      <c r="N118" s="1"/>
      <c r="O118" s="1"/>
      <c r="P118" s="1"/>
      <c r="Q118" s="1"/>
      <c r="R118" s="1"/>
      <c r="S118" s="1"/>
      <c r="T118" s="1"/>
      <c r="U118" s="1"/>
      <c r="V118" s="1"/>
      <c r="W118" s="1"/>
      <c r="X118" s="1"/>
      <c r="Y118" s="1"/>
      <c r="Z118" s="1"/>
    </row>
    <row r="119" spans="1:26" x14ac:dyDescent="0.3">
      <c r="G119" s="1"/>
      <c r="H119" s="1"/>
      <c r="I119" s="1"/>
      <c r="J119" s="1"/>
      <c r="K119" s="1"/>
      <c r="L119" s="1"/>
      <c r="M119" s="1"/>
      <c r="N119" s="1"/>
      <c r="O119" s="1"/>
      <c r="P119" s="1"/>
      <c r="Q119" s="1"/>
      <c r="R119" s="1"/>
      <c r="S119" s="1"/>
      <c r="T119" s="1"/>
      <c r="U119" s="1"/>
      <c r="V119" s="1"/>
      <c r="W119" s="1"/>
      <c r="X119" s="1"/>
      <c r="Y119" s="1"/>
      <c r="Z119" s="1"/>
    </row>
    <row r="120" spans="1:26" x14ac:dyDescent="0.3">
      <c r="G120" s="1"/>
      <c r="H120" s="1"/>
      <c r="I120" s="1"/>
      <c r="J120" s="1"/>
      <c r="K120" s="1"/>
      <c r="L120" s="1"/>
      <c r="M120" s="1"/>
      <c r="N120" s="1"/>
      <c r="O120" s="1"/>
      <c r="P120" s="1"/>
      <c r="Q120" s="1"/>
      <c r="R120" s="1"/>
      <c r="S120" s="1"/>
      <c r="T120" s="1"/>
      <c r="U120" s="1"/>
      <c r="V120" s="1"/>
      <c r="W120" s="1"/>
      <c r="X120" s="1"/>
      <c r="Y120" s="1"/>
      <c r="Z120" s="1"/>
    </row>
    <row r="121" spans="1:26" x14ac:dyDescent="0.3">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x14ac:dyDescent="0.3">
      <c r="D122" s="1"/>
      <c r="E122" s="1"/>
      <c r="F122" s="1"/>
      <c r="G122" s="1"/>
      <c r="H122" s="1"/>
      <c r="I122" s="1"/>
      <c r="J122" s="1"/>
      <c r="K122" s="1"/>
      <c r="L122" s="1"/>
      <c r="M122" s="1"/>
      <c r="N122" s="1"/>
      <c r="O122" s="1"/>
      <c r="P122" s="1"/>
      <c r="Q122" s="1"/>
      <c r="R122" s="1"/>
      <c r="S122" s="1"/>
      <c r="T122" s="1"/>
      <c r="U122" s="1"/>
      <c r="V122" s="1"/>
      <c r="W122" s="1"/>
      <c r="X122" s="1"/>
      <c r="Y122" s="1"/>
      <c r="Z122" s="1"/>
    </row>
    <row r="123" spans="1:26" x14ac:dyDescent="0.3">
      <c r="D123" s="1"/>
      <c r="E123" s="1"/>
      <c r="F123" s="1"/>
      <c r="G123" s="1"/>
      <c r="H123" s="1"/>
      <c r="I123" s="1"/>
      <c r="J123" s="1"/>
      <c r="K123" s="1"/>
      <c r="L123" s="1"/>
      <c r="M123" s="1"/>
      <c r="N123" s="1"/>
      <c r="O123" s="1"/>
      <c r="P123" s="1"/>
      <c r="Q123" s="1"/>
      <c r="R123" s="1"/>
      <c r="S123" s="1"/>
      <c r="T123" s="1"/>
      <c r="U123" s="1"/>
      <c r="V123" s="1"/>
      <c r="W123" s="1"/>
      <c r="X123" s="1"/>
      <c r="Y123" s="1"/>
      <c r="Z123" s="1"/>
    </row>
    <row r="124" spans="1:26" x14ac:dyDescent="0.3">
      <c r="D124" s="1"/>
      <c r="E124" s="1"/>
      <c r="F124" s="1"/>
      <c r="G124" s="1"/>
      <c r="H124" s="1"/>
      <c r="I124" s="1"/>
      <c r="J124" s="1"/>
      <c r="K124" s="1"/>
      <c r="L124" s="1"/>
      <c r="M124" s="1"/>
      <c r="N124" s="1"/>
      <c r="O124" s="1"/>
      <c r="P124" s="1"/>
      <c r="Q124" s="1"/>
      <c r="R124" s="1"/>
      <c r="S124" s="1"/>
      <c r="T124" s="1"/>
      <c r="U124" s="1"/>
      <c r="V124" s="1"/>
      <c r="W124" s="1"/>
      <c r="X124" s="1"/>
      <c r="Y124" s="1"/>
      <c r="Z124" s="1"/>
    </row>
    <row r="125" spans="1:26" x14ac:dyDescent="0.3">
      <c r="D125" s="1"/>
      <c r="E125" s="1"/>
      <c r="F125" s="1"/>
      <c r="G125" s="1"/>
      <c r="H125" s="1"/>
      <c r="I125" s="1"/>
      <c r="J125" s="1"/>
      <c r="K125" s="1"/>
      <c r="L125" s="1"/>
      <c r="M125" s="1"/>
      <c r="N125" s="1"/>
      <c r="O125" s="1"/>
      <c r="P125" s="1"/>
      <c r="Q125" s="1"/>
      <c r="R125" s="1"/>
      <c r="S125" s="1"/>
      <c r="T125" s="1"/>
      <c r="U125" s="1"/>
      <c r="V125" s="1"/>
      <c r="W125" s="1"/>
      <c r="X125" s="1"/>
      <c r="Y125" s="1"/>
      <c r="Z125" s="1"/>
    </row>
    <row r="126" spans="1:26" x14ac:dyDescent="0.3">
      <c r="D126" s="1"/>
      <c r="E126" s="1"/>
      <c r="F126" s="1"/>
      <c r="G126" s="1"/>
      <c r="H126" s="1"/>
      <c r="I126" s="1"/>
      <c r="J126" s="1"/>
      <c r="K126" s="1"/>
      <c r="L126" s="1"/>
      <c r="M126" s="1"/>
      <c r="N126" s="1"/>
      <c r="O126" s="1"/>
      <c r="P126" s="1"/>
      <c r="Q126" s="1"/>
      <c r="R126" s="1"/>
      <c r="S126" s="1"/>
      <c r="T126" s="1"/>
      <c r="U126" s="1"/>
      <c r="V126" s="1"/>
      <c r="W126" s="1"/>
      <c r="X126" s="1"/>
      <c r="Y126" s="1"/>
      <c r="Z126" s="1"/>
    </row>
    <row r="127" spans="1:26" x14ac:dyDescent="0.3">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x14ac:dyDescent="0.3">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x14ac:dyDescent="0.3">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x14ac:dyDescent="0.3">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x14ac:dyDescent="0.3">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x14ac:dyDescent="0.3">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x14ac:dyDescent="0.3">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x14ac:dyDescent="0.3">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x14ac:dyDescent="0.3">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x14ac:dyDescent="0.3">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x14ac:dyDescent="0.3">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x14ac:dyDescent="0.3">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x14ac:dyDescent="0.3">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x14ac:dyDescent="0.3">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x14ac:dyDescent="0.3">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x14ac:dyDescent="0.3">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x14ac:dyDescent="0.3">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x14ac:dyDescent="0.3">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x14ac:dyDescent="0.3">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x14ac:dyDescent="0.3">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x14ac:dyDescent="0.3">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x14ac:dyDescent="0.3">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x14ac:dyDescent="0.3">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x14ac:dyDescent="0.3">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x14ac:dyDescent="0.3">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x14ac:dyDescent="0.3">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x14ac:dyDescent="0.3">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x14ac:dyDescent="0.3">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x14ac:dyDescent="0.3">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x14ac:dyDescent="0.3">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x14ac:dyDescent="0.3">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x14ac:dyDescent="0.3">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x14ac:dyDescent="0.3">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x14ac:dyDescent="0.3">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x14ac:dyDescent="0.3">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x14ac:dyDescent="0.3">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x14ac:dyDescent="0.3">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x14ac:dyDescent="0.3">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x14ac:dyDescent="0.3">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x14ac:dyDescent="0.3">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x14ac:dyDescent="0.3">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x14ac:dyDescent="0.3">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x14ac:dyDescent="0.3">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x14ac:dyDescent="0.3">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x14ac:dyDescent="0.3">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x14ac:dyDescent="0.3">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x14ac:dyDescent="0.3">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x14ac:dyDescent="0.3">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x14ac:dyDescent="0.3">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x14ac:dyDescent="0.3">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x14ac:dyDescent="0.3">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x14ac:dyDescent="0.3">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x14ac:dyDescent="0.3">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x14ac:dyDescent="0.3">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x14ac:dyDescent="0.3">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x14ac:dyDescent="0.3">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x14ac:dyDescent="0.3">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x14ac:dyDescent="0.3">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x14ac:dyDescent="0.3">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x14ac:dyDescent="0.3">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x14ac:dyDescent="0.3">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x14ac:dyDescent="0.3">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x14ac:dyDescent="0.3">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x14ac:dyDescent="0.3">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x14ac:dyDescent="0.3">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x14ac:dyDescent="0.3">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x14ac:dyDescent="0.3">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x14ac:dyDescent="0.3">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x14ac:dyDescent="0.3">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x14ac:dyDescent="0.3">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x14ac:dyDescent="0.3">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x14ac:dyDescent="0.3">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x14ac:dyDescent="0.3">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x14ac:dyDescent="0.3">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x14ac:dyDescent="0.3">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sheetData>
  <sheetProtection selectLockedCells="1" selectUnlockedCells="1"/>
  <mergeCells count="101">
    <mergeCell ref="L10:L11"/>
    <mergeCell ref="M10:M11"/>
    <mergeCell ref="N10:W11"/>
    <mergeCell ref="A11:I11"/>
    <mergeCell ref="A12:I13"/>
    <mergeCell ref="N13:W13"/>
    <mergeCell ref="A1:X1"/>
    <mergeCell ref="A3:I3"/>
    <mergeCell ref="N3:W3"/>
    <mergeCell ref="L4:L5"/>
    <mergeCell ref="M4:M5"/>
    <mergeCell ref="N4:W5"/>
    <mergeCell ref="A5:I5"/>
    <mergeCell ref="A6:I6"/>
    <mergeCell ref="L6:L7"/>
    <mergeCell ref="M6:M7"/>
    <mergeCell ref="N6:W7"/>
    <mergeCell ref="A7:I8"/>
    <mergeCell ref="L8:L9"/>
    <mergeCell ref="M8:M9"/>
    <mergeCell ref="N8:W9"/>
    <mergeCell ref="A9:I9"/>
    <mergeCell ref="A24:I24"/>
    <mergeCell ref="L24:L25"/>
    <mergeCell ref="M24:M25"/>
    <mergeCell ref="N24:W25"/>
    <mergeCell ref="A26:I26"/>
    <mergeCell ref="L26:L27"/>
    <mergeCell ref="M26:M27"/>
    <mergeCell ref="N26:W27"/>
    <mergeCell ref="A28:I28"/>
    <mergeCell ref="N14:W14"/>
    <mergeCell ref="A15:I16"/>
    <mergeCell ref="N15:W15"/>
    <mergeCell ref="N16:W16"/>
    <mergeCell ref="N17:W17"/>
    <mergeCell ref="A18:I18"/>
    <mergeCell ref="N19:W19"/>
    <mergeCell ref="A20:I22"/>
    <mergeCell ref="L20:L21"/>
    <mergeCell ref="M20:M21"/>
    <mergeCell ref="N20:W21"/>
    <mergeCell ref="L22:L23"/>
    <mergeCell ref="M22:M23"/>
    <mergeCell ref="N22:W23"/>
    <mergeCell ref="A42:A43"/>
    <mergeCell ref="C42:C43"/>
    <mergeCell ref="L42:L43"/>
    <mergeCell ref="M42:M43"/>
    <mergeCell ref="N42:W43"/>
    <mergeCell ref="N29:S29"/>
    <mergeCell ref="A30:A31"/>
    <mergeCell ref="B30:B31"/>
    <mergeCell ref="C30:C31"/>
    <mergeCell ref="N30:S30"/>
    <mergeCell ref="B32:B37"/>
    <mergeCell ref="C32:C33"/>
    <mergeCell ref="N32:S32"/>
    <mergeCell ref="N33:S33"/>
    <mergeCell ref="L35:M36"/>
    <mergeCell ref="N35:Q35"/>
    <mergeCell ref="L37:L40"/>
    <mergeCell ref="B38:B43"/>
    <mergeCell ref="C38:C41"/>
    <mergeCell ref="N31:S31"/>
    <mergeCell ref="A44:A45"/>
    <mergeCell ref="B44:B47"/>
    <mergeCell ref="C44:C49"/>
    <mergeCell ref="N44:W44"/>
    <mergeCell ref="N45:W45"/>
    <mergeCell ref="A46:A47"/>
    <mergeCell ref="N46:W46"/>
    <mergeCell ref="N47:W47"/>
    <mergeCell ref="A48:A49"/>
    <mergeCell ref="B48:B52"/>
    <mergeCell ref="L49:N49"/>
    <mergeCell ref="A50:A51"/>
    <mergeCell ref="C50:C51"/>
    <mergeCell ref="N51:W51"/>
    <mergeCell ref="A52:A53"/>
    <mergeCell ref="A74:I74"/>
    <mergeCell ref="A76:I76"/>
    <mergeCell ref="A78:I78"/>
    <mergeCell ref="C52:C53"/>
    <mergeCell ref="N52:W52"/>
    <mergeCell ref="B53:B59"/>
    <mergeCell ref="N53:W53"/>
    <mergeCell ref="A54:A55"/>
    <mergeCell ref="N54:W54"/>
    <mergeCell ref="L56:W57"/>
    <mergeCell ref="L58:W58"/>
    <mergeCell ref="L59:W59"/>
    <mergeCell ref="B60:B62"/>
    <mergeCell ref="C60:C61"/>
    <mergeCell ref="L60:W60"/>
    <mergeCell ref="L61:W62"/>
    <mergeCell ref="L63:W63"/>
    <mergeCell ref="A65:I65"/>
    <mergeCell ref="A68:I68"/>
    <mergeCell ref="A70:I70"/>
    <mergeCell ref="A72:I73"/>
  </mergeCells>
  <printOptions horizontalCentered="1"/>
  <pageMargins left="0.39370078740157483" right="0.39370078740157483" top="0.39370078740157483" bottom="0.39370078740157483" header="0" footer="0"/>
  <pageSetup scale="41"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L20"/>
  <sheetViews>
    <sheetView zoomScale="80" zoomScaleNormal="80" zoomScaleSheetLayoutView="90" zoomScalePageLayoutView="83" workbookViewId="0">
      <selection activeCell="D9" sqref="D9"/>
    </sheetView>
  </sheetViews>
  <sheetFormatPr baseColWidth="10" defaultColWidth="10.88671875" defaultRowHeight="21.6" x14ac:dyDescent="0.55000000000000004"/>
  <cols>
    <col min="1" max="1" width="11.6640625" style="42" customWidth="1"/>
    <col min="2" max="2" width="19.44140625" style="42" customWidth="1"/>
    <col min="3" max="3" width="38.88671875" style="41" customWidth="1"/>
    <col min="4" max="4" width="32.5546875" style="40" customWidth="1"/>
    <col min="5" max="5" width="13.5546875" style="40" customWidth="1"/>
    <col min="6" max="6" width="29.6640625" style="40" customWidth="1"/>
    <col min="7" max="7" width="25.44140625" style="39" customWidth="1"/>
    <col min="8" max="8" width="5.88671875" style="38" customWidth="1"/>
    <col min="9" max="9" width="6" style="38" customWidth="1"/>
    <col min="10" max="10" width="22.5546875" style="36" customWidth="1"/>
    <col min="11" max="11" width="31.6640625" style="36" customWidth="1"/>
    <col min="12" max="12" width="22.5546875" style="36" customWidth="1"/>
    <col min="13" max="13" width="4.88671875" style="36" customWidth="1"/>
    <col min="14" max="15" width="4.44140625" style="36" customWidth="1"/>
    <col min="16" max="16" width="7.33203125" style="36" customWidth="1"/>
    <col min="17" max="18" width="4.44140625" style="36" customWidth="1"/>
    <col min="19" max="19" width="9" style="37" customWidth="1"/>
    <col min="20" max="20" width="14.6640625" style="36" customWidth="1"/>
    <col min="21" max="21" width="4.88671875" style="36" customWidth="1"/>
    <col min="22" max="22" width="14.109375" style="36" customWidth="1"/>
    <col min="23" max="23" width="5.109375" style="36" customWidth="1"/>
    <col min="24" max="26" width="5.6640625" style="36" customWidth="1"/>
    <col min="27" max="28" width="38" style="36" customWidth="1"/>
    <col min="29" max="29" width="10.88671875" style="36"/>
    <col min="30" max="16384" width="10.88671875" style="35"/>
  </cols>
  <sheetData>
    <row r="1" spans="1:168" ht="19.5" customHeight="1" x14ac:dyDescent="0.5">
      <c r="A1" s="159"/>
      <c r="B1" s="160"/>
      <c r="C1" s="131" t="s">
        <v>547</v>
      </c>
      <c r="D1" s="131"/>
      <c r="E1" s="131"/>
      <c r="F1" s="131"/>
      <c r="G1" s="131"/>
      <c r="H1" s="131"/>
      <c r="I1" s="131"/>
      <c r="J1" s="131"/>
      <c r="K1" s="131"/>
      <c r="L1" s="131"/>
      <c r="M1" s="131"/>
      <c r="N1" s="131"/>
      <c r="O1" s="131"/>
      <c r="P1" s="131"/>
      <c r="Q1" s="131"/>
      <c r="R1" s="131"/>
      <c r="S1" s="131"/>
      <c r="T1" s="131"/>
      <c r="U1" s="131"/>
      <c r="V1" s="131"/>
      <c r="W1" s="131"/>
      <c r="X1" s="131"/>
      <c r="Y1" s="131"/>
      <c r="Z1" s="131"/>
      <c r="AA1" s="131"/>
      <c r="AB1" s="131"/>
    </row>
    <row r="2" spans="1:168" ht="19.5" customHeight="1" x14ac:dyDescent="0.5">
      <c r="A2" s="159"/>
      <c r="B2" s="160"/>
      <c r="C2" s="132" t="s">
        <v>293</v>
      </c>
      <c r="D2" s="132"/>
      <c r="E2" s="132"/>
      <c r="F2" s="132"/>
      <c r="G2" s="132"/>
      <c r="H2" s="132"/>
      <c r="I2" s="132"/>
      <c r="J2" s="132"/>
      <c r="K2" s="132"/>
      <c r="L2" s="132"/>
      <c r="M2" s="132"/>
      <c r="N2" s="132"/>
      <c r="O2" s="132"/>
      <c r="P2" s="132"/>
      <c r="Q2" s="132"/>
      <c r="R2" s="132"/>
      <c r="S2" s="132"/>
      <c r="T2" s="132"/>
      <c r="U2" s="132"/>
      <c r="V2" s="132"/>
      <c r="W2" s="132"/>
      <c r="X2" s="132"/>
      <c r="Y2" s="132"/>
      <c r="Z2" s="132"/>
      <c r="AA2" s="132"/>
      <c r="AB2" s="132"/>
    </row>
    <row r="3" spans="1:168" ht="19.5" customHeight="1" x14ac:dyDescent="0.5">
      <c r="A3" s="161"/>
      <c r="B3" s="162"/>
      <c r="C3" s="136" t="s">
        <v>548</v>
      </c>
      <c r="D3" s="137"/>
      <c r="E3" s="137"/>
      <c r="F3" s="138"/>
      <c r="G3" s="136" t="s">
        <v>549</v>
      </c>
      <c r="H3" s="137"/>
      <c r="I3" s="137"/>
      <c r="J3" s="137"/>
      <c r="K3" s="138"/>
      <c r="L3" s="133" t="s">
        <v>550</v>
      </c>
      <c r="M3" s="133"/>
      <c r="N3" s="133"/>
      <c r="O3" s="133"/>
      <c r="P3" s="133"/>
      <c r="Q3" s="133"/>
      <c r="R3" s="133"/>
      <c r="S3" s="133"/>
      <c r="T3" s="133"/>
      <c r="U3" s="133"/>
      <c r="V3" s="133"/>
      <c r="W3" s="133"/>
      <c r="X3" s="133"/>
      <c r="Y3" s="133"/>
      <c r="Z3" s="133"/>
      <c r="AA3" s="134" t="s">
        <v>551</v>
      </c>
      <c r="AB3" s="135"/>
    </row>
    <row r="4" spans="1:168" ht="19.5" customHeight="1" x14ac:dyDescent="0.5">
      <c r="A4" s="156"/>
      <c r="B4" s="157"/>
      <c r="C4" s="157"/>
      <c r="D4" s="157"/>
      <c r="E4" s="157"/>
      <c r="F4" s="157"/>
      <c r="G4" s="157"/>
      <c r="H4" s="157"/>
      <c r="I4" s="157"/>
      <c r="J4" s="157"/>
      <c r="K4" s="157"/>
      <c r="L4" s="157"/>
      <c r="M4" s="157"/>
      <c r="N4" s="157"/>
      <c r="O4" s="157"/>
      <c r="P4" s="157"/>
      <c r="Q4" s="157"/>
      <c r="R4" s="157"/>
      <c r="S4" s="157"/>
      <c r="T4" s="157"/>
      <c r="U4" s="157"/>
      <c r="V4" s="157"/>
      <c r="W4" s="157"/>
      <c r="X4" s="157"/>
      <c r="Y4" s="157"/>
      <c r="Z4" s="157"/>
      <c r="AA4" s="157"/>
      <c r="AB4" s="158"/>
    </row>
    <row r="5" spans="1:168" s="64" customFormat="1" ht="43.5" customHeight="1" x14ac:dyDescent="0.45">
      <c r="A5" s="163" t="s">
        <v>292</v>
      </c>
      <c r="B5" s="164"/>
      <c r="C5" s="164"/>
      <c r="D5" s="164"/>
      <c r="E5" s="164"/>
      <c r="F5" s="164"/>
      <c r="G5" s="164"/>
      <c r="H5" s="164"/>
      <c r="I5" s="164"/>
      <c r="J5" s="167" t="s">
        <v>291</v>
      </c>
      <c r="K5" s="167"/>
      <c r="L5" s="167"/>
      <c r="M5" s="143" t="s">
        <v>290</v>
      </c>
      <c r="N5" s="143"/>
      <c r="O5" s="143"/>
      <c r="P5" s="143"/>
      <c r="Q5" s="143"/>
      <c r="R5" s="143"/>
      <c r="S5" s="143"/>
      <c r="T5" s="73" t="s">
        <v>289</v>
      </c>
      <c r="U5" s="144" t="s">
        <v>288</v>
      </c>
      <c r="V5" s="144"/>
      <c r="W5" s="144"/>
      <c r="X5" s="143" t="s">
        <v>287</v>
      </c>
      <c r="Y5" s="143"/>
      <c r="Z5" s="143"/>
      <c r="AA5" s="143"/>
      <c r="AB5" s="143"/>
      <c r="AC5" s="75"/>
      <c r="AD5" s="76"/>
      <c r="AE5" s="76"/>
      <c r="AF5" s="76"/>
      <c r="AG5" s="76"/>
      <c r="AH5" s="76"/>
      <c r="AI5" s="76"/>
      <c r="AJ5" s="76"/>
      <c r="AK5" s="76"/>
      <c r="AL5" s="76"/>
      <c r="AM5" s="76"/>
      <c r="AN5" s="76"/>
      <c r="AO5" s="76"/>
      <c r="AP5" s="76"/>
      <c r="AQ5" s="76"/>
      <c r="AR5" s="76"/>
      <c r="AS5" s="76"/>
      <c r="AT5" s="76"/>
      <c r="AU5" s="76"/>
      <c r="AV5" s="76"/>
      <c r="AW5" s="76"/>
      <c r="AX5" s="76"/>
      <c r="AY5" s="76"/>
      <c r="AZ5" s="76"/>
      <c r="BA5" s="76"/>
      <c r="BB5" s="76"/>
      <c r="BC5" s="76"/>
      <c r="BD5" s="76"/>
      <c r="BE5" s="76"/>
      <c r="BF5" s="76"/>
      <c r="BG5" s="76"/>
      <c r="BH5" s="76"/>
      <c r="BI5" s="76"/>
      <c r="BJ5" s="76"/>
      <c r="BK5" s="76"/>
      <c r="BL5" s="76"/>
      <c r="BM5" s="76"/>
      <c r="BN5" s="76"/>
      <c r="BO5" s="76"/>
      <c r="BP5" s="76"/>
      <c r="BQ5" s="76"/>
      <c r="BR5" s="76"/>
      <c r="BS5" s="76"/>
      <c r="BT5" s="76"/>
      <c r="BU5" s="76"/>
      <c r="BV5" s="76"/>
      <c r="BW5" s="76"/>
      <c r="BX5" s="76"/>
      <c r="BY5" s="76"/>
      <c r="BZ5" s="76"/>
      <c r="CA5" s="76"/>
      <c r="CB5" s="76"/>
      <c r="CC5" s="76"/>
      <c r="CD5" s="76"/>
      <c r="CE5" s="76"/>
      <c r="CF5" s="76"/>
      <c r="CG5" s="76"/>
      <c r="CH5" s="76"/>
      <c r="CI5" s="76"/>
      <c r="CJ5" s="76"/>
      <c r="CK5" s="76"/>
      <c r="CL5" s="76"/>
      <c r="CM5" s="76"/>
      <c r="CN5" s="76"/>
      <c r="CO5" s="76"/>
      <c r="CP5" s="76"/>
      <c r="CQ5" s="76"/>
      <c r="CR5" s="76"/>
      <c r="CS5" s="76"/>
      <c r="CT5" s="76"/>
      <c r="CU5" s="76"/>
      <c r="CV5" s="76"/>
      <c r="CW5" s="76"/>
      <c r="CX5" s="76"/>
      <c r="CY5" s="76"/>
      <c r="CZ5" s="76"/>
      <c r="DA5" s="76"/>
      <c r="DB5" s="76"/>
      <c r="DC5" s="76"/>
      <c r="DD5" s="76"/>
      <c r="DE5" s="76"/>
      <c r="DF5" s="76"/>
      <c r="DG5" s="76"/>
      <c r="DH5" s="76"/>
      <c r="DI5" s="76"/>
      <c r="DJ5" s="76"/>
      <c r="DK5" s="76"/>
      <c r="DL5" s="76"/>
      <c r="DM5" s="76"/>
      <c r="DN5" s="76"/>
      <c r="DO5" s="76"/>
      <c r="DP5" s="76"/>
      <c r="DQ5" s="76"/>
      <c r="DR5" s="76"/>
      <c r="DS5" s="76"/>
      <c r="DT5" s="76"/>
      <c r="DU5" s="76"/>
      <c r="DV5" s="76"/>
      <c r="DW5" s="76"/>
      <c r="DX5" s="76"/>
      <c r="DY5" s="76"/>
      <c r="DZ5" s="76"/>
      <c r="EA5" s="76"/>
      <c r="EB5" s="76"/>
      <c r="EC5" s="76"/>
      <c r="ED5" s="76"/>
      <c r="EE5" s="76"/>
      <c r="EF5" s="76"/>
      <c r="EG5" s="76"/>
      <c r="EH5" s="76"/>
      <c r="EI5" s="76"/>
      <c r="EJ5" s="76"/>
      <c r="EK5" s="76"/>
      <c r="EL5" s="76"/>
      <c r="EM5" s="76"/>
      <c r="EN5" s="76"/>
      <c r="EO5" s="76"/>
      <c r="EP5" s="76"/>
      <c r="EQ5" s="76"/>
      <c r="ER5" s="76"/>
      <c r="ES5" s="76"/>
      <c r="ET5" s="76"/>
      <c r="EU5" s="76"/>
      <c r="EV5" s="76"/>
      <c r="EW5" s="76"/>
      <c r="EX5" s="76"/>
      <c r="EY5" s="76"/>
      <c r="EZ5" s="76"/>
      <c r="FA5" s="76"/>
      <c r="FB5" s="76"/>
      <c r="FC5" s="76"/>
      <c r="FD5" s="76"/>
      <c r="FE5" s="76"/>
      <c r="FF5" s="76"/>
      <c r="FG5" s="76"/>
      <c r="FH5" s="76"/>
      <c r="FI5" s="76"/>
      <c r="FJ5" s="76"/>
      <c r="FK5" s="76"/>
      <c r="FL5" s="76"/>
    </row>
    <row r="6" spans="1:168" s="62" customFormat="1" ht="18" x14ac:dyDescent="0.3">
      <c r="A6" s="145" t="s">
        <v>286</v>
      </c>
      <c r="B6" s="145" t="s">
        <v>285</v>
      </c>
      <c r="C6" s="145" t="s">
        <v>284</v>
      </c>
      <c r="D6" s="145" t="s">
        <v>283</v>
      </c>
      <c r="E6" s="146"/>
      <c r="F6" s="145" t="s">
        <v>282</v>
      </c>
      <c r="G6" s="146" t="s">
        <v>281</v>
      </c>
      <c r="H6" s="165" t="s">
        <v>280</v>
      </c>
      <c r="I6" s="165" t="s">
        <v>279</v>
      </c>
      <c r="J6" s="139" t="s">
        <v>278</v>
      </c>
      <c r="K6" s="139" t="s">
        <v>277</v>
      </c>
      <c r="L6" s="139" t="s">
        <v>276</v>
      </c>
      <c r="M6" s="139" t="s">
        <v>160</v>
      </c>
      <c r="N6" s="139" t="s">
        <v>275</v>
      </c>
      <c r="O6" s="139" t="s">
        <v>274</v>
      </c>
      <c r="P6" s="141" t="s">
        <v>273</v>
      </c>
      <c r="Q6" s="139" t="s">
        <v>272</v>
      </c>
      <c r="R6" s="139" t="s">
        <v>271</v>
      </c>
      <c r="S6" s="139" t="s">
        <v>270</v>
      </c>
      <c r="T6" s="139" t="s">
        <v>269</v>
      </c>
      <c r="U6" s="139" t="s">
        <v>268</v>
      </c>
      <c r="V6" s="139" t="s">
        <v>267</v>
      </c>
      <c r="W6" s="139" t="s">
        <v>266</v>
      </c>
      <c r="X6" s="139" t="s">
        <v>265</v>
      </c>
      <c r="Y6" s="139" t="s">
        <v>264</v>
      </c>
      <c r="Z6" s="139" t="s">
        <v>263</v>
      </c>
      <c r="AA6" s="139" t="s">
        <v>262</v>
      </c>
      <c r="AB6" s="139" t="s">
        <v>261</v>
      </c>
      <c r="AC6" s="37"/>
      <c r="AD6" s="77"/>
      <c r="AE6" s="77"/>
      <c r="AF6" s="77"/>
      <c r="AG6" s="77"/>
      <c r="AH6" s="77"/>
      <c r="AI6" s="77"/>
      <c r="AJ6" s="77"/>
      <c r="AK6" s="77"/>
      <c r="AL6" s="77"/>
      <c r="AM6" s="77"/>
      <c r="AN6" s="77"/>
      <c r="AO6" s="77"/>
      <c r="AP6" s="77"/>
      <c r="AQ6" s="77"/>
      <c r="AR6" s="77"/>
      <c r="AS6" s="77"/>
      <c r="AT6" s="77"/>
      <c r="AU6" s="77"/>
      <c r="AV6" s="77"/>
      <c r="AW6" s="77"/>
      <c r="AX6" s="77"/>
      <c r="AY6" s="77"/>
      <c r="AZ6" s="77"/>
      <c r="BA6" s="77"/>
      <c r="BB6" s="77"/>
      <c r="BC6" s="77"/>
      <c r="BD6" s="77"/>
      <c r="BE6" s="77"/>
      <c r="BF6" s="77"/>
      <c r="BG6" s="77"/>
      <c r="BH6" s="77"/>
      <c r="BI6" s="77"/>
      <c r="BJ6" s="77"/>
      <c r="BK6" s="77"/>
      <c r="BL6" s="77"/>
      <c r="BM6" s="77"/>
      <c r="BN6" s="77"/>
      <c r="BO6" s="77"/>
      <c r="BP6" s="77"/>
      <c r="BQ6" s="77"/>
      <c r="BR6" s="77"/>
      <c r="BS6" s="77"/>
      <c r="BT6" s="77"/>
      <c r="BU6" s="77"/>
      <c r="BV6" s="77"/>
      <c r="BW6" s="77"/>
      <c r="BX6" s="77"/>
      <c r="BY6" s="77"/>
      <c r="BZ6" s="77"/>
      <c r="CA6" s="77"/>
      <c r="CB6" s="77"/>
      <c r="CC6" s="77"/>
      <c r="CD6" s="77"/>
      <c r="CE6" s="77"/>
      <c r="CF6" s="77"/>
      <c r="CG6" s="77"/>
      <c r="CH6" s="77"/>
      <c r="CI6" s="77"/>
      <c r="CJ6" s="77"/>
      <c r="CK6" s="77"/>
      <c r="CL6" s="77"/>
      <c r="CM6" s="77"/>
      <c r="CN6" s="77"/>
      <c r="CO6" s="77"/>
      <c r="CP6" s="77"/>
      <c r="CQ6" s="77"/>
      <c r="CR6" s="77"/>
      <c r="CS6" s="77"/>
      <c r="CT6" s="77"/>
      <c r="CU6" s="77"/>
      <c r="CV6" s="77"/>
      <c r="CW6" s="77"/>
      <c r="CX6" s="77"/>
      <c r="CY6" s="77"/>
      <c r="CZ6" s="77"/>
      <c r="DA6" s="77"/>
      <c r="DB6" s="77"/>
      <c r="DC6" s="77"/>
      <c r="DD6" s="77"/>
      <c r="DE6" s="77"/>
      <c r="DF6" s="77"/>
      <c r="DG6" s="77"/>
      <c r="DH6" s="77"/>
      <c r="DI6" s="77"/>
      <c r="DJ6" s="77"/>
      <c r="DK6" s="77"/>
      <c r="DL6" s="77"/>
      <c r="DM6" s="77"/>
      <c r="DN6" s="77"/>
      <c r="DO6" s="77"/>
      <c r="DP6" s="77"/>
      <c r="DQ6" s="77"/>
      <c r="DR6" s="77"/>
      <c r="DS6" s="77"/>
      <c r="DT6" s="77"/>
      <c r="DU6" s="77"/>
      <c r="DV6" s="77"/>
      <c r="DW6" s="77"/>
      <c r="DX6" s="77"/>
      <c r="DY6" s="77"/>
      <c r="DZ6" s="77"/>
      <c r="EA6" s="77"/>
      <c r="EB6" s="77"/>
      <c r="EC6" s="77"/>
      <c r="ED6" s="77"/>
      <c r="EE6" s="77"/>
      <c r="EF6" s="77"/>
      <c r="EG6" s="77"/>
      <c r="EH6" s="77"/>
      <c r="EI6" s="77"/>
      <c r="EJ6" s="77"/>
      <c r="EK6" s="77"/>
      <c r="EL6" s="77"/>
      <c r="EM6" s="77"/>
      <c r="EN6" s="77"/>
      <c r="EO6" s="77"/>
      <c r="EP6" s="77"/>
      <c r="EQ6" s="77"/>
      <c r="ER6" s="77"/>
      <c r="ES6" s="77"/>
      <c r="ET6" s="77"/>
      <c r="EU6" s="77"/>
      <c r="EV6" s="77"/>
      <c r="EW6" s="77"/>
      <c r="EX6" s="77"/>
      <c r="EY6" s="77"/>
      <c r="EZ6" s="77"/>
      <c r="FA6" s="77"/>
      <c r="FB6" s="77"/>
      <c r="FC6" s="77"/>
      <c r="FD6" s="77"/>
      <c r="FE6" s="77"/>
      <c r="FF6" s="77"/>
      <c r="FG6" s="77"/>
      <c r="FH6" s="77"/>
      <c r="FI6" s="77"/>
      <c r="FJ6" s="77"/>
      <c r="FK6" s="77"/>
      <c r="FL6" s="77"/>
    </row>
    <row r="7" spans="1:168" s="62" customFormat="1" ht="41.25" customHeight="1" x14ac:dyDescent="0.3">
      <c r="A7" s="145"/>
      <c r="B7" s="146"/>
      <c r="C7" s="146"/>
      <c r="D7" s="74" t="s">
        <v>260</v>
      </c>
      <c r="E7" s="74" t="s">
        <v>259</v>
      </c>
      <c r="F7" s="166"/>
      <c r="G7" s="146"/>
      <c r="H7" s="142"/>
      <c r="I7" s="142"/>
      <c r="J7" s="140"/>
      <c r="K7" s="140"/>
      <c r="L7" s="140"/>
      <c r="M7" s="139"/>
      <c r="N7" s="139"/>
      <c r="O7" s="139"/>
      <c r="P7" s="141"/>
      <c r="Q7" s="139"/>
      <c r="R7" s="140"/>
      <c r="S7" s="142"/>
      <c r="T7" s="140"/>
      <c r="U7" s="140"/>
      <c r="V7" s="140"/>
      <c r="W7" s="139"/>
      <c r="X7" s="140"/>
      <c r="Y7" s="140"/>
      <c r="Z7" s="140"/>
      <c r="AA7" s="140"/>
      <c r="AB7" s="140"/>
      <c r="AC7" s="37"/>
      <c r="AD7" s="77"/>
      <c r="AE7" s="77"/>
      <c r="AF7" s="77"/>
      <c r="AG7" s="77"/>
      <c r="AH7" s="77"/>
      <c r="AI7" s="77"/>
      <c r="AJ7" s="77"/>
      <c r="AK7" s="77"/>
      <c r="AL7" s="77"/>
      <c r="AM7" s="77"/>
      <c r="AN7" s="77"/>
      <c r="AO7" s="77"/>
      <c r="AP7" s="77"/>
      <c r="AQ7" s="77"/>
      <c r="AR7" s="77"/>
      <c r="AS7" s="77"/>
      <c r="AT7" s="77"/>
      <c r="AU7" s="77"/>
      <c r="AV7" s="77"/>
      <c r="AW7" s="77"/>
      <c r="AX7" s="77"/>
      <c r="AY7" s="77"/>
      <c r="AZ7" s="77"/>
      <c r="BA7" s="77"/>
      <c r="BB7" s="77"/>
      <c r="BC7" s="77"/>
      <c r="BD7" s="77"/>
      <c r="BE7" s="77"/>
      <c r="BF7" s="77"/>
      <c r="BG7" s="77"/>
      <c r="BH7" s="77"/>
      <c r="BI7" s="77"/>
      <c r="BJ7" s="77"/>
      <c r="BK7" s="77"/>
      <c r="BL7" s="77"/>
      <c r="BM7" s="77"/>
      <c r="BN7" s="77"/>
      <c r="BO7" s="77"/>
      <c r="BP7" s="77"/>
      <c r="BQ7" s="77"/>
      <c r="BR7" s="77"/>
      <c r="BS7" s="77"/>
      <c r="BT7" s="77"/>
      <c r="BU7" s="77"/>
      <c r="BV7" s="77"/>
      <c r="BW7" s="77"/>
      <c r="BX7" s="77"/>
      <c r="BY7" s="77"/>
      <c r="BZ7" s="77"/>
      <c r="CA7" s="77"/>
      <c r="CB7" s="77"/>
      <c r="CC7" s="77"/>
      <c r="CD7" s="77"/>
      <c r="CE7" s="77"/>
      <c r="CF7" s="77"/>
      <c r="CG7" s="77"/>
      <c r="CH7" s="77"/>
      <c r="CI7" s="77"/>
      <c r="CJ7" s="77"/>
      <c r="CK7" s="77"/>
      <c r="CL7" s="77"/>
      <c r="CM7" s="77"/>
      <c r="CN7" s="77"/>
      <c r="CO7" s="77"/>
      <c r="CP7" s="77"/>
      <c r="CQ7" s="77"/>
      <c r="CR7" s="77"/>
      <c r="CS7" s="77"/>
      <c r="CT7" s="77"/>
      <c r="CU7" s="77"/>
      <c r="CV7" s="77"/>
      <c r="CW7" s="77"/>
      <c r="CX7" s="77"/>
      <c r="CY7" s="77"/>
      <c r="CZ7" s="77"/>
      <c r="DA7" s="77"/>
      <c r="DB7" s="77"/>
      <c r="DC7" s="77"/>
      <c r="DD7" s="77"/>
      <c r="DE7" s="77"/>
      <c r="DF7" s="77"/>
      <c r="DG7" s="77"/>
      <c r="DH7" s="77"/>
      <c r="DI7" s="77"/>
      <c r="DJ7" s="77"/>
      <c r="DK7" s="77"/>
      <c r="DL7" s="77"/>
      <c r="DM7" s="77"/>
      <c r="DN7" s="77"/>
      <c r="DO7" s="77"/>
      <c r="DP7" s="77"/>
      <c r="DQ7" s="77"/>
      <c r="DR7" s="77"/>
      <c r="DS7" s="77"/>
      <c r="DT7" s="77"/>
      <c r="DU7" s="77"/>
      <c r="DV7" s="77"/>
      <c r="DW7" s="77"/>
      <c r="DX7" s="77"/>
      <c r="DY7" s="77"/>
      <c r="DZ7" s="77"/>
      <c r="EA7" s="77"/>
      <c r="EB7" s="77"/>
      <c r="EC7" s="77"/>
      <c r="ED7" s="77"/>
      <c r="EE7" s="77"/>
      <c r="EF7" s="77"/>
      <c r="EG7" s="77"/>
      <c r="EH7" s="77"/>
      <c r="EI7" s="77"/>
      <c r="EJ7" s="77"/>
      <c r="EK7" s="77"/>
      <c r="EL7" s="77"/>
      <c r="EM7" s="77"/>
      <c r="EN7" s="77"/>
      <c r="EO7" s="77"/>
      <c r="EP7" s="77"/>
      <c r="EQ7" s="77"/>
      <c r="ER7" s="77"/>
      <c r="ES7" s="77"/>
      <c r="ET7" s="77"/>
      <c r="EU7" s="77"/>
      <c r="EV7" s="77"/>
      <c r="EW7" s="77"/>
      <c r="EX7" s="77"/>
      <c r="EY7" s="77"/>
      <c r="EZ7" s="77"/>
      <c r="FA7" s="77"/>
      <c r="FB7" s="77"/>
      <c r="FC7" s="77"/>
      <c r="FD7" s="77"/>
      <c r="FE7" s="77"/>
      <c r="FF7" s="77"/>
      <c r="FG7" s="77"/>
      <c r="FH7" s="77"/>
      <c r="FI7" s="77"/>
      <c r="FJ7" s="77"/>
      <c r="FK7" s="77"/>
      <c r="FL7" s="77"/>
    </row>
    <row r="8" spans="1:168" s="56" customFormat="1" ht="78.75" customHeight="1" x14ac:dyDescent="0.5">
      <c r="A8" s="153" t="s">
        <v>294</v>
      </c>
      <c r="B8" s="150" t="s">
        <v>514</v>
      </c>
      <c r="C8" s="147" t="s">
        <v>486</v>
      </c>
      <c r="D8" s="57" t="s">
        <v>215</v>
      </c>
      <c r="E8" s="57" t="s">
        <v>176</v>
      </c>
      <c r="F8" s="57" t="s">
        <v>175</v>
      </c>
      <c r="G8" s="54" t="s">
        <v>214</v>
      </c>
      <c r="H8" s="53" t="s">
        <v>166</v>
      </c>
      <c r="I8" s="53"/>
      <c r="J8" s="52" t="s">
        <v>213</v>
      </c>
      <c r="K8" s="52" t="s">
        <v>258</v>
      </c>
      <c r="L8" s="51" t="s">
        <v>211</v>
      </c>
      <c r="M8" s="48">
        <v>6</v>
      </c>
      <c r="N8" s="48">
        <v>1</v>
      </c>
      <c r="O8" s="48">
        <f t="shared" ref="O8:O17" si="0">M8*N8</f>
        <v>6</v>
      </c>
      <c r="P8" s="48" t="str">
        <f t="shared" ref="P8:P17" si="1">IF(AND(O8&gt;=0,O8&lt;6),"BAJO",IF(AND(O8&gt;=6,O8&lt;9),"MEDIO",IF(AND(O8&gt;=9,O8&lt;21),"ALTO",IF(AND(O8&gt;=21,O8&lt;=24),"MUY ALTO"))))</f>
        <v>MEDIO</v>
      </c>
      <c r="Q8" s="48">
        <v>100</v>
      </c>
      <c r="R8" s="48">
        <f t="shared" ref="R8:R17" si="2">+O8*Q8</f>
        <v>600</v>
      </c>
      <c r="S8" s="48" t="str">
        <f>IF(AND(R8&gt;=0,R8&lt;20),"IV",IF(AND(R8&gt;=40,R8&lt;120),"III",IF(AND(R8&gt;=150,R8&lt;500),"II",IF(AND(R8&gt;=600,R8&lt;=4000),"I"))))</f>
        <v>I</v>
      </c>
      <c r="T8" s="48" t="str">
        <f t="shared" ref="T8:T17" si="3">IF(S8="I","NO ACEPTABLE",IF(S8="II","ACEPTABLE CON CONTROL ESPECIFICO",IF(S8="III","MEJORABLE",IF(S8="IV","ACEPTABLE"))))</f>
        <v>NO ACEPTABLE</v>
      </c>
      <c r="U8" s="48">
        <v>600</v>
      </c>
      <c r="V8" s="48" t="s">
        <v>257</v>
      </c>
      <c r="W8" s="49" t="s">
        <v>164</v>
      </c>
      <c r="X8" s="50" t="s">
        <v>163</v>
      </c>
      <c r="Y8" s="48" t="s">
        <v>163</v>
      </c>
      <c r="Z8" s="49" t="s">
        <v>163</v>
      </c>
      <c r="AA8" s="48" t="s">
        <v>256</v>
      </c>
      <c r="AB8" s="48" t="s">
        <v>208</v>
      </c>
      <c r="AC8" s="43"/>
    </row>
    <row r="9" spans="1:168" s="56" customFormat="1" ht="72" x14ac:dyDescent="0.5">
      <c r="A9" s="154"/>
      <c r="B9" s="151"/>
      <c r="C9" s="148"/>
      <c r="D9" s="57" t="s">
        <v>174</v>
      </c>
      <c r="E9" s="57" t="s">
        <v>173</v>
      </c>
      <c r="F9" s="48" t="s">
        <v>172</v>
      </c>
      <c r="G9" s="48" t="s">
        <v>235</v>
      </c>
      <c r="H9" s="53" t="s">
        <v>166</v>
      </c>
      <c r="I9" s="53"/>
      <c r="J9" s="52" t="s">
        <v>165</v>
      </c>
      <c r="K9" s="52" t="s">
        <v>195</v>
      </c>
      <c r="L9" s="51" t="s">
        <v>194</v>
      </c>
      <c r="M9" s="48">
        <v>2</v>
      </c>
      <c r="N9" s="48">
        <v>3</v>
      </c>
      <c r="O9" s="48">
        <f>M9*N9</f>
        <v>6</v>
      </c>
      <c r="P9" s="48" t="str">
        <f t="shared" si="1"/>
        <v>MEDIO</v>
      </c>
      <c r="Q9" s="48">
        <v>10</v>
      </c>
      <c r="R9" s="48">
        <f t="shared" si="2"/>
        <v>60</v>
      </c>
      <c r="S9" s="48" t="str">
        <f>IF(AND(R9&gt;=0,R9&lt;20),"IV",IF(AND(R9&gt;=40,R9&lt;120),"III",IF(AND(R9&gt;=150,R9&lt;500),"II",IF(AND(R9&gt;=600,R9&lt;=4000),"I"))))</f>
        <v>III</v>
      </c>
      <c r="T9" s="48" t="str">
        <f t="shared" si="3"/>
        <v>MEJORABLE</v>
      </c>
      <c r="U9" s="48"/>
      <c r="V9" s="48" t="s">
        <v>487</v>
      </c>
      <c r="W9" s="49" t="s">
        <v>186</v>
      </c>
      <c r="X9" s="50" t="s">
        <v>163</v>
      </c>
      <c r="Y9" s="48" t="s">
        <v>163</v>
      </c>
      <c r="Z9" s="49" t="s">
        <v>163</v>
      </c>
      <c r="AA9" s="48" t="s">
        <v>488</v>
      </c>
      <c r="AB9" s="58" t="s">
        <v>182</v>
      </c>
      <c r="AC9" s="43"/>
    </row>
    <row r="10" spans="1:168" s="56" customFormat="1" ht="127.5" customHeight="1" x14ac:dyDescent="0.5">
      <c r="A10" s="154"/>
      <c r="B10" s="151"/>
      <c r="C10" s="148"/>
      <c r="D10" s="54" t="s">
        <v>254</v>
      </c>
      <c r="E10" s="54" t="s">
        <v>170</v>
      </c>
      <c r="F10" s="48" t="s">
        <v>489</v>
      </c>
      <c r="G10" s="48" t="s">
        <v>490</v>
      </c>
      <c r="H10" s="53" t="s">
        <v>166</v>
      </c>
      <c r="I10" s="53"/>
      <c r="J10" s="48" t="s">
        <v>165</v>
      </c>
      <c r="K10" s="48" t="s">
        <v>491</v>
      </c>
      <c r="L10" s="48" t="s">
        <v>492</v>
      </c>
      <c r="M10" s="48">
        <v>2</v>
      </c>
      <c r="N10" s="48">
        <v>3</v>
      </c>
      <c r="O10" s="48">
        <f t="shared" si="0"/>
        <v>6</v>
      </c>
      <c r="P10" s="48" t="str">
        <f t="shared" si="1"/>
        <v>MEDIO</v>
      </c>
      <c r="Q10" s="48">
        <v>25</v>
      </c>
      <c r="R10" s="48">
        <f t="shared" si="2"/>
        <v>150</v>
      </c>
      <c r="S10" s="48" t="str">
        <f>IF(AND(R10&gt;=0,R10&lt;20),"IV",IF(AND(R10&gt;=40,R10&lt;120),"III",IF(AND(R10&gt;=150,R10&lt;500),"II",IF(AND(R10&gt;=600,R10&lt;=4000),"I"))))</f>
        <v>II</v>
      </c>
      <c r="T10" s="48" t="str">
        <f t="shared" si="3"/>
        <v>ACEPTABLE CON CONTROL ESPECIFICO</v>
      </c>
      <c r="U10" s="48"/>
      <c r="V10" s="48" t="s">
        <v>249</v>
      </c>
      <c r="W10" s="49" t="s">
        <v>164</v>
      </c>
      <c r="X10" s="50" t="s">
        <v>163</v>
      </c>
      <c r="Y10" s="48" t="s">
        <v>163</v>
      </c>
      <c r="Z10" s="49" t="s">
        <v>163</v>
      </c>
      <c r="AA10" s="48" t="s">
        <v>493</v>
      </c>
      <c r="AB10" s="58" t="s">
        <v>196</v>
      </c>
      <c r="AC10" s="43"/>
    </row>
    <row r="11" spans="1:168" s="56" customFormat="1" ht="116.25" customHeight="1" x14ac:dyDescent="0.5">
      <c r="A11" s="154"/>
      <c r="B11" s="151"/>
      <c r="C11" s="148"/>
      <c r="D11" s="54" t="s">
        <v>95</v>
      </c>
      <c r="E11" s="54" t="s">
        <v>170</v>
      </c>
      <c r="F11" s="48" t="s">
        <v>247</v>
      </c>
      <c r="G11" s="48" t="s">
        <v>494</v>
      </c>
      <c r="H11" s="53" t="s">
        <v>166</v>
      </c>
      <c r="I11" s="53"/>
      <c r="J11" s="48" t="s">
        <v>165</v>
      </c>
      <c r="K11" s="48" t="s">
        <v>224</v>
      </c>
      <c r="L11" s="48" t="s">
        <v>223</v>
      </c>
      <c r="M11" s="48">
        <v>2</v>
      </c>
      <c r="N11" s="48">
        <v>2</v>
      </c>
      <c r="O11" s="48">
        <f t="shared" si="0"/>
        <v>4</v>
      </c>
      <c r="P11" s="48" t="str">
        <f t="shared" si="1"/>
        <v>BAJO</v>
      </c>
      <c r="Q11" s="48">
        <v>25</v>
      </c>
      <c r="R11" s="48">
        <f t="shared" si="2"/>
        <v>100</v>
      </c>
      <c r="S11" s="48" t="str">
        <f>IF(AND(R11&gt;=0,R11&lt;20),"IV",IF(AND(R11&gt;=40,R11&lt;120),"III",IF(AND(R11&gt;=150,R11&lt;500),"II",IF(AND(R11&gt;=600,R11&lt;=4000),"I"))))</f>
        <v>III</v>
      </c>
      <c r="T11" s="48" t="str">
        <f t="shared" si="3"/>
        <v>MEJORABLE</v>
      </c>
      <c r="U11" s="48"/>
      <c r="V11" s="48" t="s">
        <v>245</v>
      </c>
      <c r="W11" s="49" t="s">
        <v>164</v>
      </c>
      <c r="X11" s="50" t="s">
        <v>163</v>
      </c>
      <c r="Y11" s="48" t="s">
        <v>163</v>
      </c>
      <c r="Z11" s="49" t="s">
        <v>163</v>
      </c>
      <c r="AA11" s="48" t="s">
        <v>495</v>
      </c>
      <c r="AB11" s="58" t="s">
        <v>182</v>
      </c>
      <c r="AC11" s="43"/>
    </row>
    <row r="12" spans="1:168" s="56" customFormat="1" ht="123" customHeight="1" x14ac:dyDescent="0.5">
      <c r="A12" s="154"/>
      <c r="B12" s="151"/>
      <c r="C12" s="148"/>
      <c r="D12" s="54" t="s">
        <v>243</v>
      </c>
      <c r="E12" s="54" t="s">
        <v>170</v>
      </c>
      <c r="F12" s="54" t="s">
        <v>220</v>
      </c>
      <c r="G12" s="48" t="s">
        <v>242</v>
      </c>
      <c r="H12" s="53" t="s">
        <v>166</v>
      </c>
      <c r="I12" s="53"/>
      <c r="J12" s="48" t="s">
        <v>165</v>
      </c>
      <c r="K12" s="48" t="s">
        <v>496</v>
      </c>
      <c r="L12" s="48" t="s">
        <v>497</v>
      </c>
      <c r="M12" s="48">
        <v>2</v>
      </c>
      <c r="N12" s="48">
        <v>3</v>
      </c>
      <c r="O12" s="48">
        <f t="shared" si="0"/>
        <v>6</v>
      </c>
      <c r="P12" s="48" t="str">
        <f t="shared" si="1"/>
        <v>MEDIO</v>
      </c>
      <c r="Q12" s="48">
        <v>10</v>
      </c>
      <c r="R12" s="48">
        <f t="shared" si="2"/>
        <v>60</v>
      </c>
      <c r="S12" s="48" t="str">
        <f>IF(AND(R12&gt;=0,R12&lt;20),"IV",IF(AND(R12&gt;=40,R12&lt;120),"III",IF(AND(R12&gt;=150,R12&lt;500),"II",IF(AND(R12&gt;=600,R12&lt;=4000),"I"))))</f>
        <v>III</v>
      </c>
      <c r="T12" s="48" t="str">
        <f t="shared" si="3"/>
        <v>MEJORABLE</v>
      </c>
      <c r="U12" s="48"/>
      <c r="V12" s="48" t="s">
        <v>217</v>
      </c>
      <c r="W12" s="49" t="s">
        <v>164</v>
      </c>
      <c r="X12" s="50" t="s">
        <v>163</v>
      </c>
      <c r="Y12" s="48" t="s">
        <v>163</v>
      </c>
      <c r="Z12" s="49" t="s">
        <v>163</v>
      </c>
      <c r="AA12" s="48" t="s">
        <v>241</v>
      </c>
      <c r="AB12" s="58" t="s">
        <v>196</v>
      </c>
      <c r="AC12" s="43"/>
    </row>
    <row r="13" spans="1:168" s="56" customFormat="1" ht="118.5" customHeight="1" x14ac:dyDescent="0.5">
      <c r="A13" s="154"/>
      <c r="B13" s="151"/>
      <c r="C13" s="148"/>
      <c r="D13" s="54" t="s">
        <v>200</v>
      </c>
      <c r="E13" s="55" t="s">
        <v>168</v>
      </c>
      <c r="F13" s="48" t="s">
        <v>240</v>
      </c>
      <c r="G13" s="48" t="s">
        <v>498</v>
      </c>
      <c r="H13" s="53" t="s">
        <v>166</v>
      </c>
      <c r="I13" s="53"/>
      <c r="J13" s="48" t="s">
        <v>165</v>
      </c>
      <c r="K13" s="48" t="s">
        <v>239</v>
      </c>
      <c r="L13" s="59" t="s">
        <v>238</v>
      </c>
      <c r="M13" s="48">
        <v>2</v>
      </c>
      <c r="N13" s="48">
        <v>3</v>
      </c>
      <c r="O13" s="48">
        <f t="shared" si="0"/>
        <v>6</v>
      </c>
      <c r="P13" s="48" t="str">
        <f t="shared" si="1"/>
        <v>MEDIO</v>
      </c>
      <c r="Q13" s="48">
        <v>60</v>
      </c>
      <c r="R13" s="48">
        <f t="shared" si="2"/>
        <v>360</v>
      </c>
      <c r="S13" s="48" t="str">
        <f>IF(AND(R13&gt;=0,R13&lt;20),"IV",IF(AND(R13&gt;=40,R13&lt;121),"III",IF(AND(R13&gt;=150,R13&lt;500),"II",IF(AND(R13&gt;=600,R13&lt;=4000),"I"))))</f>
        <v>II</v>
      </c>
      <c r="T13" s="48" t="str">
        <f t="shared" si="3"/>
        <v>ACEPTABLE CON CONTROL ESPECIFICO</v>
      </c>
      <c r="U13" s="48"/>
      <c r="V13" s="48" t="s">
        <v>197</v>
      </c>
      <c r="W13" s="49" t="s">
        <v>164</v>
      </c>
      <c r="X13" s="50" t="s">
        <v>163</v>
      </c>
      <c r="Y13" s="48" t="s">
        <v>163</v>
      </c>
      <c r="Z13" s="49" t="s">
        <v>163</v>
      </c>
      <c r="AA13" s="48" t="s">
        <v>499</v>
      </c>
      <c r="AB13" s="58" t="s">
        <v>500</v>
      </c>
      <c r="AC13" s="43"/>
    </row>
    <row r="14" spans="1:168" s="56" customFormat="1" ht="86.25" customHeight="1" x14ac:dyDescent="0.5">
      <c r="A14" s="154"/>
      <c r="B14" s="151"/>
      <c r="C14" s="148"/>
      <c r="D14" s="54" t="s">
        <v>65</v>
      </c>
      <c r="E14" s="55" t="s">
        <v>168</v>
      </c>
      <c r="F14" s="48" t="s">
        <v>191</v>
      </c>
      <c r="G14" s="48" t="s">
        <v>501</v>
      </c>
      <c r="H14" s="53"/>
      <c r="I14" s="53" t="s">
        <v>166</v>
      </c>
      <c r="J14" s="48" t="s">
        <v>165</v>
      </c>
      <c r="K14" s="48" t="s">
        <v>199</v>
      </c>
      <c r="L14" s="59" t="s">
        <v>165</v>
      </c>
      <c r="M14" s="48">
        <v>2</v>
      </c>
      <c r="N14" s="48">
        <v>1</v>
      </c>
      <c r="O14" s="48">
        <f t="shared" si="0"/>
        <v>2</v>
      </c>
      <c r="P14" s="48" t="str">
        <f t="shared" si="1"/>
        <v>BAJO</v>
      </c>
      <c r="Q14" s="48">
        <v>25</v>
      </c>
      <c r="R14" s="48">
        <f t="shared" si="2"/>
        <v>50</v>
      </c>
      <c r="S14" s="48" t="str">
        <f t="shared" ref="S14:S17" si="4">IF(AND(R14&gt;=0,R14&lt;20),"IV",IF(AND(R14&gt;=40,R14&lt;120),"III",IF(AND(R14&gt;=150,R14&lt;500),"II",IF(AND(R14&gt;=600,R14&lt;=4000),"I"))))</f>
        <v>III</v>
      </c>
      <c r="T14" s="48" t="str">
        <f t="shared" si="3"/>
        <v>MEJORABLE</v>
      </c>
      <c r="U14" s="48"/>
      <c r="V14" s="48" t="s">
        <v>502</v>
      </c>
      <c r="W14" s="49" t="s">
        <v>164</v>
      </c>
      <c r="X14" s="50" t="s">
        <v>163</v>
      </c>
      <c r="Y14" s="48" t="s">
        <v>163</v>
      </c>
      <c r="Z14" s="49" t="s">
        <v>163</v>
      </c>
      <c r="AA14" s="48" t="s">
        <v>503</v>
      </c>
      <c r="AB14" s="58" t="s">
        <v>234</v>
      </c>
      <c r="AC14" s="43"/>
    </row>
    <row r="15" spans="1:168" s="56" customFormat="1" ht="65.25" customHeight="1" x14ac:dyDescent="0.5">
      <c r="A15" s="154"/>
      <c r="B15" s="151"/>
      <c r="C15" s="148"/>
      <c r="D15" s="54" t="s">
        <v>26</v>
      </c>
      <c r="E15" s="55" t="s">
        <v>167</v>
      </c>
      <c r="F15" s="48" t="s">
        <v>505</v>
      </c>
      <c r="G15" s="48" t="s">
        <v>504</v>
      </c>
      <c r="H15" s="53" t="s">
        <v>166</v>
      </c>
      <c r="I15" s="53"/>
      <c r="J15" s="48" t="s">
        <v>165</v>
      </c>
      <c r="K15" s="48" t="s">
        <v>181</v>
      </c>
      <c r="L15" s="48" t="s">
        <v>180</v>
      </c>
      <c r="M15" s="48">
        <v>2</v>
      </c>
      <c r="N15" s="48">
        <v>2</v>
      </c>
      <c r="O15" s="48">
        <f t="shared" si="0"/>
        <v>4</v>
      </c>
      <c r="P15" s="48" t="str">
        <f t="shared" si="1"/>
        <v>BAJO</v>
      </c>
      <c r="Q15" s="48">
        <v>60</v>
      </c>
      <c r="R15" s="48">
        <f t="shared" si="2"/>
        <v>240</v>
      </c>
      <c r="S15" s="48" t="str">
        <f t="shared" si="4"/>
        <v>II</v>
      </c>
      <c r="T15" s="48" t="str">
        <f t="shared" si="3"/>
        <v>ACEPTABLE CON CONTROL ESPECIFICO</v>
      </c>
      <c r="U15" s="48"/>
      <c r="V15" s="48" t="s">
        <v>179</v>
      </c>
      <c r="W15" s="49" t="s">
        <v>164</v>
      </c>
      <c r="X15" s="50" t="s">
        <v>163</v>
      </c>
      <c r="Y15" s="48" t="s">
        <v>163</v>
      </c>
      <c r="Z15" s="49" t="s">
        <v>163</v>
      </c>
      <c r="AA15" s="48" t="s">
        <v>178</v>
      </c>
      <c r="AB15" s="48" t="s">
        <v>177</v>
      </c>
      <c r="AC15" s="43"/>
    </row>
    <row r="16" spans="1:168" s="56" customFormat="1" ht="69.75" customHeight="1" x14ac:dyDescent="0.5">
      <c r="A16" s="154"/>
      <c r="B16" s="151"/>
      <c r="C16" s="148"/>
      <c r="D16" s="57" t="s">
        <v>62</v>
      </c>
      <c r="E16" s="61" t="s">
        <v>167</v>
      </c>
      <c r="F16" s="60" t="s">
        <v>506</v>
      </c>
      <c r="G16" s="48" t="s">
        <v>185</v>
      </c>
      <c r="H16" s="53" t="s">
        <v>166</v>
      </c>
      <c r="I16" s="53"/>
      <c r="J16" s="48" t="s">
        <v>509</v>
      </c>
      <c r="K16" s="48" t="s">
        <v>507</v>
      </c>
      <c r="L16" s="59" t="s">
        <v>508</v>
      </c>
      <c r="M16" s="48">
        <v>2</v>
      </c>
      <c r="N16" s="48">
        <v>3</v>
      </c>
      <c r="O16" s="48">
        <f t="shared" ref="O16" si="5">M16*N16</f>
        <v>6</v>
      </c>
      <c r="P16" s="48" t="str">
        <f t="shared" ref="P16" si="6">IF(AND(O16&gt;=0,O16&lt;6),"BAJO",IF(AND(O16&gt;=6,O16&lt;9),"MEDIO",IF(AND(O16&gt;=9,O16&lt;21),"ALTO",IF(AND(O16&gt;=21,O16&lt;=24),"MUY ALTO"))))</f>
        <v>MEDIO</v>
      </c>
      <c r="Q16" s="48">
        <v>25</v>
      </c>
      <c r="R16" s="48">
        <f t="shared" ref="R16" si="7">+O16*Q16</f>
        <v>150</v>
      </c>
      <c r="S16" s="48" t="str">
        <f t="shared" ref="S16" si="8">IF(AND(R16&gt;=0,R16&lt;20),"IV",IF(AND(R16&gt;=40,R16&lt;120),"III",IF(AND(R16&gt;=150,R16&lt;500),"II",IF(AND(R16&gt;=600,R16&lt;=4000),"I"))))</f>
        <v>II</v>
      </c>
      <c r="T16" s="48" t="str">
        <f t="shared" ref="T16" si="9">IF(S16="I","NO ACEPTABLE",IF(S16="II","ACEPTABLE CON CONTROL ESPECIFICO",IF(S16="III","MEJORABLE",IF(S16="IV","ACEPTABLE"))))</f>
        <v>ACEPTABLE CON CONTROL ESPECIFICO</v>
      </c>
      <c r="U16" s="48"/>
      <c r="V16" s="48" t="s">
        <v>183</v>
      </c>
      <c r="W16" s="49" t="s">
        <v>164</v>
      </c>
      <c r="X16" s="50" t="s">
        <v>163</v>
      </c>
      <c r="Y16" s="48" t="s">
        <v>163</v>
      </c>
      <c r="Z16" s="49" t="s">
        <v>163</v>
      </c>
      <c r="AA16" s="48" t="s">
        <v>325</v>
      </c>
      <c r="AB16" s="58" t="s">
        <v>182</v>
      </c>
      <c r="AC16" s="43"/>
    </row>
    <row r="17" spans="1:29" s="56" customFormat="1" ht="69.599999999999994" customHeight="1" x14ac:dyDescent="0.5">
      <c r="A17" s="154"/>
      <c r="B17" s="151"/>
      <c r="C17" s="148"/>
      <c r="D17" s="54" t="s">
        <v>169</v>
      </c>
      <c r="E17" s="55" t="s">
        <v>168</v>
      </c>
      <c r="F17" s="48" t="s">
        <v>207</v>
      </c>
      <c r="G17" s="48" t="s">
        <v>206</v>
      </c>
      <c r="H17" s="53"/>
      <c r="I17" s="53" t="s">
        <v>166</v>
      </c>
      <c r="J17" s="48" t="s">
        <v>165</v>
      </c>
      <c r="K17" s="48" t="s">
        <v>205</v>
      </c>
      <c r="L17" s="51" t="s">
        <v>204</v>
      </c>
      <c r="M17" s="48">
        <v>6</v>
      </c>
      <c r="N17" s="48">
        <v>1</v>
      </c>
      <c r="O17" s="48">
        <f t="shared" si="0"/>
        <v>6</v>
      </c>
      <c r="P17" s="48" t="str">
        <f t="shared" si="1"/>
        <v>MEDIO</v>
      </c>
      <c r="Q17" s="48">
        <v>60</v>
      </c>
      <c r="R17" s="48">
        <f t="shared" si="2"/>
        <v>360</v>
      </c>
      <c r="S17" s="48" t="str">
        <f t="shared" si="4"/>
        <v>II</v>
      </c>
      <c r="T17" s="48" t="str">
        <f t="shared" si="3"/>
        <v>ACEPTABLE CON CONTROL ESPECIFICO</v>
      </c>
      <c r="U17" s="48"/>
      <c r="V17" s="48" t="s">
        <v>203</v>
      </c>
      <c r="W17" s="49" t="s">
        <v>164</v>
      </c>
      <c r="X17" s="50" t="s">
        <v>163</v>
      </c>
      <c r="Y17" s="48" t="s">
        <v>163</v>
      </c>
      <c r="Z17" s="49" t="s">
        <v>163</v>
      </c>
      <c r="AA17" s="48" t="s">
        <v>202</v>
      </c>
      <c r="AB17" s="48" t="s">
        <v>201</v>
      </c>
      <c r="AC17" s="43"/>
    </row>
    <row r="18" spans="1:29" s="56" customFormat="1" ht="69.599999999999994" customHeight="1" x14ac:dyDescent="0.5">
      <c r="A18" s="154"/>
      <c r="B18" s="151"/>
      <c r="C18" s="148"/>
      <c r="D18" s="54" t="s">
        <v>471</v>
      </c>
      <c r="E18" s="55" t="s">
        <v>168</v>
      </c>
      <c r="F18" s="48" t="s">
        <v>513</v>
      </c>
      <c r="G18" s="48" t="s">
        <v>512</v>
      </c>
      <c r="H18" s="53" t="s">
        <v>166</v>
      </c>
      <c r="I18" s="53"/>
      <c r="J18" s="48" t="s">
        <v>165</v>
      </c>
      <c r="K18" s="48" t="s">
        <v>511</v>
      </c>
      <c r="L18" s="51" t="s">
        <v>204</v>
      </c>
      <c r="M18" s="48">
        <v>6</v>
      </c>
      <c r="N18" s="48">
        <v>1</v>
      </c>
      <c r="O18" s="48">
        <f t="shared" ref="O18:O19" si="10">M18*N18</f>
        <v>6</v>
      </c>
      <c r="P18" s="48" t="str">
        <f t="shared" ref="P18:P19" si="11">IF(AND(O18&gt;=0,O18&lt;6),"BAJO",IF(AND(O18&gt;=6,O18&lt;9),"MEDIO",IF(AND(O18&gt;=9,O18&lt;21),"ALTO",IF(AND(O18&gt;=21,O18&lt;=24),"MUY ALTO"))))</f>
        <v>MEDIO</v>
      </c>
      <c r="Q18" s="48">
        <v>25</v>
      </c>
      <c r="R18" s="48">
        <f t="shared" ref="R18:R19" si="12">+O18*Q18</f>
        <v>150</v>
      </c>
      <c r="S18" s="48" t="str">
        <f t="shared" ref="S18:S19" si="13">IF(AND(R18&gt;=0,R18&lt;20),"IV",IF(AND(R18&gt;=40,R18&lt;120),"III",IF(AND(R18&gt;=150,R18&lt;500),"II",IF(AND(R18&gt;=600,R18&lt;=4000),"I"))))</f>
        <v>II</v>
      </c>
      <c r="T18" s="48" t="str">
        <f t="shared" ref="T18:T19" si="14">IF(S18="I","NO ACEPTABLE",IF(S18="II","ACEPTABLE CON CONTROL ESPECIFICO",IF(S18="III","MEJORABLE",IF(S18="IV","ACEPTABLE"))))</f>
        <v>ACEPTABLE CON CONTROL ESPECIFICO</v>
      </c>
      <c r="U18" s="48"/>
      <c r="V18" s="48" t="s">
        <v>203</v>
      </c>
      <c r="W18" s="49" t="s">
        <v>164</v>
      </c>
      <c r="X18" s="50" t="s">
        <v>163</v>
      </c>
      <c r="Y18" s="48" t="s">
        <v>163</v>
      </c>
      <c r="Z18" s="49" t="s">
        <v>163</v>
      </c>
      <c r="AA18" s="48" t="s">
        <v>510</v>
      </c>
      <c r="AB18" s="48" t="s">
        <v>201</v>
      </c>
      <c r="AC18" s="43"/>
    </row>
    <row r="19" spans="1:29" s="56" customFormat="1" ht="69.599999999999994" customHeight="1" x14ac:dyDescent="0.5">
      <c r="A19" s="155"/>
      <c r="B19" s="152"/>
      <c r="C19" s="149"/>
      <c r="D19" s="57" t="s">
        <v>400</v>
      </c>
      <c r="E19" s="57" t="s">
        <v>401</v>
      </c>
      <c r="F19" s="57" t="s">
        <v>402</v>
      </c>
      <c r="G19" s="54" t="s">
        <v>403</v>
      </c>
      <c r="H19" s="53"/>
      <c r="I19" s="53" t="s">
        <v>166</v>
      </c>
      <c r="J19" s="52" t="s">
        <v>349</v>
      </c>
      <c r="K19" s="52" t="s">
        <v>404</v>
      </c>
      <c r="L19" s="51" t="s">
        <v>377</v>
      </c>
      <c r="M19" s="48">
        <v>6</v>
      </c>
      <c r="N19" s="48">
        <v>1</v>
      </c>
      <c r="O19" s="48">
        <f t="shared" si="10"/>
        <v>6</v>
      </c>
      <c r="P19" s="48" t="str">
        <f t="shared" si="11"/>
        <v>MEDIO</v>
      </c>
      <c r="Q19" s="48">
        <v>60</v>
      </c>
      <c r="R19" s="48">
        <f t="shared" si="12"/>
        <v>360</v>
      </c>
      <c r="S19" s="48" t="str">
        <f t="shared" si="13"/>
        <v>II</v>
      </c>
      <c r="T19" s="48" t="str">
        <f t="shared" si="14"/>
        <v>ACEPTABLE CON CONTROL ESPECIFICO</v>
      </c>
      <c r="U19" s="48"/>
      <c r="V19" s="48" t="s">
        <v>405</v>
      </c>
      <c r="W19" s="49" t="s">
        <v>186</v>
      </c>
      <c r="X19" s="50" t="s">
        <v>163</v>
      </c>
      <c r="Y19" s="48" t="s">
        <v>163</v>
      </c>
      <c r="Z19" s="49" t="s">
        <v>163</v>
      </c>
      <c r="AA19" s="48" t="s">
        <v>406</v>
      </c>
      <c r="AB19" s="48" t="s">
        <v>407</v>
      </c>
      <c r="AC19" s="43"/>
    </row>
    <row r="20" spans="1:29" x14ac:dyDescent="0.5">
      <c r="A20" s="47"/>
      <c r="B20" s="46"/>
      <c r="C20" s="46"/>
      <c r="D20" s="46"/>
      <c r="E20" s="46"/>
      <c r="F20" s="45"/>
      <c r="G20" s="45"/>
      <c r="H20" s="44"/>
      <c r="I20" s="44"/>
      <c r="L20" s="39"/>
      <c r="U20" s="43"/>
    </row>
  </sheetData>
  <autoFilter ref="A7:AB19" xr:uid="{00000000-0009-0000-0000-000001000000}"/>
  <mergeCells count="43">
    <mergeCell ref="A4:AB4"/>
    <mergeCell ref="A1:B3"/>
    <mergeCell ref="A5:I5"/>
    <mergeCell ref="A6:A7"/>
    <mergeCell ref="H6:H7"/>
    <mergeCell ref="D6:E6"/>
    <mergeCell ref="B6:B7"/>
    <mergeCell ref="I6:I7"/>
    <mergeCell ref="F6:F7"/>
    <mergeCell ref="W6:W7"/>
    <mergeCell ref="X5:AB5"/>
    <mergeCell ref="J5:L5"/>
    <mergeCell ref="J6:J7"/>
    <mergeCell ref="K6:K7"/>
    <mergeCell ref="L6:L7"/>
    <mergeCell ref="C6:C7"/>
    <mergeCell ref="G6:G7"/>
    <mergeCell ref="C8:C19"/>
    <mergeCell ref="B8:B19"/>
    <mergeCell ref="A8:A19"/>
    <mergeCell ref="M5:S5"/>
    <mergeCell ref="T6:T7"/>
    <mergeCell ref="U6:U7"/>
    <mergeCell ref="U5:W5"/>
    <mergeCell ref="Y6:Y7"/>
    <mergeCell ref="Q6:Q7"/>
    <mergeCell ref="M6:M7"/>
    <mergeCell ref="R6:R7"/>
    <mergeCell ref="N6:N7"/>
    <mergeCell ref="AB6:AB7"/>
    <mergeCell ref="AA6:AA7"/>
    <mergeCell ref="P6:P7"/>
    <mergeCell ref="O6:O7"/>
    <mergeCell ref="S6:S7"/>
    <mergeCell ref="V6:V7"/>
    <mergeCell ref="X6:X7"/>
    <mergeCell ref="Z6:Z7"/>
    <mergeCell ref="C1:AB1"/>
    <mergeCell ref="C2:AB2"/>
    <mergeCell ref="L3:Z3"/>
    <mergeCell ref="AA3:AB3"/>
    <mergeCell ref="C3:F3"/>
    <mergeCell ref="G3:K3"/>
  </mergeCells>
  <conditionalFormatting sqref="P8:P19">
    <cfRule type="containsText" dxfId="420" priority="15" operator="containsText" text="MEDIO">
      <formula>NOT(ISERROR(SEARCH("MEDIO",P8)))</formula>
    </cfRule>
    <cfRule type="containsText" dxfId="419" priority="14" operator="containsText" text="ALTO">
      <formula>NOT(ISERROR(SEARCH("ALTO",P8)))</formula>
    </cfRule>
    <cfRule type="containsText" dxfId="418" priority="16" operator="containsText" text="BAJO">
      <formula>NOT(ISERROR(SEARCH("BAJO",P8)))</formula>
    </cfRule>
  </conditionalFormatting>
  <conditionalFormatting sqref="S9">
    <cfRule type="colorScale" priority="777">
      <colorScale>
        <cfvo type="num" val="6"/>
        <cfvo type="percentile" val="9"/>
        <cfvo type="num" val="24"/>
        <color rgb="FF92D050"/>
        <color rgb="FFFFFF00"/>
        <color rgb="FFFF0000"/>
      </colorScale>
    </cfRule>
  </conditionalFormatting>
  <conditionalFormatting sqref="S10:S11 S8">
    <cfRule type="colorScale" priority="1037">
      <colorScale>
        <cfvo type="num" val="6"/>
        <cfvo type="percentile" val="9"/>
        <cfvo type="num" val="24"/>
        <color rgb="FF92D050"/>
        <color rgb="FFFFFF00"/>
        <color rgb="FFFF0000"/>
      </colorScale>
    </cfRule>
  </conditionalFormatting>
  <conditionalFormatting sqref="S12:S13 S15 T8:T15 S17:T18">
    <cfRule type="colorScale" priority="1041">
      <colorScale>
        <cfvo type="num" val="6"/>
        <cfvo type="percentile" val="9"/>
        <cfvo type="num" val="24"/>
        <color rgb="FF92D050"/>
        <color rgb="FFFFFF00"/>
        <color rgb="FFFF0000"/>
      </colorScale>
    </cfRule>
  </conditionalFormatting>
  <conditionalFormatting sqref="S14">
    <cfRule type="colorScale" priority="367">
      <colorScale>
        <cfvo type="num" val="6"/>
        <cfvo type="percentile" val="9"/>
        <cfvo type="num" val="24"/>
        <color rgb="FF92D050"/>
        <color rgb="FFFFFF00"/>
        <color rgb="FFFF0000"/>
      </colorScale>
    </cfRule>
  </conditionalFormatting>
  <conditionalFormatting sqref="S19">
    <cfRule type="colorScale" priority="23">
      <colorScale>
        <cfvo type="num" val="6"/>
        <cfvo type="percentile" val="9"/>
        <cfvo type="num" val="24"/>
        <color rgb="FF92D050"/>
        <color rgb="FFFFFF00"/>
        <color rgb="FFFF0000"/>
      </colorScale>
    </cfRule>
  </conditionalFormatting>
  <conditionalFormatting sqref="S8:T19">
    <cfRule type="containsText" dxfId="417" priority="10" operator="containsText" text="MUY ALTO">
      <formula>NOT(ISERROR(SEARCH("MUY ALTO",S8)))</formula>
    </cfRule>
    <cfRule type="containsText" dxfId="416" priority="11" operator="containsText" text="ALTO">
      <formula>NOT(ISERROR(SEARCH("ALTO",S8)))</formula>
    </cfRule>
    <cfRule type="containsText" dxfId="415" priority="12" operator="containsText" text="MEDIO">
      <formula>NOT(ISERROR(SEARCH("MEDIO",S8)))</formula>
    </cfRule>
  </conditionalFormatting>
  <conditionalFormatting sqref="S16:T16">
    <cfRule type="colorScale" priority="99">
      <colorScale>
        <cfvo type="num" val="6"/>
        <cfvo type="percentile" val="9"/>
        <cfvo type="num" val="24"/>
        <color rgb="FF92D050"/>
        <color rgb="FFFFFF00"/>
        <color rgb="FFFF0000"/>
      </colorScale>
    </cfRule>
  </conditionalFormatting>
  <conditionalFormatting sqref="T19">
    <cfRule type="colorScale" priority="13">
      <colorScale>
        <cfvo type="num" val="6"/>
        <cfvo type="percentile" val="9"/>
        <cfvo type="num" val="24"/>
        <color rgb="FF92D050"/>
        <color rgb="FFFFFF00"/>
        <color rgb="FFFF0000"/>
      </colorScale>
    </cfRule>
  </conditionalFormatting>
  <conditionalFormatting sqref="V8:V18 Z16">
    <cfRule type="cellIs" dxfId="414" priority="94" stopIfTrue="1" operator="equal">
      <formula>"MEDIO"</formula>
    </cfRule>
  </conditionalFormatting>
  <conditionalFormatting sqref="V8:V18 Z16:Z18">
    <cfRule type="cellIs" dxfId="413" priority="95" stopIfTrue="1" operator="equal">
      <formula>"BAJO"</formula>
    </cfRule>
  </conditionalFormatting>
  <conditionalFormatting sqref="V16">
    <cfRule type="cellIs" dxfId="412" priority="86" stopIfTrue="1" operator="equal">
      <formula>"BAJO"</formula>
    </cfRule>
    <cfRule type="cellIs" dxfId="411" priority="84" stopIfTrue="1" operator="equal">
      <formula>"ALTO"</formula>
    </cfRule>
    <cfRule type="cellIs" dxfId="410" priority="85" stopIfTrue="1" operator="equal">
      <formula>"MEDIO"</formula>
    </cfRule>
  </conditionalFormatting>
  <conditionalFormatting sqref="V19">
    <cfRule type="cellIs" dxfId="409" priority="19" stopIfTrue="1" operator="equal">
      <formula>"BAJO"</formula>
    </cfRule>
    <cfRule type="cellIs" dxfId="408" priority="18" stopIfTrue="1" operator="equal">
      <formula>"MEDIO"</formula>
    </cfRule>
    <cfRule type="cellIs" dxfId="407" priority="17" stopIfTrue="1" operator="equal">
      <formula>"ALTO"</formula>
    </cfRule>
  </conditionalFormatting>
  <conditionalFormatting sqref="Z8">
    <cfRule type="cellIs" dxfId="406" priority="534" stopIfTrue="1" operator="equal">
      <formula>"ALTO"</formula>
    </cfRule>
    <cfRule type="cellIs" dxfId="405" priority="533" stopIfTrue="1" operator="equal">
      <formula>"BAJO"</formula>
    </cfRule>
    <cfRule type="cellIs" dxfId="404" priority="535" stopIfTrue="1" operator="equal">
      <formula>"MEDIO"</formula>
    </cfRule>
  </conditionalFormatting>
  <conditionalFormatting sqref="Z8:Z9">
    <cfRule type="cellIs" dxfId="403" priority="536" stopIfTrue="1" operator="equal">
      <formula>"BAJO"</formula>
    </cfRule>
  </conditionalFormatting>
  <conditionalFormatting sqref="Z8:Z12">
    <cfRule type="cellIs" dxfId="402" priority="532" stopIfTrue="1" operator="equal">
      <formula>"MEDIO"</formula>
    </cfRule>
    <cfRule type="cellIs" dxfId="401" priority="531" stopIfTrue="1" operator="equal">
      <formula>"ALTO"</formula>
    </cfRule>
  </conditionalFormatting>
  <conditionalFormatting sqref="Z9">
    <cfRule type="cellIs" dxfId="400" priority="541" stopIfTrue="1" operator="equal">
      <formula>"MEDIO"</formula>
    </cfRule>
    <cfRule type="cellIs" dxfId="399" priority="540" stopIfTrue="1" operator="equal">
      <formula>"ALTO"</formula>
    </cfRule>
  </conditionalFormatting>
  <conditionalFormatting sqref="Z9:Z11">
    <cfRule type="cellIs" dxfId="398" priority="542" stopIfTrue="1" operator="equal">
      <formula>"BAJO"</formula>
    </cfRule>
  </conditionalFormatting>
  <conditionalFormatting sqref="Z10:Z11">
    <cfRule type="cellIs" dxfId="397" priority="547" stopIfTrue="1" operator="equal">
      <formula>"MEDIO"</formula>
    </cfRule>
    <cfRule type="cellIs" dxfId="396" priority="546" stopIfTrue="1" operator="equal">
      <formula>"ALTO"</formula>
    </cfRule>
  </conditionalFormatting>
  <conditionalFormatting sqref="Z10:Z12">
    <cfRule type="cellIs" dxfId="395" priority="548" stopIfTrue="1" operator="equal">
      <formula>"BAJO"</formula>
    </cfRule>
  </conditionalFormatting>
  <conditionalFormatting sqref="Z12:Z13">
    <cfRule type="cellIs" dxfId="394" priority="554" stopIfTrue="1" operator="equal">
      <formula>"BAJO"</formula>
    </cfRule>
    <cfRule type="cellIs" dxfId="393" priority="553" stopIfTrue="1" operator="equal">
      <formula>"MEDIO"</formula>
    </cfRule>
    <cfRule type="cellIs" dxfId="392" priority="552" stopIfTrue="1" operator="equal">
      <formula>"ALTO"</formula>
    </cfRule>
  </conditionalFormatting>
  <conditionalFormatting sqref="Z13">
    <cfRule type="cellIs" dxfId="391" priority="1030" stopIfTrue="1" operator="equal">
      <formula>"BAJO"</formula>
    </cfRule>
    <cfRule type="cellIs" dxfId="390" priority="1029" stopIfTrue="1" operator="equal">
      <formula>"MEDIO"</formula>
    </cfRule>
    <cfRule type="cellIs" dxfId="389" priority="1028" stopIfTrue="1" operator="equal">
      <formula>"ALTO"</formula>
    </cfRule>
  </conditionalFormatting>
  <conditionalFormatting sqref="Z14">
    <cfRule type="cellIs" dxfId="388" priority="350" stopIfTrue="1" operator="equal">
      <formula>"MEDIO"</formula>
    </cfRule>
    <cfRule type="cellIs" dxfId="387" priority="349" stopIfTrue="1" operator="equal">
      <formula>"ALTO"</formula>
    </cfRule>
    <cfRule type="cellIs" dxfId="386" priority="351" stopIfTrue="1" operator="equal">
      <formula>"BAJO"</formula>
    </cfRule>
    <cfRule type="cellIs" dxfId="385" priority="352" stopIfTrue="1" operator="equal">
      <formula>"ALTO"</formula>
    </cfRule>
    <cfRule type="cellIs" dxfId="384" priority="353" stopIfTrue="1" operator="equal">
      <formula>"MEDIO"</formula>
    </cfRule>
    <cfRule type="cellIs" dxfId="383" priority="354" stopIfTrue="1" operator="equal">
      <formula>"BAJO"</formula>
    </cfRule>
  </conditionalFormatting>
  <conditionalFormatting sqref="Z14:Z15">
    <cfRule type="cellIs" dxfId="382" priority="355" stopIfTrue="1" operator="equal">
      <formula>"ALTO"</formula>
    </cfRule>
    <cfRule type="cellIs" dxfId="381" priority="356" stopIfTrue="1" operator="equal">
      <formula>"MEDIO"</formula>
    </cfRule>
    <cfRule type="cellIs" dxfId="380" priority="357" stopIfTrue="1" operator="equal">
      <formula>"BAJO"</formula>
    </cfRule>
  </conditionalFormatting>
  <conditionalFormatting sqref="Z15 Z17:Z18">
    <cfRule type="cellIs" dxfId="379" priority="1033" stopIfTrue="1" operator="equal">
      <formula>"BAJO"</formula>
    </cfRule>
    <cfRule type="cellIs" dxfId="378" priority="1031" stopIfTrue="1" operator="equal">
      <formula>"ALTO"</formula>
    </cfRule>
    <cfRule type="cellIs" dxfId="377" priority="1032" stopIfTrue="1" operator="equal">
      <formula>"MEDIO"</formula>
    </cfRule>
  </conditionalFormatting>
  <conditionalFormatting sqref="Z16 V8:V18">
    <cfRule type="cellIs" dxfId="376" priority="93" stopIfTrue="1" operator="equal">
      <formula>"ALTO"</formula>
    </cfRule>
  </conditionalFormatting>
  <conditionalFormatting sqref="Z16">
    <cfRule type="cellIs" dxfId="375" priority="81" stopIfTrue="1" operator="equal">
      <formula>"ALTO"</formula>
    </cfRule>
    <cfRule type="cellIs" dxfId="374" priority="82" stopIfTrue="1" operator="equal">
      <formula>"MEDIO"</formula>
    </cfRule>
    <cfRule type="cellIs" dxfId="373" priority="92" stopIfTrue="1" operator="equal">
      <formula>"BAJO"</formula>
    </cfRule>
    <cfRule type="cellIs" dxfId="372" priority="83" stopIfTrue="1" operator="equal">
      <formula>"BAJO"</formula>
    </cfRule>
  </conditionalFormatting>
  <conditionalFormatting sqref="Z16:Z18">
    <cfRule type="cellIs" dxfId="371" priority="91" stopIfTrue="1" operator="equal">
      <formula>"MEDIO"</formula>
    </cfRule>
    <cfRule type="cellIs" dxfId="370" priority="90" stopIfTrue="1" operator="equal">
      <formula>"ALTO"</formula>
    </cfRule>
  </conditionalFormatting>
  <conditionalFormatting sqref="Z19">
    <cfRule type="cellIs" dxfId="369" priority="2" stopIfTrue="1" operator="equal">
      <formula>"MEDIO"</formula>
    </cfRule>
    <cfRule type="cellIs" dxfId="368" priority="3" stopIfTrue="1" operator="equal">
      <formula>"BAJO"</formula>
    </cfRule>
    <cfRule type="cellIs" dxfId="367" priority="4" stopIfTrue="1" operator="equal">
      <formula>"ALTO"</formula>
    </cfRule>
    <cfRule type="cellIs" dxfId="366" priority="5" stopIfTrue="1" operator="equal">
      <formula>"MEDIO"</formula>
    </cfRule>
    <cfRule type="cellIs" dxfId="365" priority="6" stopIfTrue="1" operator="equal">
      <formula>"BAJO"</formula>
    </cfRule>
    <cfRule type="cellIs" dxfId="364" priority="7" stopIfTrue="1" operator="equal">
      <formula>"ALTO"</formula>
    </cfRule>
    <cfRule type="cellIs" dxfId="363" priority="8" stopIfTrue="1" operator="equal">
      <formula>"MEDIO"</formula>
    </cfRule>
    <cfRule type="cellIs" dxfId="362" priority="9" stopIfTrue="1" operator="equal">
      <formula>"BAJO"</formula>
    </cfRule>
    <cfRule type="cellIs" dxfId="361" priority="1" stopIfTrue="1" operator="equal">
      <formula>"ALTO"</formula>
    </cfRule>
  </conditionalFormatting>
  <pageMargins left="0.70866141732283472" right="0.70866141732283472" top="0.35433070866141736" bottom="0.74803149606299213" header="0.31496062992125984" footer="0.35433070866141736"/>
  <pageSetup scale="12" fitToHeight="0" orientation="landscape" horizontalDpi="200" verticalDpi="200" r:id="rId1"/>
  <headerFooter>
    <oddFooter>&amp;RVigente desde 26-05-2016</oddFooter>
  </headerFooter>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100-000000000000}">
          <x14:formula1>
            <xm:f>'Instrucciones Formato'!$M$30:$M$33</xm:f>
          </x14:formula1>
          <xm:sqref>Q8:Q19</xm:sqref>
        </x14:dataValidation>
        <x14:dataValidation type="list" allowBlank="1" showInputMessage="1" showErrorMessage="1" xr:uid="{00000000-0002-0000-0100-000001000000}">
          <x14:formula1>
            <xm:f>'Instrucciones Formato'!$M$14:$M$17</xm:f>
          </x14:formula1>
          <xm:sqref>N8:N19</xm:sqref>
        </x14:dataValidation>
        <x14:dataValidation type="list" allowBlank="1" showInputMessage="1" showErrorMessage="1" xr:uid="{00000000-0002-0000-0100-000002000000}">
          <x14:formula1>
            <xm:f>'Instrucciones Formato'!$M$4:$M$11</xm:f>
          </x14:formula1>
          <xm:sqref>M8:M19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C37"/>
  <sheetViews>
    <sheetView zoomScale="80" zoomScaleNormal="80" zoomScaleSheetLayoutView="90" zoomScalePageLayoutView="83" workbookViewId="0">
      <selection activeCell="F41" sqref="F41"/>
    </sheetView>
  </sheetViews>
  <sheetFormatPr baseColWidth="10" defaultColWidth="10.88671875" defaultRowHeight="21.6" x14ac:dyDescent="0.55000000000000004"/>
  <cols>
    <col min="1" max="1" width="11.6640625" style="42" customWidth="1"/>
    <col min="2" max="2" width="19.44140625" style="42" customWidth="1"/>
    <col min="3" max="3" width="38.88671875" style="41" customWidth="1"/>
    <col min="4" max="4" width="32.5546875" style="40" customWidth="1"/>
    <col min="5" max="5" width="13.5546875" style="40" customWidth="1"/>
    <col min="6" max="6" width="29.6640625" style="40" customWidth="1"/>
    <col min="7" max="7" width="25.44140625" style="39" customWidth="1"/>
    <col min="8" max="8" width="5.88671875" style="38" customWidth="1"/>
    <col min="9" max="9" width="6" style="38" customWidth="1"/>
    <col min="10" max="10" width="22.5546875" style="36" customWidth="1"/>
    <col min="11" max="11" width="31.6640625" style="36" customWidth="1"/>
    <col min="12" max="12" width="22.5546875" style="36" customWidth="1"/>
    <col min="13" max="13" width="4.88671875" style="36" customWidth="1"/>
    <col min="14" max="15" width="4.44140625" style="36" customWidth="1"/>
    <col min="16" max="16" width="7.33203125" style="36" customWidth="1"/>
    <col min="17" max="18" width="4.44140625" style="36" customWidth="1"/>
    <col min="19" max="19" width="9" style="37" customWidth="1"/>
    <col min="20" max="20" width="14.6640625" style="36" customWidth="1"/>
    <col min="21" max="21" width="4.88671875" style="36" customWidth="1"/>
    <col min="22" max="22" width="14.109375" style="36" customWidth="1"/>
    <col min="23" max="23" width="5.109375" style="36" customWidth="1"/>
    <col min="24" max="26" width="5.6640625" style="36" customWidth="1"/>
    <col min="27" max="28" width="38" style="36" customWidth="1"/>
    <col min="29" max="29" width="10.88671875" style="36"/>
    <col min="30" max="16384" width="10.88671875" style="35"/>
  </cols>
  <sheetData>
    <row r="1" spans="1:29" ht="19.5" customHeight="1" x14ac:dyDescent="0.5">
      <c r="A1" s="159"/>
      <c r="B1" s="160"/>
      <c r="C1" s="131" t="s">
        <v>547</v>
      </c>
      <c r="D1" s="131"/>
      <c r="E1" s="131"/>
      <c r="F1" s="131"/>
      <c r="G1" s="131"/>
      <c r="H1" s="131"/>
      <c r="I1" s="131"/>
      <c r="J1" s="131"/>
      <c r="K1" s="131"/>
      <c r="L1" s="131"/>
      <c r="M1" s="131"/>
      <c r="N1" s="131"/>
      <c r="O1" s="131"/>
      <c r="P1" s="131"/>
      <c r="Q1" s="131"/>
      <c r="R1" s="131"/>
      <c r="S1" s="131"/>
      <c r="T1" s="131"/>
      <c r="U1" s="131"/>
      <c r="V1" s="131"/>
      <c r="W1" s="131"/>
      <c r="X1" s="131"/>
      <c r="Y1" s="131"/>
      <c r="Z1" s="131"/>
      <c r="AA1" s="131"/>
      <c r="AB1" s="131"/>
    </row>
    <row r="2" spans="1:29" ht="19.5" customHeight="1" x14ac:dyDescent="0.5">
      <c r="A2" s="159"/>
      <c r="B2" s="160"/>
      <c r="C2" s="132" t="s">
        <v>293</v>
      </c>
      <c r="D2" s="132"/>
      <c r="E2" s="132"/>
      <c r="F2" s="132"/>
      <c r="G2" s="132"/>
      <c r="H2" s="132"/>
      <c r="I2" s="132"/>
      <c r="J2" s="132"/>
      <c r="K2" s="132"/>
      <c r="L2" s="132"/>
      <c r="M2" s="132"/>
      <c r="N2" s="132"/>
      <c r="O2" s="132"/>
      <c r="P2" s="132"/>
      <c r="Q2" s="132"/>
      <c r="R2" s="132"/>
      <c r="S2" s="132"/>
      <c r="T2" s="132"/>
      <c r="U2" s="132"/>
      <c r="V2" s="132"/>
      <c r="W2" s="132"/>
      <c r="X2" s="132"/>
      <c r="Y2" s="132"/>
      <c r="Z2" s="132"/>
      <c r="AA2" s="132"/>
      <c r="AB2" s="132"/>
    </row>
    <row r="3" spans="1:29" ht="19.5" customHeight="1" x14ac:dyDescent="0.5">
      <c r="A3" s="161"/>
      <c r="B3" s="162"/>
      <c r="C3" s="136" t="s">
        <v>548</v>
      </c>
      <c r="D3" s="137"/>
      <c r="E3" s="137"/>
      <c r="F3" s="138"/>
      <c r="G3" s="136" t="s">
        <v>549</v>
      </c>
      <c r="H3" s="137"/>
      <c r="I3" s="137"/>
      <c r="J3" s="137"/>
      <c r="K3" s="138"/>
      <c r="L3" s="133" t="s">
        <v>550</v>
      </c>
      <c r="M3" s="133"/>
      <c r="N3" s="133"/>
      <c r="O3" s="133"/>
      <c r="P3" s="133"/>
      <c r="Q3" s="133"/>
      <c r="R3" s="133"/>
      <c r="S3" s="133"/>
      <c r="T3" s="133"/>
      <c r="U3" s="133"/>
      <c r="V3" s="133"/>
      <c r="W3" s="133"/>
      <c r="X3" s="133"/>
      <c r="Y3" s="133"/>
      <c r="Z3" s="133"/>
      <c r="AA3" s="134" t="s">
        <v>551</v>
      </c>
      <c r="AB3" s="135"/>
    </row>
    <row r="4" spans="1:29" ht="19.5" customHeight="1" x14ac:dyDescent="0.5">
      <c r="A4" s="156"/>
      <c r="B4" s="157"/>
      <c r="C4" s="157"/>
      <c r="D4" s="157"/>
      <c r="E4" s="157"/>
      <c r="F4" s="157"/>
      <c r="G4" s="157"/>
      <c r="H4" s="157"/>
      <c r="I4" s="157"/>
      <c r="J4" s="157"/>
      <c r="K4" s="157"/>
      <c r="L4" s="157"/>
      <c r="M4" s="157"/>
      <c r="N4" s="157"/>
      <c r="O4" s="157"/>
      <c r="P4" s="157"/>
      <c r="Q4" s="157"/>
      <c r="R4" s="157"/>
      <c r="S4" s="157"/>
      <c r="T4" s="157"/>
      <c r="U4" s="157"/>
      <c r="V4" s="157"/>
      <c r="W4" s="157"/>
      <c r="X4" s="157"/>
      <c r="Y4" s="157"/>
      <c r="Z4" s="157"/>
      <c r="AA4" s="157"/>
      <c r="AB4" s="158"/>
    </row>
    <row r="5" spans="1:29" s="64" customFormat="1" ht="43.5" customHeight="1" x14ac:dyDescent="0.45">
      <c r="A5" s="163" t="s">
        <v>292</v>
      </c>
      <c r="B5" s="164"/>
      <c r="C5" s="164"/>
      <c r="D5" s="164"/>
      <c r="E5" s="164"/>
      <c r="F5" s="164"/>
      <c r="G5" s="164"/>
      <c r="H5" s="164"/>
      <c r="I5" s="164"/>
      <c r="J5" s="167" t="s">
        <v>291</v>
      </c>
      <c r="K5" s="167"/>
      <c r="L5" s="167"/>
      <c r="M5" s="143" t="s">
        <v>290</v>
      </c>
      <c r="N5" s="143"/>
      <c r="O5" s="143"/>
      <c r="P5" s="143"/>
      <c r="Q5" s="143"/>
      <c r="R5" s="143"/>
      <c r="S5" s="143"/>
      <c r="T5" s="73" t="s">
        <v>289</v>
      </c>
      <c r="U5" s="144" t="s">
        <v>288</v>
      </c>
      <c r="V5" s="144"/>
      <c r="W5" s="144"/>
      <c r="X5" s="143" t="s">
        <v>287</v>
      </c>
      <c r="Y5" s="143"/>
      <c r="Z5" s="143"/>
      <c r="AA5" s="143"/>
      <c r="AB5" s="143"/>
      <c r="AC5" s="65"/>
    </row>
    <row r="6" spans="1:29" s="62" customFormat="1" ht="18" x14ac:dyDescent="0.3">
      <c r="A6" s="145" t="s">
        <v>286</v>
      </c>
      <c r="B6" s="145" t="s">
        <v>285</v>
      </c>
      <c r="C6" s="145" t="s">
        <v>284</v>
      </c>
      <c r="D6" s="145" t="s">
        <v>283</v>
      </c>
      <c r="E6" s="146"/>
      <c r="F6" s="145" t="s">
        <v>282</v>
      </c>
      <c r="G6" s="146" t="s">
        <v>281</v>
      </c>
      <c r="H6" s="165" t="s">
        <v>280</v>
      </c>
      <c r="I6" s="165" t="s">
        <v>279</v>
      </c>
      <c r="J6" s="139" t="s">
        <v>278</v>
      </c>
      <c r="K6" s="139" t="s">
        <v>277</v>
      </c>
      <c r="L6" s="139" t="s">
        <v>276</v>
      </c>
      <c r="M6" s="139" t="s">
        <v>160</v>
      </c>
      <c r="N6" s="139" t="s">
        <v>275</v>
      </c>
      <c r="O6" s="139" t="s">
        <v>274</v>
      </c>
      <c r="P6" s="141" t="s">
        <v>273</v>
      </c>
      <c r="Q6" s="139" t="s">
        <v>272</v>
      </c>
      <c r="R6" s="139" t="s">
        <v>271</v>
      </c>
      <c r="S6" s="139" t="s">
        <v>270</v>
      </c>
      <c r="T6" s="139" t="s">
        <v>269</v>
      </c>
      <c r="U6" s="139" t="s">
        <v>268</v>
      </c>
      <c r="V6" s="139" t="s">
        <v>267</v>
      </c>
      <c r="W6" s="139" t="s">
        <v>266</v>
      </c>
      <c r="X6" s="139" t="s">
        <v>265</v>
      </c>
      <c r="Y6" s="139" t="s">
        <v>264</v>
      </c>
      <c r="Z6" s="139" t="s">
        <v>263</v>
      </c>
      <c r="AA6" s="139" t="s">
        <v>262</v>
      </c>
      <c r="AB6" s="139" t="s">
        <v>261</v>
      </c>
      <c r="AC6" s="63"/>
    </row>
    <row r="7" spans="1:29" s="62" customFormat="1" ht="41.25" customHeight="1" x14ac:dyDescent="0.3">
      <c r="A7" s="145"/>
      <c r="B7" s="146"/>
      <c r="C7" s="146"/>
      <c r="D7" s="74" t="s">
        <v>260</v>
      </c>
      <c r="E7" s="74" t="s">
        <v>259</v>
      </c>
      <c r="F7" s="166"/>
      <c r="G7" s="146"/>
      <c r="H7" s="142"/>
      <c r="I7" s="142"/>
      <c r="J7" s="140"/>
      <c r="K7" s="140"/>
      <c r="L7" s="140"/>
      <c r="M7" s="139"/>
      <c r="N7" s="139"/>
      <c r="O7" s="139"/>
      <c r="P7" s="141"/>
      <c r="Q7" s="139"/>
      <c r="R7" s="140"/>
      <c r="S7" s="142"/>
      <c r="T7" s="140"/>
      <c r="U7" s="140"/>
      <c r="V7" s="140"/>
      <c r="W7" s="139"/>
      <c r="X7" s="140"/>
      <c r="Y7" s="140"/>
      <c r="Z7" s="140"/>
      <c r="AA7" s="140"/>
      <c r="AB7" s="140"/>
      <c r="AC7" s="63"/>
    </row>
    <row r="8" spans="1:29" s="56" customFormat="1" ht="78.75" customHeight="1" x14ac:dyDescent="0.5">
      <c r="A8" s="170" t="s">
        <v>345</v>
      </c>
      <c r="B8" s="169" t="s">
        <v>346</v>
      </c>
      <c r="C8" s="169" t="s">
        <v>374</v>
      </c>
      <c r="D8" s="54" t="s">
        <v>215</v>
      </c>
      <c r="E8" s="57" t="s">
        <v>176</v>
      </c>
      <c r="F8" s="57" t="s">
        <v>175</v>
      </c>
      <c r="G8" s="54" t="s">
        <v>214</v>
      </c>
      <c r="H8" s="53" t="s">
        <v>166</v>
      </c>
      <c r="I8" s="53"/>
      <c r="J8" s="52" t="s">
        <v>213</v>
      </c>
      <c r="K8" s="52" t="s">
        <v>258</v>
      </c>
      <c r="L8" s="51" t="s">
        <v>211</v>
      </c>
      <c r="M8" s="48">
        <v>6</v>
      </c>
      <c r="N8" s="48">
        <v>1</v>
      </c>
      <c r="O8" s="48">
        <f t="shared" ref="O8:O15" si="0">M8*N8</f>
        <v>6</v>
      </c>
      <c r="P8" s="48" t="str">
        <f t="shared" ref="P8:P15" si="1">IF(AND(O8&gt;=0,O8&lt;6),"BAJO",IF(AND(O8&gt;=6,O8&lt;9),"MEDIO",IF(AND(O8&gt;=9,O8&lt;21),"ALTO",IF(AND(O8&gt;=21,O8&lt;=24),"MUY ALTO"))))</f>
        <v>MEDIO</v>
      </c>
      <c r="Q8" s="48">
        <v>100</v>
      </c>
      <c r="R8" s="48">
        <f t="shared" ref="R8:R15" si="2">+O8*Q8</f>
        <v>600</v>
      </c>
      <c r="S8" s="48" t="str">
        <f>IF(AND(R8&gt;=0,R8&lt;20),"IV",IF(AND(R8&gt;=40,R8&lt;120),"III",IF(AND(R8&gt;=150,R8&lt;500),"II",IF(AND(R8&gt;=600,R8&lt;=4000),"I"))))</f>
        <v>I</v>
      </c>
      <c r="T8" s="48" t="str">
        <f t="shared" ref="T8:T14" si="3">IF(S8="I","NO ACEPTABLE",IF(S8="II","ACEPTABLE CON CONTROL ESPECIFICO",IF(S8="III","MEJORABLE",IF(S8="IV","ACEPTABLE"))))</f>
        <v>NO ACEPTABLE</v>
      </c>
      <c r="U8" s="48"/>
      <c r="V8" s="48" t="s">
        <v>257</v>
      </c>
      <c r="W8" s="49" t="s">
        <v>164</v>
      </c>
      <c r="X8" s="50" t="s">
        <v>163</v>
      </c>
      <c r="Y8" s="48" t="s">
        <v>163</v>
      </c>
      <c r="Z8" s="49" t="s">
        <v>163</v>
      </c>
      <c r="AA8" s="48" t="s">
        <v>256</v>
      </c>
      <c r="AB8" s="48" t="s">
        <v>208</v>
      </c>
      <c r="AC8" s="43"/>
    </row>
    <row r="9" spans="1:29" s="56" customFormat="1" ht="78.75" customHeight="1" x14ac:dyDescent="0.5">
      <c r="A9" s="170"/>
      <c r="B9" s="169"/>
      <c r="C9" s="169"/>
      <c r="D9" s="54" t="s">
        <v>515</v>
      </c>
      <c r="E9" s="55" t="s">
        <v>168</v>
      </c>
      <c r="F9" s="48" t="s">
        <v>362</v>
      </c>
      <c r="G9" s="48" t="s">
        <v>516</v>
      </c>
      <c r="H9" s="53" t="s">
        <v>166</v>
      </c>
      <c r="I9" s="53"/>
      <c r="J9" s="48" t="s">
        <v>349</v>
      </c>
      <c r="K9" s="48" t="s">
        <v>517</v>
      </c>
      <c r="L9" s="59" t="s">
        <v>365</v>
      </c>
      <c r="M9" s="48">
        <v>2</v>
      </c>
      <c r="N9" s="48">
        <v>3</v>
      </c>
      <c r="O9" s="48">
        <f t="shared" si="0"/>
        <v>6</v>
      </c>
      <c r="P9" s="48" t="str">
        <f t="shared" si="1"/>
        <v>MEDIO</v>
      </c>
      <c r="Q9" s="48">
        <v>60</v>
      </c>
      <c r="R9" s="48">
        <f t="shared" si="2"/>
        <v>360</v>
      </c>
      <c r="S9" s="48" t="str">
        <f t="shared" ref="S9:S13" si="4">IF(AND(R9&gt;=0,R9&lt;20),"IV",IF(AND(R9&gt;=40,R9&lt;120),"III",IF(AND(R9&gt;=150,R9&lt;500),"II",IF(AND(R9&gt;=600,R9&lt;=4000),"I"))))</f>
        <v>II</v>
      </c>
      <c r="T9" s="48" t="str">
        <f t="shared" si="3"/>
        <v>ACEPTABLE CON CONTROL ESPECIFICO</v>
      </c>
      <c r="U9" s="48"/>
      <c r="V9" s="48" t="s">
        <v>369</v>
      </c>
      <c r="W9" s="49" t="s">
        <v>186</v>
      </c>
      <c r="X9" s="50" t="s">
        <v>163</v>
      </c>
      <c r="Y9" s="48" t="s">
        <v>163</v>
      </c>
      <c r="Z9" s="48" t="s">
        <v>163</v>
      </c>
      <c r="AA9" s="48" t="s">
        <v>518</v>
      </c>
      <c r="AB9" s="58" t="s">
        <v>371</v>
      </c>
      <c r="AC9" s="43"/>
    </row>
    <row r="10" spans="1:29" s="56" customFormat="1" ht="78.75" customHeight="1" x14ac:dyDescent="0.5">
      <c r="A10" s="170"/>
      <c r="B10" s="169"/>
      <c r="C10" s="169"/>
      <c r="D10" s="54" t="s">
        <v>65</v>
      </c>
      <c r="E10" s="55" t="s">
        <v>168</v>
      </c>
      <c r="F10" s="48" t="s">
        <v>191</v>
      </c>
      <c r="G10" s="48" t="s">
        <v>190</v>
      </c>
      <c r="H10" s="53"/>
      <c r="I10" s="53" t="s">
        <v>166</v>
      </c>
      <c r="J10" s="48" t="s">
        <v>165</v>
      </c>
      <c r="K10" s="48" t="s">
        <v>519</v>
      </c>
      <c r="L10" s="59" t="s">
        <v>165</v>
      </c>
      <c r="M10" s="48">
        <v>2</v>
      </c>
      <c r="N10" s="48">
        <v>3</v>
      </c>
      <c r="O10" s="48">
        <f t="shared" ref="O10" si="5">M10*N10</f>
        <v>6</v>
      </c>
      <c r="P10" s="48" t="str">
        <f t="shared" ref="P10" si="6">IF(AND(O10&gt;=0,O10&lt;6),"BAJO",IF(AND(O10&gt;=6,O10&lt;9),"MEDIO",IF(AND(O10&gt;=9,O10&lt;21),"ALTO",IF(AND(O10&gt;=21,O10&lt;=24),"MUY ALTO"))))</f>
        <v>MEDIO</v>
      </c>
      <c r="Q10" s="48">
        <v>60</v>
      </c>
      <c r="R10" s="48">
        <f t="shared" ref="R10" si="7">+O10*Q10</f>
        <v>360</v>
      </c>
      <c r="S10" s="48" t="str">
        <f t="shared" si="4"/>
        <v>II</v>
      </c>
      <c r="T10" s="48" t="str">
        <f t="shared" si="3"/>
        <v>ACEPTABLE CON CONTROL ESPECIFICO</v>
      </c>
      <c r="U10" s="48"/>
      <c r="V10" s="48" t="s">
        <v>520</v>
      </c>
      <c r="W10" s="49" t="s">
        <v>164</v>
      </c>
      <c r="X10" s="50" t="s">
        <v>163</v>
      </c>
      <c r="Y10" s="48" t="s">
        <v>163</v>
      </c>
      <c r="Z10" s="49" t="s">
        <v>163</v>
      </c>
      <c r="AA10" s="48" t="s">
        <v>521</v>
      </c>
      <c r="AB10" s="58" t="s">
        <v>234</v>
      </c>
      <c r="AC10" s="43"/>
    </row>
    <row r="11" spans="1:29" s="56" customFormat="1" ht="78.75" customHeight="1" x14ac:dyDescent="0.5">
      <c r="A11" s="170"/>
      <c r="B11" s="169"/>
      <c r="C11" s="169"/>
      <c r="D11" s="54" t="s">
        <v>397</v>
      </c>
      <c r="E11" s="57" t="s">
        <v>167</v>
      </c>
      <c r="F11" s="57" t="s">
        <v>523</v>
      </c>
      <c r="G11" s="54" t="s">
        <v>522</v>
      </c>
      <c r="H11" s="53" t="s">
        <v>166</v>
      </c>
      <c r="I11" s="53"/>
      <c r="J11" s="52" t="s">
        <v>349</v>
      </c>
      <c r="K11" s="52" t="s">
        <v>398</v>
      </c>
      <c r="L11" s="51" t="s">
        <v>524</v>
      </c>
      <c r="M11" s="48">
        <v>2</v>
      </c>
      <c r="N11" s="48">
        <v>2</v>
      </c>
      <c r="O11" s="48">
        <f t="shared" ref="O11:O12" si="8">M11*N11</f>
        <v>4</v>
      </c>
      <c r="P11" s="48" t="str">
        <f t="shared" ref="P11:P12" si="9">IF(AND(O11&gt;=0,O11&lt;6),"BAJO",IF(AND(O11&gt;=6,O11&lt;9),"MEDIO",IF(AND(O11&gt;=9,O11&lt;21),"ALTO",IF(AND(O11&gt;=21,O11&lt;=24),"MUY ALTO"))))</f>
        <v>BAJO</v>
      </c>
      <c r="Q11" s="48">
        <v>60</v>
      </c>
      <c r="R11" s="48">
        <f t="shared" ref="R11:R12" si="10">+O11*Q11</f>
        <v>240</v>
      </c>
      <c r="S11" s="48" t="str">
        <f t="shared" si="4"/>
        <v>II</v>
      </c>
      <c r="T11" s="48" t="str">
        <f>IF(S11="I","NO ACEPTABLE",IF(S11="II","ACEPTABLE CON CONTROL ESPECIFICO",IF(S11="III","MEJORABLE",IF(S11="IV","ACEPTABLE"))))</f>
        <v>ACEPTABLE CON CONTROL ESPECIFICO</v>
      </c>
      <c r="U11" s="48"/>
      <c r="V11" s="48" t="s">
        <v>399</v>
      </c>
      <c r="W11" s="49" t="s">
        <v>186</v>
      </c>
      <c r="X11" s="50" t="s">
        <v>163</v>
      </c>
      <c r="Y11" s="48" t="s">
        <v>163</v>
      </c>
      <c r="Z11" s="49" t="s">
        <v>163</v>
      </c>
      <c r="AA11" s="48" t="s">
        <v>525</v>
      </c>
      <c r="AB11" s="58" t="s">
        <v>234</v>
      </c>
      <c r="AC11" s="43"/>
    </row>
    <row r="12" spans="1:29" s="56" customFormat="1" ht="78.75" customHeight="1" x14ac:dyDescent="0.5">
      <c r="A12" s="170"/>
      <c r="B12" s="169"/>
      <c r="C12" s="169"/>
      <c r="D12" s="54" t="s">
        <v>400</v>
      </c>
      <c r="E12" s="57" t="s">
        <v>401</v>
      </c>
      <c r="F12" s="57" t="s">
        <v>402</v>
      </c>
      <c r="G12" s="54" t="s">
        <v>403</v>
      </c>
      <c r="H12" s="53"/>
      <c r="I12" s="53" t="s">
        <v>166</v>
      </c>
      <c r="J12" s="52" t="s">
        <v>349</v>
      </c>
      <c r="K12" s="52" t="s">
        <v>404</v>
      </c>
      <c r="L12" s="51" t="s">
        <v>377</v>
      </c>
      <c r="M12" s="48">
        <v>6</v>
      </c>
      <c r="N12" s="48">
        <v>1</v>
      </c>
      <c r="O12" s="48">
        <f t="shared" si="8"/>
        <v>6</v>
      </c>
      <c r="P12" s="48" t="str">
        <f t="shared" si="9"/>
        <v>MEDIO</v>
      </c>
      <c r="Q12" s="48">
        <v>60</v>
      </c>
      <c r="R12" s="48">
        <f t="shared" si="10"/>
        <v>360</v>
      </c>
      <c r="S12" s="48" t="str">
        <f t="shared" si="4"/>
        <v>II</v>
      </c>
      <c r="T12" s="48" t="str">
        <f t="shared" ref="T12:T13" si="11">IF(S12="I","NO ACEPTABLE",IF(S12="II","ACEPTABLE CON CONTROL ESPECIFICO",IF(S12="III","MEJORABLE",IF(S12="IV","ACEPTABLE"))))</f>
        <v>ACEPTABLE CON CONTROL ESPECIFICO</v>
      </c>
      <c r="U12" s="48"/>
      <c r="V12" s="48" t="s">
        <v>405</v>
      </c>
      <c r="W12" s="49" t="s">
        <v>186</v>
      </c>
      <c r="X12" s="50" t="s">
        <v>163</v>
      </c>
      <c r="Y12" s="48" t="s">
        <v>163</v>
      </c>
      <c r="Z12" s="49" t="s">
        <v>163</v>
      </c>
      <c r="AA12" s="48" t="s">
        <v>406</v>
      </c>
      <c r="AB12" s="48" t="s">
        <v>407</v>
      </c>
      <c r="AC12" s="43"/>
    </row>
    <row r="13" spans="1:29" s="56" customFormat="1" ht="78.75" customHeight="1" x14ac:dyDescent="0.5">
      <c r="A13" s="170"/>
      <c r="B13" s="169"/>
      <c r="C13" s="169"/>
      <c r="D13" s="54" t="s">
        <v>230</v>
      </c>
      <c r="E13" s="57" t="s">
        <v>176</v>
      </c>
      <c r="F13" s="57" t="s">
        <v>372</v>
      </c>
      <c r="G13" s="54" t="s">
        <v>373</v>
      </c>
      <c r="H13" s="53" t="s">
        <v>166</v>
      </c>
      <c r="I13" s="53"/>
      <c r="J13" s="52" t="s">
        <v>349</v>
      </c>
      <c r="K13" s="52" t="s">
        <v>409</v>
      </c>
      <c r="L13" s="51" t="s">
        <v>408</v>
      </c>
      <c r="M13" s="48">
        <v>2</v>
      </c>
      <c r="N13" s="48">
        <v>3</v>
      </c>
      <c r="O13" s="48">
        <f t="shared" ref="O13" si="12">M13*N13</f>
        <v>6</v>
      </c>
      <c r="P13" s="48" t="str">
        <f t="shared" ref="P13" si="13">IF(AND(O13&gt;=0,O13&lt;6),"BAJO",IF(AND(O13&gt;=6,O13&lt;9),"MEDIO",IF(AND(O13&gt;=9,O13&lt;21),"ALTO",IF(AND(O13&gt;=21,O13&lt;=24),"MUY ALTO"))))</f>
        <v>MEDIO</v>
      </c>
      <c r="Q13" s="48">
        <v>60</v>
      </c>
      <c r="R13" s="48">
        <f t="shared" ref="R13" si="14">+O13*Q13</f>
        <v>360</v>
      </c>
      <c r="S13" s="48" t="str">
        <f t="shared" si="4"/>
        <v>II</v>
      </c>
      <c r="T13" s="48" t="str">
        <f t="shared" si="11"/>
        <v>ACEPTABLE CON CONTROL ESPECIFICO</v>
      </c>
      <c r="U13" s="48"/>
      <c r="V13" s="48" t="s">
        <v>410</v>
      </c>
      <c r="W13" s="49" t="s">
        <v>186</v>
      </c>
      <c r="X13" s="50" t="s">
        <v>163</v>
      </c>
      <c r="Y13" s="48" t="s">
        <v>163</v>
      </c>
      <c r="Z13" s="49" t="s">
        <v>163</v>
      </c>
      <c r="AA13" s="48" t="s">
        <v>411</v>
      </c>
      <c r="AB13" s="48" t="s">
        <v>412</v>
      </c>
      <c r="AC13" s="43"/>
    </row>
    <row r="14" spans="1:29" s="56" customFormat="1" ht="88.5" customHeight="1" x14ac:dyDescent="0.5">
      <c r="A14" s="170"/>
      <c r="B14" s="169"/>
      <c r="C14" s="169" t="s">
        <v>421</v>
      </c>
      <c r="D14" s="54" t="s">
        <v>95</v>
      </c>
      <c r="E14" s="54" t="s">
        <v>170</v>
      </c>
      <c r="F14" s="48" t="s">
        <v>247</v>
      </c>
      <c r="G14" s="48" t="s">
        <v>347</v>
      </c>
      <c r="H14" s="53" t="s">
        <v>166</v>
      </c>
      <c r="I14" s="53"/>
      <c r="J14" s="48" t="s">
        <v>165</v>
      </c>
      <c r="K14" s="48" t="s">
        <v>224</v>
      </c>
      <c r="L14" s="48" t="s">
        <v>223</v>
      </c>
      <c r="M14" s="48">
        <v>2</v>
      </c>
      <c r="N14" s="48">
        <v>3</v>
      </c>
      <c r="O14" s="48">
        <f t="shared" si="0"/>
        <v>6</v>
      </c>
      <c r="P14" s="48" t="str">
        <f t="shared" si="1"/>
        <v>MEDIO</v>
      </c>
      <c r="Q14" s="48">
        <v>25</v>
      </c>
      <c r="R14" s="48">
        <f t="shared" si="2"/>
        <v>150</v>
      </c>
      <c r="S14" s="48" t="str">
        <f>IF(AND(R14&gt;=0,R14&lt;20),"IV",IF(AND(R14&gt;=40,R14&lt;120),"III",IF(AND(R14&gt;=150,R14&lt;500),"II",IF(AND(R14&gt;=600,R14&lt;=4000),"I"))))</f>
        <v>II</v>
      </c>
      <c r="T14" s="48" t="str">
        <f t="shared" si="3"/>
        <v>ACEPTABLE CON CONTROL ESPECIFICO</v>
      </c>
      <c r="U14" s="48"/>
      <c r="V14" s="48" t="s">
        <v>245</v>
      </c>
      <c r="W14" s="49" t="s">
        <v>164</v>
      </c>
      <c r="X14" s="50" t="s">
        <v>163</v>
      </c>
      <c r="Y14" s="48" t="s">
        <v>163</v>
      </c>
      <c r="Z14" s="49" t="s">
        <v>163</v>
      </c>
      <c r="AA14" s="48" t="s">
        <v>244</v>
      </c>
      <c r="AB14" s="58" t="s">
        <v>182</v>
      </c>
      <c r="AC14" s="43"/>
    </row>
    <row r="15" spans="1:29" s="56" customFormat="1" ht="139.5" customHeight="1" x14ac:dyDescent="0.5">
      <c r="A15" s="170"/>
      <c r="B15" s="169"/>
      <c r="C15" s="169"/>
      <c r="D15" s="70" t="s">
        <v>348</v>
      </c>
      <c r="E15" s="70" t="s">
        <v>170</v>
      </c>
      <c r="F15" s="70" t="s">
        <v>359</v>
      </c>
      <c r="G15" s="71" t="s">
        <v>358</v>
      </c>
      <c r="H15" s="53" t="s">
        <v>166</v>
      </c>
      <c r="I15" s="53"/>
      <c r="J15" s="48" t="s">
        <v>349</v>
      </c>
      <c r="K15" s="48" t="s">
        <v>350</v>
      </c>
      <c r="L15" s="48" t="s">
        <v>351</v>
      </c>
      <c r="M15" s="48">
        <v>2</v>
      </c>
      <c r="N15" s="48">
        <v>3</v>
      </c>
      <c r="O15" s="48">
        <f t="shared" si="0"/>
        <v>6</v>
      </c>
      <c r="P15" s="48" t="str">
        <f t="shared" si="1"/>
        <v>MEDIO</v>
      </c>
      <c r="Q15" s="48">
        <v>60</v>
      </c>
      <c r="R15" s="48">
        <f t="shared" si="2"/>
        <v>360</v>
      </c>
      <c r="S15" s="48" t="str">
        <f>IF(AND(R15&gt;=0,R15&lt;20),"IV",IF(AND(R15&gt;=40,R15&lt;120),"III",IF(AND(R15&gt;=150,R15&lt;500),"II",IF(AND(R15&gt;=600,R15&lt;=4000),"I"))))</f>
        <v>II</v>
      </c>
      <c r="T15" s="48" t="str">
        <f>IF(S15="I","NO ACEPTABLE",IF(S15="II","ACEPTABLE CON CONTROL ESPECIFICO",IF(S15="III","MEJORABLE",IF(S15="IV","ACEPTABLE"))))</f>
        <v>ACEPTABLE CON CONTROL ESPECIFICO</v>
      </c>
      <c r="U15" s="48"/>
      <c r="V15" s="48" t="s">
        <v>253</v>
      </c>
      <c r="W15" s="49" t="s">
        <v>186</v>
      </c>
      <c r="X15" s="50" t="s">
        <v>163</v>
      </c>
      <c r="Y15" s="48" t="s">
        <v>163</v>
      </c>
      <c r="Z15" s="49" t="s">
        <v>163</v>
      </c>
      <c r="AA15" s="48" t="s">
        <v>352</v>
      </c>
      <c r="AB15" s="58" t="s">
        <v>196</v>
      </c>
      <c r="AC15" s="43"/>
    </row>
    <row r="16" spans="1:29" s="56" customFormat="1" ht="116.25" customHeight="1" x14ac:dyDescent="0.5">
      <c r="A16" s="170"/>
      <c r="B16" s="169"/>
      <c r="C16" s="169"/>
      <c r="D16" s="70" t="s">
        <v>99</v>
      </c>
      <c r="E16" s="70" t="s">
        <v>170</v>
      </c>
      <c r="F16" s="70" t="s">
        <v>354</v>
      </c>
      <c r="G16" s="71" t="s">
        <v>358</v>
      </c>
      <c r="H16" s="53" t="s">
        <v>166</v>
      </c>
      <c r="I16" s="53"/>
      <c r="J16" s="48" t="s">
        <v>349</v>
      </c>
      <c r="K16" s="48" t="s">
        <v>355</v>
      </c>
      <c r="L16" s="48" t="s">
        <v>356</v>
      </c>
      <c r="M16" s="48">
        <v>2</v>
      </c>
      <c r="N16" s="48">
        <v>3</v>
      </c>
      <c r="O16" s="48">
        <f t="shared" ref="O16:O37" si="15">M16*N16</f>
        <v>6</v>
      </c>
      <c r="P16" s="48" t="str">
        <f t="shared" ref="P16:P37" si="16">IF(AND(O16&gt;=0,O16&lt;6),"BAJO",IF(AND(O16&gt;=6,O16&lt;9),"MEDIO",IF(AND(O16&gt;=9,O16&lt;21),"ALTO",IF(AND(O16&gt;=21,O16&lt;=24),"MUY ALTO"))))</f>
        <v>MEDIO</v>
      </c>
      <c r="Q16" s="48">
        <v>60</v>
      </c>
      <c r="R16" s="48">
        <f t="shared" ref="R16:R37" si="17">+O16*Q16</f>
        <v>360</v>
      </c>
      <c r="S16" s="48" t="str">
        <f>IF(AND(R16&gt;=0,R16&lt;20),"IV",IF(AND(R16&gt;=40,R16&lt;120),"III",IF(AND(R16&gt;=150,R16&lt;500),"II",IF(AND(R16&gt;=600,R16&lt;=4000),"I"))))</f>
        <v>II</v>
      </c>
      <c r="T16" s="48" t="str">
        <f t="shared" ref="T16:T36" si="18">IF(S16="I","NO ACEPTABLE",IF(S16="II","ACEPTABLE CON CONTROL ESPECIFICO",IF(S16="III","MEJORABLE",IF(S16="IV","ACEPTABLE"))))</f>
        <v>ACEPTABLE CON CONTROL ESPECIFICO</v>
      </c>
      <c r="U16" s="48"/>
      <c r="V16" s="48" t="s">
        <v>357</v>
      </c>
      <c r="W16" s="49" t="s">
        <v>186</v>
      </c>
      <c r="X16" s="50" t="s">
        <v>163</v>
      </c>
      <c r="Y16" s="48" t="s">
        <v>163</v>
      </c>
      <c r="Z16" s="49" t="s">
        <v>163</v>
      </c>
      <c r="AA16" s="48" t="s">
        <v>241</v>
      </c>
      <c r="AB16" s="58" t="s">
        <v>196</v>
      </c>
      <c r="AC16" s="43"/>
    </row>
    <row r="17" spans="1:29" s="56" customFormat="1" ht="116.25" customHeight="1" x14ac:dyDescent="0.5">
      <c r="A17" s="170"/>
      <c r="B17" s="169"/>
      <c r="C17" s="169"/>
      <c r="D17" s="54" t="s">
        <v>226</v>
      </c>
      <c r="E17" s="57" t="s">
        <v>170</v>
      </c>
      <c r="F17" s="60" t="s">
        <v>225</v>
      </c>
      <c r="G17" s="48" t="s">
        <v>526</v>
      </c>
      <c r="H17" s="53" t="s">
        <v>166</v>
      </c>
      <c r="I17" s="53"/>
      <c r="J17" s="48" t="s">
        <v>165</v>
      </c>
      <c r="K17" s="48" t="s">
        <v>224</v>
      </c>
      <c r="L17" s="48" t="s">
        <v>223</v>
      </c>
      <c r="M17" s="48">
        <v>2</v>
      </c>
      <c r="N17" s="48">
        <v>2</v>
      </c>
      <c r="O17" s="48">
        <f t="shared" ref="O17" si="19">M17*N17</f>
        <v>4</v>
      </c>
      <c r="P17" s="48" t="str">
        <f t="shared" ref="P17" si="20">IF(AND(O17&gt;=0,O17&lt;6),"BAJO",IF(AND(O17&gt;=6,O17&lt;9),"MEDIO",IF(AND(O17&gt;=9,O17&lt;21),"ALTO",IF(AND(O17&gt;=21,O17&lt;=24),"MUY ALTO"))))</f>
        <v>BAJO</v>
      </c>
      <c r="Q17" s="48">
        <v>10</v>
      </c>
      <c r="R17" s="48">
        <f t="shared" ref="R17" si="21">+O17*Q17</f>
        <v>40</v>
      </c>
      <c r="S17" s="48" t="str">
        <f t="shared" ref="S17" si="22">IF(AND(R17&gt;=0,R17&lt;20),"IV",IF(AND(R17&gt;=40,R17&lt;120),"III",IF(AND(R17&gt;=150,R17&lt;500),"II",IF(AND(R17&gt;=600,R17&lt;=4000),"I"))))</f>
        <v>III</v>
      </c>
      <c r="T17" s="48" t="str">
        <f t="shared" si="18"/>
        <v>MEJORABLE</v>
      </c>
      <c r="U17" s="48">
        <v>7</v>
      </c>
      <c r="V17" s="48" t="s">
        <v>171</v>
      </c>
      <c r="W17" s="49" t="s">
        <v>164</v>
      </c>
      <c r="X17" s="50" t="s">
        <v>163</v>
      </c>
      <c r="Y17" s="48" t="s">
        <v>163</v>
      </c>
      <c r="Z17" s="49" t="s">
        <v>163</v>
      </c>
      <c r="AA17" s="48" t="s">
        <v>222</v>
      </c>
      <c r="AB17" s="58" t="s">
        <v>196</v>
      </c>
      <c r="AC17" s="43"/>
    </row>
    <row r="18" spans="1:29" s="56" customFormat="1" ht="162" customHeight="1" x14ac:dyDescent="0.5">
      <c r="A18" s="170"/>
      <c r="B18" s="169"/>
      <c r="C18" s="169"/>
      <c r="D18" s="54" t="s">
        <v>81</v>
      </c>
      <c r="E18" s="54" t="s">
        <v>168</v>
      </c>
      <c r="F18" s="54" t="s">
        <v>360</v>
      </c>
      <c r="G18" s="48" t="s">
        <v>416</v>
      </c>
      <c r="H18" s="53" t="s">
        <v>166</v>
      </c>
      <c r="I18" s="53"/>
      <c r="J18" s="48" t="s">
        <v>349</v>
      </c>
      <c r="K18" s="48" t="s">
        <v>363</v>
      </c>
      <c r="L18" s="48" t="s">
        <v>364</v>
      </c>
      <c r="M18" s="48">
        <v>2</v>
      </c>
      <c r="N18" s="48">
        <v>3</v>
      </c>
      <c r="O18" s="48">
        <f t="shared" si="15"/>
        <v>6</v>
      </c>
      <c r="P18" s="48" t="str">
        <f t="shared" si="16"/>
        <v>MEDIO</v>
      </c>
      <c r="Q18" s="48">
        <v>10</v>
      </c>
      <c r="R18" s="48">
        <f t="shared" si="17"/>
        <v>60</v>
      </c>
      <c r="S18" s="48" t="str">
        <f>IF(AND(R18&gt;=0,R18&lt;20),"IV",IF(AND(R18&gt;=40,R18&lt;120),"III",IF(AND(R18&gt;=150,R18&lt;500),"II",IF(AND(R18&gt;=600,R18&lt;=4000),"I"))))</f>
        <v>III</v>
      </c>
      <c r="T18" s="48" t="str">
        <f t="shared" si="18"/>
        <v>MEJORABLE</v>
      </c>
      <c r="U18" s="48"/>
      <c r="V18" s="48" t="s">
        <v>366</v>
      </c>
      <c r="W18" s="49" t="s">
        <v>186</v>
      </c>
      <c r="X18" s="50" t="s">
        <v>163</v>
      </c>
      <c r="Y18" s="48" t="s">
        <v>163</v>
      </c>
      <c r="Z18" s="49" t="s">
        <v>367</v>
      </c>
      <c r="AA18" s="48" t="s">
        <v>368</v>
      </c>
      <c r="AB18" s="58" t="s">
        <v>353</v>
      </c>
      <c r="AC18" s="43"/>
    </row>
    <row r="19" spans="1:29" s="56" customFormat="1" ht="111" customHeight="1" x14ac:dyDescent="0.5">
      <c r="A19" s="170"/>
      <c r="B19" s="169"/>
      <c r="C19" s="169"/>
      <c r="D19" s="54" t="s">
        <v>47</v>
      </c>
      <c r="E19" s="55" t="s">
        <v>168</v>
      </c>
      <c r="F19" s="48" t="s">
        <v>375</v>
      </c>
      <c r="G19" s="48" t="s">
        <v>376</v>
      </c>
      <c r="H19" s="53" t="s">
        <v>166</v>
      </c>
      <c r="I19" s="53"/>
      <c r="J19" s="48" t="s">
        <v>349</v>
      </c>
      <c r="K19" s="48" t="s">
        <v>378</v>
      </c>
      <c r="L19" s="59" t="s">
        <v>377</v>
      </c>
      <c r="M19" s="48">
        <v>2</v>
      </c>
      <c r="N19" s="48">
        <v>3</v>
      </c>
      <c r="O19" s="48">
        <f t="shared" si="15"/>
        <v>6</v>
      </c>
      <c r="P19" s="48" t="str">
        <f t="shared" si="16"/>
        <v>MEDIO</v>
      </c>
      <c r="Q19" s="48">
        <v>60</v>
      </c>
      <c r="R19" s="48">
        <f t="shared" si="17"/>
        <v>360</v>
      </c>
      <c r="S19" s="48" t="str">
        <f>IF(AND(R19&gt;=0,R19&lt;20),"IV",IF(AND(R19&gt;=40,R19&lt;120),"III",IF(AND(R19&gt;=150,R19&lt;500),"II",IF(AND(R19&gt;=600,R19&lt;=4000),"I"))))</f>
        <v>II</v>
      </c>
      <c r="T19" s="48" t="str">
        <f t="shared" si="18"/>
        <v>ACEPTABLE CON CONTROL ESPECIFICO</v>
      </c>
      <c r="U19" s="48"/>
      <c r="V19" s="48" t="s">
        <v>379</v>
      </c>
      <c r="W19" s="49" t="s">
        <v>186</v>
      </c>
      <c r="X19" s="50" t="s">
        <v>163</v>
      </c>
      <c r="Y19" s="48" t="s">
        <v>163</v>
      </c>
      <c r="Z19" s="48" t="s">
        <v>163</v>
      </c>
      <c r="AA19" s="48" t="s">
        <v>380</v>
      </c>
      <c r="AB19" s="58" t="s">
        <v>381</v>
      </c>
      <c r="AC19" s="43"/>
    </row>
    <row r="20" spans="1:29" s="56" customFormat="1" ht="106.5" customHeight="1" x14ac:dyDescent="0.5">
      <c r="A20" s="170"/>
      <c r="B20" s="169"/>
      <c r="C20" s="169"/>
      <c r="D20" s="54" t="s">
        <v>320</v>
      </c>
      <c r="E20" s="55" t="s">
        <v>187</v>
      </c>
      <c r="F20" s="48" t="s">
        <v>321</v>
      </c>
      <c r="G20" s="48" t="s">
        <v>544</v>
      </c>
      <c r="H20" s="53" t="s">
        <v>166</v>
      </c>
      <c r="I20" s="53"/>
      <c r="J20" s="48" t="s">
        <v>470</v>
      </c>
      <c r="K20" s="48" t="s">
        <v>303</v>
      </c>
      <c r="L20" s="59" t="s">
        <v>422</v>
      </c>
      <c r="M20" s="48">
        <v>2</v>
      </c>
      <c r="N20" s="48">
        <v>3</v>
      </c>
      <c r="O20" s="48">
        <f>M20*N20</f>
        <v>6</v>
      </c>
      <c r="P20" s="48" t="str">
        <f>IF(AND(O20&gt;=0,O20&lt;6),"BAJO",IF(AND(O20&gt;=6,O20&lt;9),"MEDIO",IF(AND(O20&gt;=9,O20&lt;21),"ALTO",IF(AND(O20&gt;=21,O20&lt;=24),"MUY ALTO"))))</f>
        <v>MEDIO</v>
      </c>
      <c r="Q20" s="48">
        <v>60</v>
      </c>
      <c r="R20" s="48">
        <f>+O20*Q20</f>
        <v>360</v>
      </c>
      <c r="S20" s="48" t="str">
        <f>IF(AND(R20&gt;=0,R20&lt;20),"IV",IF(AND(R20&gt;=40,R20&lt;120),"III",IF(AND(R20&gt;=150,R20&lt;500),"II",IF(AND(R20&gt;=600,R20&lt;=4000),"I"))))</f>
        <v>II</v>
      </c>
      <c r="T20" s="48" t="str">
        <f>IF(S20="I","NO ACEPTABLE",IF(S20="II","ACEPTABLE CON CONTROL ESPECIFICO",IF(S20="III","MEJORABLE",IF(S20="IV","ACEPTABLE"))))</f>
        <v>ACEPTABLE CON CONTROL ESPECIFICO</v>
      </c>
      <c r="U20" s="48"/>
      <c r="V20" s="48" t="s">
        <v>305</v>
      </c>
      <c r="W20" s="49" t="s">
        <v>164</v>
      </c>
      <c r="X20" s="50" t="s">
        <v>163</v>
      </c>
      <c r="Y20" s="48" t="s">
        <v>163</v>
      </c>
      <c r="Z20" s="49" t="s">
        <v>307</v>
      </c>
      <c r="AA20" s="58" t="s">
        <v>338</v>
      </c>
      <c r="AB20" s="58" t="s">
        <v>228</v>
      </c>
      <c r="AC20" s="43"/>
    </row>
    <row r="21" spans="1:29" s="56" customFormat="1" ht="106.5" customHeight="1" x14ac:dyDescent="0.5">
      <c r="A21" s="170"/>
      <c r="B21" s="169"/>
      <c r="C21" s="169"/>
      <c r="D21" s="54" t="s">
        <v>60</v>
      </c>
      <c r="E21" s="55" t="s">
        <v>168</v>
      </c>
      <c r="F21" s="48" t="s">
        <v>389</v>
      </c>
      <c r="G21" s="48" t="s">
        <v>390</v>
      </c>
      <c r="H21" s="53"/>
      <c r="I21" s="53" t="s">
        <v>166</v>
      </c>
      <c r="J21" s="48" t="s">
        <v>349</v>
      </c>
      <c r="K21" s="48" t="s">
        <v>391</v>
      </c>
      <c r="L21" s="48" t="s">
        <v>392</v>
      </c>
      <c r="M21" s="48">
        <v>6</v>
      </c>
      <c r="N21" s="48">
        <v>1</v>
      </c>
      <c r="O21" s="48">
        <f t="shared" ref="O21:O22" si="23">M21*N21</f>
        <v>6</v>
      </c>
      <c r="P21" s="48" t="str">
        <f t="shared" ref="P21:P22" si="24">IF(AND(O21&gt;=0,O21&lt;6),"BAJO",IF(AND(O21&gt;=6,O21&lt;9),"MEDIO",IF(AND(O21&gt;=9,O21&lt;21),"ALTO",IF(AND(O21&gt;=21,O21&lt;=24),"MUY ALTO"))))</f>
        <v>MEDIO</v>
      </c>
      <c r="Q21" s="48">
        <v>60</v>
      </c>
      <c r="R21" s="48">
        <f t="shared" ref="R21:R22" si="25">+O21*Q21</f>
        <v>360</v>
      </c>
      <c r="S21" s="48" t="str">
        <f t="shared" ref="S21:S22" si="26">IF(AND(R21&gt;=0,R21&lt;20),"IV",IF(AND(R21&gt;=40,R21&lt;120),"III",IF(AND(R21&gt;=150,R21&lt;500),"II",IF(AND(R21&gt;=600,R21&lt;=4000),"I"))))</f>
        <v>II</v>
      </c>
      <c r="T21" s="48" t="str">
        <f t="shared" ref="T21:T22" si="27">IF(S21="I","NO ACEPTABLE",IF(S21="II","ACEPTABLE CON CONTROL ESPECIFICO",IF(S21="III","MEJORABLE",IF(S21="IV","ACEPTABLE"))))</f>
        <v>ACEPTABLE CON CONTROL ESPECIFICO</v>
      </c>
      <c r="U21" s="48"/>
      <c r="V21" s="48" t="s">
        <v>393</v>
      </c>
      <c r="W21" s="49" t="s">
        <v>186</v>
      </c>
      <c r="X21" s="50" t="s">
        <v>163</v>
      </c>
      <c r="Y21" s="48" t="s">
        <v>163</v>
      </c>
      <c r="Z21" s="49" t="s">
        <v>394</v>
      </c>
      <c r="AA21" s="48" t="s">
        <v>395</v>
      </c>
      <c r="AB21" s="48" t="s">
        <v>396</v>
      </c>
      <c r="AC21" s="43"/>
    </row>
    <row r="22" spans="1:29" s="56" customFormat="1" ht="153.75" customHeight="1" x14ac:dyDescent="0.5">
      <c r="A22" s="170"/>
      <c r="B22" s="169"/>
      <c r="C22" s="169"/>
      <c r="D22" s="54" t="s">
        <v>66</v>
      </c>
      <c r="E22" s="55" t="s">
        <v>167</v>
      </c>
      <c r="F22" s="48" t="s">
        <v>382</v>
      </c>
      <c r="G22" s="48" t="s">
        <v>527</v>
      </c>
      <c r="H22" s="53" t="s">
        <v>166</v>
      </c>
      <c r="I22" s="53"/>
      <c r="J22" s="48" t="s">
        <v>383</v>
      </c>
      <c r="K22" s="48" t="s">
        <v>384</v>
      </c>
      <c r="L22" s="59" t="s">
        <v>385</v>
      </c>
      <c r="M22" s="48">
        <v>2</v>
      </c>
      <c r="N22" s="48">
        <v>3</v>
      </c>
      <c r="O22" s="48">
        <f t="shared" si="23"/>
        <v>6</v>
      </c>
      <c r="P22" s="48" t="str">
        <f t="shared" si="24"/>
        <v>MEDIO</v>
      </c>
      <c r="Q22" s="48">
        <v>60</v>
      </c>
      <c r="R22" s="48">
        <f t="shared" si="25"/>
        <v>360</v>
      </c>
      <c r="S22" s="48" t="str">
        <f t="shared" si="26"/>
        <v>II</v>
      </c>
      <c r="T22" s="48" t="str">
        <f t="shared" si="27"/>
        <v>ACEPTABLE CON CONTROL ESPECIFICO</v>
      </c>
      <c r="U22" s="48"/>
      <c r="V22" s="48" t="s">
        <v>386</v>
      </c>
      <c r="W22" s="49" t="s">
        <v>186</v>
      </c>
      <c r="X22" s="50" t="s">
        <v>163</v>
      </c>
      <c r="Y22" s="48" t="s">
        <v>163</v>
      </c>
      <c r="Z22" s="48" t="s">
        <v>163</v>
      </c>
      <c r="AA22" s="48" t="s">
        <v>387</v>
      </c>
      <c r="AB22" s="58" t="s">
        <v>388</v>
      </c>
      <c r="AC22" s="43"/>
    </row>
    <row r="23" spans="1:29" s="56" customFormat="1" ht="108" x14ac:dyDescent="0.5">
      <c r="A23" s="170"/>
      <c r="B23" s="169"/>
      <c r="C23" s="169" t="s">
        <v>413</v>
      </c>
      <c r="D23" s="70" t="s">
        <v>348</v>
      </c>
      <c r="E23" s="70" t="s">
        <v>170</v>
      </c>
      <c r="F23" s="70" t="s">
        <v>359</v>
      </c>
      <c r="G23" s="71" t="s">
        <v>528</v>
      </c>
      <c r="H23" s="53" t="s">
        <v>166</v>
      </c>
      <c r="I23" s="53"/>
      <c r="J23" s="48" t="s">
        <v>349</v>
      </c>
      <c r="K23" s="48" t="s">
        <v>350</v>
      </c>
      <c r="L23" s="48" t="s">
        <v>351</v>
      </c>
      <c r="M23" s="48">
        <v>2</v>
      </c>
      <c r="N23" s="48">
        <v>3</v>
      </c>
      <c r="O23" s="48">
        <f t="shared" si="15"/>
        <v>6</v>
      </c>
      <c r="P23" s="48" t="str">
        <f t="shared" si="16"/>
        <v>MEDIO</v>
      </c>
      <c r="Q23" s="48">
        <v>60</v>
      </c>
      <c r="R23" s="48">
        <f t="shared" si="17"/>
        <v>360</v>
      </c>
      <c r="S23" s="48" t="str">
        <f>IF(AND(R23&gt;=0,R23&lt;20),"IV",IF(AND(R23&gt;=40,R23&lt;120),"III",IF(AND(R23&gt;=150,R23&lt;500),"II",IF(AND(R23&gt;=600,R23&lt;=4000),"I"))))</f>
        <v>II</v>
      </c>
      <c r="T23" s="48" t="str">
        <f>IF(S23="I","NO ACEPTABLE",IF(S23="II","ACEPTABLE CON CONTROL ESPECIFICO",IF(S23="III","MEJORABLE",IF(S23="IV","ACEPTABLE"))))</f>
        <v>ACEPTABLE CON CONTROL ESPECIFICO</v>
      </c>
      <c r="U23" s="48"/>
      <c r="V23" s="48" t="s">
        <v>253</v>
      </c>
      <c r="W23" s="49" t="s">
        <v>186</v>
      </c>
      <c r="X23" s="50" t="s">
        <v>163</v>
      </c>
      <c r="Y23" s="48" t="s">
        <v>163</v>
      </c>
      <c r="Z23" s="49" t="s">
        <v>163</v>
      </c>
      <c r="AA23" s="48" t="s">
        <v>352</v>
      </c>
      <c r="AB23" s="58" t="s">
        <v>196</v>
      </c>
      <c r="AC23" s="43"/>
    </row>
    <row r="24" spans="1:29" s="56" customFormat="1" ht="105" customHeight="1" x14ac:dyDescent="0.5">
      <c r="A24" s="170"/>
      <c r="B24" s="169"/>
      <c r="C24" s="169"/>
      <c r="D24" s="54" t="s">
        <v>226</v>
      </c>
      <c r="E24" s="57" t="s">
        <v>170</v>
      </c>
      <c r="F24" s="60" t="s">
        <v>225</v>
      </c>
      <c r="G24" s="48" t="s">
        <v>414</v>
      </c>
      <c r="H24" s="53" t="s">
        <v>166</v>
      </c>
      <c r="I24" s="53"/>
      <c r="J24" s="48" t="s">
        <v>165</v>
      </c>
      <c r="K24" s="48" t="s">
        <v>224</v>
      </c>
      <c r="L24" s="48" t="s">
        <v>538</v>
      </c>
      <c r="M24" s="48">
        <v>2</v>
      </c>
      <c r="N24" s="48">
        <v>2</v>
      </c>
      <c r="O24" s="48">
        <f t="shared" si="15"/>
        <v>4</v>
      </c>
      <c r="P24" s="48" t="str">
        <f t="shared" si="16"/>
        <v>BAJO</v>
      </c>
      <c r="Q24" s="48">
        <v>10</v>
      </c>
      <c r="R24" s="48">
        <f t="shared" si="17"/>
        <v>40</v>
      </c>
      <c r="S24" s="48" t="str">
        <f t="shared" ref="S24" si="28">IF(AND(R24&gt;=0,R24&lt;20),"IV",IF(AND(R24&gt;=40,R24&lt;120),"III",IF(AND(R24&gt;=150,R24&lt;500),"II",IF(AND(R24&gt;=600,R24&lt;=4000),"I"))))</f>
        <v>III</v>
      </c>
      <c r="T24" s="48" t="str">
        <f t="shared" ref="T24:T28" si="29">IF(S24="I","NO ACEPTABLE",IF(S24="II","ACEPTABLE CON CONTROL ESPECIFICO",IF(S24="III","MEJORABLE",IF(S24="IV","ACEPTABLE"))))</f>
        <v>MEJORABLE</v>
      </c>
      <c r="U24" s="48">
        <v>7</v>
      </c>
      <c r="V24" s="48" t="s">
        <v>171</v>
      </c>
      <c r="W24" s="49" t="s">
        <v>164</v>
      </c>
      <c r="X24" s="50" t="s">
        <v>163</v>
      </c>
      <c r="Y24" s="48" t="s">
        <v>163</v>
      </c>
      <c r="Z24" s="49" t="s">
        <v>163</v>
      </c>
      <c r="AA24" s="48" t="s">
        <v>222</v>
      </c>
      <c r="AB24" s="58" t="s">
        <v>196</v>
      </c>
      <c r="AC24" s="43"/>
    </row>
    <row r="25" spans="1:29" s="56" customFormat="1" ht="72" customHeight="1" x14ac:dyDescent="0.5">
      <c r="A25" s="170"/>
      <c r="B25" s="169"/>
      <c r="C25" s="169"/>
      <c r="D25" s="70" t="s">
        <v>99</v>
      </c>
      <c r="E25" s="70" t="s">
        <v>170</v>
      </c>
      <c r="F25" s="70" t="s">
        <v>354</v>
      </c>
      <c r="G25" s="71" t="s">
        <v>415</v>
      </c>
      <c r="H25" s="53" t="s">
        <v>166</v>
      </c>
      <c r="I25" s="53"/>
      <c r="J25" s="48" t="s">
        <v>349</v>
      </c>
      <c r="K25" s="48" t="s">
        <v>355</v>
      </c>
      <c r="L25" s="48" t="s">
        <v>356</v>
      </c>
      <c r="M25" s="48">
        <v>2</v>
      </c>
      <c r="N25" s="48">
        <v>3</v>
      </c>
      <c r="O25" s="48">
        <f t="shared" ref="O25:O28" si="30">M25*N25</f>
        <v>6</v>
      </c>
      <c r="P25" s="48" t="str">
        <f t="shared" ref="P25:P28" si="31">IF(AND(O25&gt;=0,O25&lt;6),"BAJO",IF(AND(O25&gt;=6,O25&lt;9),"MEDIO",IF(AND(O25&gt;=9,O25&lt;21),"ALTO",IF(AND(O25&gt;=21,O25&lt;=24),"MUY ALTO"))))</f>
        <v>MEDIO</v>
      </c>
      <c r="Q25" s="48">
        <v>60</v>
      </c>
      <c r="R25" s="48">
        <f t="shared" ref="R25:R28" si="32">+O25*Q25</f>
        <v>360</v>
      </c>
      <c r="S25" s="48" t="str">
        <f>IF(AND(R25&gt;=0,R25&lt;20),"IV",IF(AND(R25&gt;=40,R25&lt;120),"III",IF(AND(R25&gt;=150,R25&lt;500),"II",IF(AND(R25&gt;=600,R25&lt;=4000),"I"))))</f>
        <v>II</v>
      </c>
      <c r="T25" s="48" t="str">
        <f t="shared" si="29"/>
        <v>ACEPTABLE CON CONTROL ESPECIFICO</v>
      </c>
      <c r="U25" s="48"/>
      <c r="V25" s="48" t="s">
        <v>357</v>
      </c>
      <c r="W25" s="49" t="s">
        <v>186</v>
      </c>
      <c r="X25" s="50" t="s">
        <v>163</v>
      </c>
      <c r="Y25" s="48" t="s">
        <v>163</v>
      </c>
      <c r="Z25" s="49" t="s">
        <v>163</v>
      </c>
      <c r="AA25" s="48" t="s">
        <v>241</v>
      </c>
      <c r="AB25" s="58" t="s">
        <v>196</v>
      </c>
      <c r="AC25" s="43"/>
    </row>
    <row r="26" spans="1:29" s="56" customFormat="1" ht="69.599999999999994" customHeight="1" x14ac:dyDescent="0.5">
      <c r="A26" s="170"/>
      <c r="B26" s="169"/>
      <c r="C26" s="169"/>
      <c r="D26" s="54" t="s">
        <v>81</v>
      </c>
      <c r="E26" s="54" t="s">
        <v>168</v>
      </c>
      <c r="F26" s="54" t="s">
        <v>360</v>
      </c>
      <c r="G26" s="48" t="s">
        <v>417</v>
      </c>
      <c r="H26" s="53" t="s">
        <v>166</v>
      </c>
      <c r="I26" s="53"/>
      <c r="J26" s="48" t="s">
        <v>349</v>
      </c>
      <c r="K26" s="48" t="s">
        <v>363</v>
      </c>
      <c r="L26" s="48" t="s">
        <v>364</v>
      </c>
      <c r="M26" s="48">
        <v>2</v>
      </c>
      <c r="N26" s="48">
        <v>3</v>
      </c>
      <c r="O26" s="48">
        <f t="shared" si="30"/>
        <v>6</v>
      </c>
      <c r="P26" s="48" t="str">
        <f t="shared" si="31"/>
        <v>MEDIO</v>
      </c>
      <c r="Q26" s="48">
        <v>10</v>
      </c>
      <c r="R26" s="48">
        <f t="shared" si="32"/>
        <v>60</v>
      </c>
      <c r="S26" s="48" t="str">
        <f>IF(AND(R26&gt;=0,R26&lt;20),"IV",IF(AND(R26&gt;=40,R26&lt;120),"III",IF(AND(R26&gt;=150,R26&lt;500),"II",IF(AND(R26&gt;=600,R26&lt;=4000),"I"))))</f>
        <v>III</v>
      </c>
      <c r="T26" s="48" t="str">
        <f t="shared" si="29"/>
        <v>MEJORABLE</v>
      </c>
      <c r="U26" s="48"/>
      <c r="V26" s="48" t="s">
        <v>366</v>
      </c>
      <c r="W26" s="49" t="s">
        <v>186</v>
      </c>
      <c r="X26" s="50" t="s">
        <v>163</v>
      </c>
      <c r="Y26" s="48" t="s">
        <v>163</v>
      </c>
      <c r="Z26" s="49" t="s">
        <v>367</v>
      </c>
      <c r="AA26" s="48" t="s">
        <v>368</v>
      </c>
      <c r="AB26" s="58" t="s">
        <v>353</v>
      </c>
      <c r="AC26" s="43"/>
    </row>
    <row r="27" spans="1:29" s="56" customFormat="1" ht="69.599999999999994" customHeight="1" x14ac:dyDescent="0.5">
      <c r="A27" s="170"/>
      <c r="B27" s="169"/>
      <c r="C27" s="169"/>
      <c r="D27" s="54" t="s">
        <v>65</v>
      </c>
      <c r="E27" s="55" t="s">
        <v>168</v>
      </c>
      <c r="F27" s="48" t="s">
        <v>191</v>
      </c>
      <c r="G27" s="48" t="s">
        <v>418</v>
      </c>
      <c r="H27" s="53"/>
      <c r="I27" s="53" t="s">
        <v>166</v>
      </c>
      <c r="J27" s="48" t="s">
        <v>165</v>
      </c>
      <c r="K27" s="48" t="s">
        <v>419</v>
      </c>
      <c r="L27" s="59" t="s">
        <v>420</v>
      </c>
      <c r="M27" s="48">
        <v>2</v>
      </c>
      <c r="N27" s="48">
        <v>3</v>
      </c>
      <c r="O27" s="48">
        <f t="shared" si="30"/>
        <v>6</v>
      </c>
      <c r="P27" s="48" t="str">
        <f t="shared" si="31"/>
        <v>MEDIO</v>
      </c>
      <c r="Q27" s="48">
        <v>60</v>
      </c>
      <c r="R27" s="48">
        <f t="shared" si="32"/>
        <v>360</v>
      </c>
      <c r="S27" s="48" t="str">
        <f t="shared" ref="S27:S28" si="33">IF(AND(R27&gt;=0,R27&lt;20),"IV",IF(AND(R27&gt;=40,R27&lt;120),"III",IF(AND(R27&gt;=150,R27&lt;500),"II",IF(AND(R27&gt;=600,R27&lt;=4000),"I"))))</f>
        <v>II</v>
      </c>
      <c r="T27" s="48" t="str">
        <f t="shared" si="29"/>
        <v>ACEPTABLE CON CONTROL ESPECIFICO</v>
      </c>
      <c r="U27" s="48"/>
      <c r="V27" s="48" t="s">
        <v>188</v>
      </c>
      <c r="W27" s="49" t="s">
        <v>164</v>
      </c>
      <c r="X27" s="50" t="s">
        <v>163</v>
      </c>
      <c r="Y27" s="48" t="s">
        <v>163</v>
      </c>
      <c r="Z27" s="49" t="s">
        <v>163</v>
      </c>
      <c r="AA27" s="48" t="s">
        <v>237</v>
      </c>
      <c r="AB27" s="58" t="s">
        <v>234</v>
      </c>
      <c r="AC27" s="43"/>
    </row>
    <row r="28" spans="1:29" s="56" customFormat="1" ht="90.75" customHeight="1" x14ac:dyDescent="0.5">
      <c r="A28" s="170"/>
      <c r="B28" s="169"/>
      <c r="C28" s="169"/>
      <c r="D28" s="54" t="s">
        <v>60</v>
      </c>
      <c r="E28" s="55" t="s">
        <v>168</v>
      </c>
      <c r="F28" s="48" t="s">
        <v>389</v>
      </c>
      <c r="G28" s="48" t="s">
        <v>390</v>
      </c>
      <c r="H28" s="53"/>
      <c r="I28" s="53" t="s">
        <v>166</v>
      </c>
      <c r="J28" s="48" t="s">
        <v>349</v>
      </c>
      <c r="K28" s="48" t="s">
        <v>391</v>
      </c>
      <c r="L28" s="48" t="s">
        <v>392</v>
      </c>
      <c r="M28" s="48">
        <v>6</v>
      </c>
      <c r="N28" s="48">
        <v>1</v>
      </c>
      <c r="O28" s="48">
        <f t="shared" si="30"/>
        <v>6</v>
      </c>
      <c r="P28" s="48" t="str">
        <f t="shared" si="31"/>
        <v>MEDIO</v>
      </c>
      <c r="Q28" s="48">
        <v>60</v>
      </c>
      <c r="R28" s="48">
        <f t="shared" si="32"/>
        <v>360</v>
      </c>
      <c r="S28" s="48" t="str">
        <f t="shared" si="33"/>
        <v>II</v>
      </c>
      <c r="T28" s="48" t="str">
        <f t="shared" si="29"/>
        <v>ACEPTABLE CON CONTROL ESPECIFICO</v>
      </c>
      <c r="U28" s="48"/>
      <c r="V28" s="48" t="s">
        <v>393</v>
      </c>
      <c r="W28" s="49" t="s">
        <v>186</v>
      </c>
      <c r="X28" s="50" t="s">
        <v>163</v>
      </c>
      <c r="Y28" s="48" t="s">
        <v>163</v>
      </c>
      <c r="Z28" s="49" t="s">
        <v>394</v>
      </c>
      <c r="AA28" s="48" t="s">
        <v>395</v>
      </c>
      <c r="AB28" s="48" t="s">
        <v>396</v>
      </c>
      <c r="AC28" s="43"/>
    </row>
    <row r="29" spans="1:29" s="56" customFormat="1" ht="152.25" customHeight="1" x14ac:dyDescent="0.5">
      <c r="A29" s="170"/>
      <c r="B29" s="169"/>
      <c r="C29" s="168" t="s">
        <v>529</v>
      </c>
      <c r="D29" s="54" t="s">
        <v>423</v>
      </c>
      <c r="E29" s="57" t="s">
        <v>424</v>
      </c>
      <c r="F29" s="60" t="s">
        <v>425</v>
      </c>
      <c r="G29" s="48" t="s">
        <v>426</v>
      </c>
      <c r="H29" s="53" t="s">
        <v>166</v>
      </c>
      <c r="I29" s="53"/>
      <c r="J29" s="48" t="s">
        <v>443</v>
      </c>
      <c r="K29" s="48" t="s">
        <v>444</v>
      </c>
      <c r="L29" s="48" t="s">
        <v>445</v>
      </c>
      <c r="M29" s="48">
        <v>2</v>
      </c>
      <c r="N29" s="48">
        <v>2</v>
      </c>
      <c r="O29" s="48">
        <f t="shared" si="15"/>
        <v>4</v>
      </c>
      <c r="P29" s="48" t="str">
        <f t="shared" si="16"/>
        <v>BAJO</v>
      </c>
      <c r="Q29" s="48">
        <v>10</v>
      </c>
      <c r="R29" s="48">
        <f t="shared" si="17"/>
        <v>40</v>
      </c>
      <c r="S29" s="48" t="str">
        <f t="shared" ref="S29:S37" si="34">IF(AND(R29&gt;=0,R29&lt;20),"IV",IF(AND(R29&gt;=40,R29&lt;120),"III",IF(AND(R29&gt;=150,R29&lt;500),"II",IF(AND(R29&gt;=600,R29&lt;=4000),"I"))))</f>
        <v>III</v>
      </c>
      <c r="T29" s="48" t="str">
        <f t="shared" si="18"/>
        <v>MEJORABLE</v>
      </c>
      <c r="U29" s="48"/>
      <c r="V29" s="48" t="s">
        <v>454</v>
      </c>
      <c r="W29" s="49" t="s">
        <v>186</v>
      </c>
      <c r="X29" s="50" t="s">
        <v>163</v>
      </c>
      <c r="Y29" s="50" t="s">
        <v>163</v>
      </c>
      <c r="Z29" s="50" t="s">
        <v>163</v>
      </c>
      <c r="AA29" s="48" t="s">
        <v>455</v>
      </c>
      <c r="AB29" s="58" t="s">
        <v>228</v>
      </c>
      <c r="AC29" s="43"/>
    </row>
    <row r="30" spans="1:29" s="56" customFormat="1" ht="48" x14ac:dyDescent="0.5">
      <c r="A30" s="170"/>
      <c r="B30" s="169"/>
      <c r="C30" s="168"/>
      <c r="D30" s="54" t="s">
        <v>427</v>
      </c>
      <c r="E30" s="54" t="s">
        <v>424</v>
      </c>
      <c r="F30" s="54" t="s">
        <v>428</v>
      </c>
      <c r="G30" s="48" t="s">
        <v>429</v>
      </c>
      <c r="H30" s="53" t="s">
        <v>166</v>
      </c>
      <c r="I30" s="53"/>
      <c r="J30" s="48" t="s">
        <v>349</v>
      </c>
      <c r="K30" s="48" t="s">
        <v>446</v>
      </c>
      <c r="L30" s="48" t="s">
        <v>447</v>
      </c>
      <c r="M30" s="48">
        <v>2</v>
      </c>
      <c r="N30" s="48">
        <v>2</v>
      </c>
      <c r="O30" s="48">
        <f t="shared" si="15"/>
        <v>4</v>
      </c>
      <c r="P30" s="48" t="str">
        <f t="shared" si="16"/>
        <v>BAJO</v>
      </c>
      <c r="Q30" s="48">
        <v>10</v>
      </c>
      <c r="R30" s="48">
        <f t="shared" si="17"/>
        <v>40</v>
      </c>
      <c r="S30" s="48" t="str">
        <f t="shared" si="34"/>
        <v>III</v>
      </c>
      <c r="T30" s="48" t="str">
        <f t="shared" si="18"/>
        <v>MEJORABLE</v>
      </c>
      <c r="U30" s="48"/>
      <c r="V30" s="48" t="s">
        <v>456</v>
      </c>
      <c r="W30" s="49" t="s">
        <v>186</v>
      </c>
      <c r="X30" s="50" t="s">
        <v>163</v>
      </c>
      <c r="Y30" s="50" t="s">
        <v>163</v>
      </c>
      <c r="Z30" s="50" t="s">
        <v>163</v>
      </c>
      <c r="AA30" s="48" t="s">
        <v>457</v>
      </c>
      <c r="AB30" s="58" t="s">
        <v>468</v>
      </c>
      <c r="AC30" s="43"/>
    </row>
    <row r="31" spans="1:29" s="56" customFormat="1" ht="57.75" customHeight="1" x14ac:dyDescent="0.5">
      <c r="A31" s="170"/>
      <c r="B31" s="169"/>
      <c r="C31" s="168"/>
      <c r="D31" s="54" t="s">
        <v>430</v>
      </c>
      <c r="E31" s="57" t="s">
        <v>431</v>
      </c>
      <c r="F31" s="60" t="s">
        <v>432</v>
      </c>
      <c r="G31" s="48" t="s">
        <v>429</v>
      </c>
      <c r="H31" s="53" t="s">
        <v>166</v>
      </c>
      <c r="I31" s="53"/>
      <c r="J31" s="48" t="s">
        <v>349</v>
      </c>
      <c r="K31" s="52" t="s">
        <v>448</v>
      </c>
      <c r="L31" s="51" t="s">
        <v>449</v>
      </c>
      <c r="M31" s="48">
        <v>2</v>
      </c>
      <c r="N31" s="48">
        <v>2</v>
      </c>
      <c r="O31" s="48">
        <f t="shared" si="15"/>
        <v>4</v>
      </c>
      <c r="P31" s="48" t="str">
        <f t="shared" si="16"/>
        <v>BAJO</v>
      </c>
      <c r="Q31" s="48">
        <v>10</v>
      </c>
      <c r="R31" s="48">
        <f t="shared" si="17"/>
        <v>40</v>
      </c>
      <c r="S31" s="48" t="str">
        <f t="shared" si="34"/>
        <v>III</v>
      </c>
      <c r="T31" s="48" t="str">
        <f t="shared" si="18"/>
        <v>MEJORABLE</v>
      </c>
      <c r="U31" s="48"/>
      <c r="V31" s="48" t="s">
        <v>458</v>
      </c>
      <c r="W31" s="49" t="s">
        <v>186</v>
      </c>
      <c r="X31" s="50" t="s">
        <v>163</v>
      </c>
      <c r="Y31" s="50" t="s">
        <v>163</v>
      </c>
      <c r="Z31" s="50" t="s">
        <v>163</v>
      </c>
      <c r="AA31" s="48" t="s">
        <v>459</v>
      </c>
      <c r="AB31" s="58" t="s">
        <v>469</v>
      </c>
      <c r="AC31" s="43"/>
    </row>
    <row r="32" spans="1:29" s="56" customFormat="1" ht="69.599999999999994" customHeight="1" x14ac:dyDescent="0.5">
      <c r="A32" s="170"/>
      <c r="B32" s="169"/>
      <c r="C32" s="168"/>
      <c r="D32" s="54" t="s">
        <v>433</v>
      </c>
      <c r="E32" s="57" t="s">
        <v>434</v>
      </c>
      <c r="F32" s="57" t="s">
        <v>435</v>
      </c>
      <c r="G32" s="54" t="s">
        <v>436</v>
      </c>
      <c r="H32" s="53" t="s">
        <v>166</v>
      </c>
      <c r="I32" s="53"/>
      <c r="J32" s="52" t="s">
        <v>349</v>
      </c>
      <c r="K32" s="52" t="s">
        <v>450</v>
      </c>
      <c r="L32" s="51" t="s">
        <v>451</v>
      </c>
      <c r="M32" s="48">
        <v>2</v>
      </c>
      <c r="N32" s="48">
        <v>2</v>
      </c>
      <c r="O32" s="48">
        <f t="shared" si="15"/>
        <v>4</v>
      </c>
      <c r="P32" s="48" t="str">
        <f t="shared" si="16"/>
        <v>BAJO</v>
      </c>
      <c r="Q32" s="48">
        <v>100</v>
      </c>
      <c r="R32" s="48">
        <f t="shared" si="17"/>
        <v>400</v>
      </c>
      <c r="S32" s="48" t="str">
        <f t="shared" si="34"/>
        <v>II</v>
      </c>
      <c r="T32" s="48" t="str">
        <f t="shared" si="18"/>
        <v>ACEPTABLE CON CONTROL ESPECIFICO</v>
      </c>
      <c r="U32" s="48"/>
      <c r="V32" s="48" t="s">
        <v>460</v>
      </c>
      <c r="W32" s="49" t="s">
        <v>186</v>
      </c>
      <c r="X32" s="50" t="s">
        <v>163</v>
      </c>
      <c r="Y32" s="50" t="s">
        <v>163</v>
      </c>
      <c r="Z32" s="50" t="s">
        <v>163</v>
      </c>
      <c r="AA32" s="48" t="s">
        <v>461</v>
      </c>
      <c r="AB32" s="48" t="s">
        <v>462</v>
      </c>
      <c r="AC32" s="43"/>
    </row>
    <row r="33" spans="1:29" s="56" customFormat="1" ht="69.599999999999994" customHeight="1" x14ac:dyDescent="0.5">
      <c r="A33" s="170"/>
      <c r="B33" s="169"/>
      <c r="C33" s="168"/>
      <c r="D33" s="54" t="s">
        <v>437</v>
      </c>
      <c r="E33" s="61" t="s">
        <v>176</v>
      </c>
      <c r="F33" s="60" t="s">
        <v>438</v>
      </c>
      <c r="G33" s="48" t="s">
        <v>439</v>
      </c>
      <c r="H33" s="53" t="s">
        <v>166</v>
      </c>
      <c r="I33" s="53"/>
      <c r="J33" s="48" t="s">
        <v>349</v>
      </c>
      <c r="K33" s="48" t="s">
        <v>452</v>
      </c>
      <c r="L33" s="59" t="s">
        <v>447</v>
      </c>
      <c r="M33" s="48">
        <v>2</v>
      </c>
      <c r="N33" s="48">
        <v>2</v>
      </c>
      <c r="O33" s="48">
        <f t="shared" si="15"/>
        <v>4</v>
      </c>
      <c r="P33" s="48" t="str">
        <f t="shared" si="16"/>
        <v>BAJO</v>
      </c>
      <c r="Q33" s="48">
        <v>25</v>
      </c>
      <c r="R33" s="48">
        <f t="shared" si="17"/>
        <v>100</v>
      </c>
      <c r="S33" s="48" t="str">
        <f t="shared" si="34"/>
        <v>III</v>
      </c>
      <c r="T33" s="48" t="str">
        <f t="shared" si="18"/>
        <v>MEJORABLE</v>
      </c>
      <c r="U33" s="48"/>
      <c r="V33" s="48" t="s">
        <v>463</v>
      </c>
      <c r="W33" s="49" t="s">
        <v>186</v>
      </c>
      <c r="X33" s="50" t="s">
        <v>163</v>
      </c>
      <c r="Y33" s="50" t="s">
        <v>163</v>
      </c>
      <c r="Z33" s="50" t="s">
        <v>163</v>
      </c>
      <c r="AA33" s="48" t="s">
        <v>464</v>
      </c>
      <c r="AB33" s="58" t="s">
        <v>465</v>
      </c>
      <c r="AC33" s="43"/>
    </row>
    <row r="34" spans="1:29" s="56" customFormat="1" ht="69.599999999999994" customHeight="1" x14ac:dyDescent="0.5">
      <c r="A34" s="170"/>
      <c r="B34" s="169"/>
      <c r="C34" s="168"/>
      <c r="D34" s="54" t="s">
        <v>440</v>
      </c>
      <c r="E34" s="55" t="s">
        <v>168</v>
      </c>
      <c r="F34" s="48" t="s">
        <v>441</v>
      </c>
      <c r="G34" s="48" t="s">
        <v>442</v>
      </c>
      <c r="H34" s="53" t="s">
        <v>166</v>
      </c>
      <c r="I34" s="53"/>
      <c r="J34" s="48" t="s">
        <v>349</v>
      </c>
      <c r="K34" s="48" t="s">
        <v>453</v>
      </c>
      <c r="L34" s="51" t="s">
        <v>204</v>
      </c>
      <c r="M34" s="48">
        <v>2</v>
      </c>
      <c r="N34" s="48">
        <v>2</v>
      </c>
      <c r="O34" s="48">
        <f t="shared" si="15"/>
        <v>4</v>
      </c>
      <c r="P34" s="48" t="str">
        <f t="shared" si="16"/>
        <v>BAJO</v>
      </c>
      <c r="Q34" s="48">
        <v>60</v>
      </c>
      <c r="R34" s="48">
        <f t="shared" si="17"/>
        <v>240</v>
      </c>
      <c r="S34" s="48" t="str">
        <f t="shared" si="34"/>
        <v>II</v>
      </c>
      <c r="T34" s="48" t="str">
        <f t="shared" si="18"/>
        <v>ACEPTABLE CON CONTROL ESPECIFICO</v>
      </c>
      <c r="U34" s="48"/>
      <c r="V34" s="48" t="s">
        <v>466</v>
      </c>
      <c r="W34" s="49" t="s">
        <v>186</v>
      </c>
      <c r="X34" s="50" t="s">
        <v>163</v>
      </c>
      <c r="Y34" s="50" t="s">
        <v>163</v>
      </c>
      <c r="Z34" s="50" t="s">
        <v>163</v>
      </c>
      <c r="AA34" s="48" t="s">
        <v>467</v>
      </c>
      <c r="AB34" s="48" t="s">
        <v>469</v>
      </c>
      <c r="AC34" s="43"/>
    </row>
    <row r="35" spans="1:29" s="56" customFormat="1" ht="132" customHeight="1" x14ac:dyDescent="0.5">
      <c r="A35" s="170"/>
      <c r="B35" s="169" t="s">
        <v>531</v>
      </c>
      <c r="C35" s="169" t="s">
        <v>530</v>
      </c>
      <c r="D35" s="54" t="s">
        <v>471</v>
      </c>
      <c r="E35" s="57" t="s">
        <v>168</v>
      </c>
      <c r="F35" s="57" t="s">
        <v>532</v>
      </c>
      <c r="G35" s="48" t="s">
        <v>533</v>
      </c>
      <c r="H35" s="53" t="s">
        <v>166</v>
      </c>
      <c r="I35" s="53"/>
      <c r="J35" s="48" t="s">
        <v>349</v>
      </c>
      <c r="K35" s="48" t="s">
        <v>534</v>
      </c>
      <c r="L35" s="51" t="s">
        <v>535</v>
      </c>
      <c r="M35" s="48">
        <v>2</v>
      </c>
      <c r="N35" s="48">
        <v>3</v>
      </c>
      <c r="O35" s="48">
        <f t="shared" si="15"/>
        <v>6</v>
      </c>
      <c r="P35" s="48" t="str">
        <f t="shared" si="16"/>
        <v>MEDIO</v>
      </c>
      <c r="Q35" s="48">
        <v>60</v>
      </c>
      <c r="R35" s="48">
        <f t="shared" si="17"/>
        <v>360</v>
      </c>
      <c r="S35" s="48" t="str">
        <f t="shared" si="34"/>
        <v>II</v>
      </c>
      <c r="T35" s="48" t="str">
        <f t="shared" si="18"/>
        <v>ACEPTABLE CON CONTROL ESPECIFICO</v>
      </c>
      <c r="U35" s="48"/>
      <c r="V35" s="48" t="s">
        <v>472</v>
      </c>
      <c r="W35" s="49" t="s">
        <v>186</v>
      </c>
      <c r="X35" s="50" t="s">
        <v>163</v>
      </c>
      <c r="Y35" s="50" t="s">
        <v>163</v>
      </c>
      <c r="Z35" s="50" t="s">
        <v>163</v>
      </c>
      <c r="AA35" s="48" t="s">
        <v>536</v>
      </c>
      <c r="AB35" s="48" t="s">
        <v>473</v>
      </c>
      <c r="AC35" s="43"/>
    </row>
    <row r="36" spans="1:29" s="56" customFormat="1" ht="69.599999999999994" customHeight="1" x14ac:dyDescent="0.5">
      <c r="A36" s="170"/>
      <c r="B36" s="169"/>
      <c r="C36" s="169"/>
      <c r="D36" s="54" t="s">
        <v>169</v>
      </c>
      <c r="E36" s="55" t="s">
        <v>168</v>
      </c>
      <c r="F36" s="48" t="s">
        <v>207</v>
      </c>
      <c r="G36" s="48" t="s">
        <v>206</v>
      </c>
      <c r="H36" s="53"/>
      <c r="I36" s="53" t="s">
        <v>166</v>
      </c>
      <c r="J36" s="48" t="s">
        <v>165</v>
      </c>
      <c r="K36" s="48" t="s">
        <v>205</v>
      </c>
      <c r="L36" s="51" t="s">
        <v>204</v>
      </c>
      <c r="M36" s="48">
        <v>6</v>
      </c>
      <c r="N36" s="48">
        <v>1</v>
      </c>
      <c r="O36" s="48">
        <f t="shared" si="15"/>
        <v>6</v>
      </c>
      <c r="P36" s="48" t="str">
        <f t="shared" si="16"/>
        <v>MEDIO</v>
      </c>
      <c r="Q36" s="48">
        <v>60</v>
      </c>
      <c r="R36" s="48">
        <f t="shared" si="17"/>
        <v>360</v>
      </c>
      <c r="S36" s="48" t="str">
        <f t="shared" si="34"/>
        <v>II</v>
      </c>
      <c r="T36" s="48" t="str">
        <f t="shared" si="18"/>
        <v>ACEPTABLE CON CONTROL ESPECIFICO</v>
      </c>
      <c r="U36" s="48"/>
      <c r="V36" s="48" t="s">
        <v>203</v>
      </c>
      <c r="W36" s="49" t="s">
        <v>164</v>
      </c>
      <c r="X36" s="50" t="s">
        <v>163</v>
      </c>
      <c r="Y36" s="48" t="s">
        <v>163</v>
      </c>
      <c r="Z36" s="49" t="s">
        <v>163</v>
      </c>
      <c r="AA36" s="48" t="s">
        <v>202</v>
      </c>
      <c r="AB36" s="48" t="s">
        <v>201</v>
      </c>
      <c r="AC36" s="43"/>
    </row>
    <row r="37" spans="1:29" s="56" customFormat="1" ht="105.75" customHeight="1" x14ac:dyDescent="0.5">
      <c r="A37" s="170"/>
      <c r="B37" s="169"/>
      <c r="C37" s="169"/>
      <c r="D37" s="54" t="s">
        <v>226</v>
      </c>
      <c r="E37" s="57" t="s">
        <v>170</v>
      </c>
      <c r="F37" s="60" t="s">
        <v>225</v>
      </c>
      <c r="G37" s="48" t="s">
        <v>414</v>
      </c>
      <c r="H37" s="53" t="s">
        <v>166</v>
      </c>
      <c r="I37" s="53"/>
      <c r="J37" s="48" t="s">
        <v>165</v>
      </c>
      <c r="K37" s="48" t="s">
        <v>537</v>
      </c>
      <c r="L37" s="48" t="s">
        <v>538</v>
      </c>
      <c r="M37" s="48">
        <v>2</v>
      </c>
      <c r="N37" s="48">
        <v>2</v>
      </c>
      <c r="O37" s="48">
        <f t="shared" si="15"/>
        <v>4</v>
      </c>
      <c r="P37" s="48" t="str">
        <f t="shared" si="16"/>
        <v>BAJO</v>
      </c>
      <c r="Q37" s="48">
        <v>10</v>
      </c>
      <c r="R37" s="48">
        <f t="shared" si="17"/>
        <v>40</v>
      </c>
      <c r="S37" s="48" t="str">
        <f t="shared" si="34"/>
        <v>III</v>
      </c>
      <c r="T37" s="48" t="str">
        <f t="shared" ref="T37" si="35">IF(S37="I","NO ACEPTABLE",IF(S37="II","ACEPTABLE CON CONTROL ESPECIFICO",IF(S37="III","MEJORABLE",IF(S37="IV","ACEPTABLE"))))</f>
        <v>MEJORABLE</v>
      </c>
      <c r="U37" s="48"/>
      <c r="V37" s="48" t="s">
        <v>171</v>
      </c>
      <c r="W37" s="49" t="s">
        <v>164</v>
      </c>
      <c r="X37" s="50" t="s">
        <v>163</v>
      </c>
      <c r="Y37" s="48" t="s">
        <v>163</v>
      </c>
      <c r="Z37" s="49" t="s">
        <v>163</v>
      </c>
      <c r="AA37" s="48" t="s">
        <v>222</v>
      </c>
      <c r="AB37" s="58" t="s">
        <v>196</v>
      </c>
      <c r="AC37" s="43"/>
    </row>
  </sheetData>
  <autoFilter ref="A7:AB37" xr:uid="{00000000-0009-0000-0000-000002000000}"/>
  <mergeCells count="48">
    <mergeCell ref="A1:B3"/>
    <mergeCell ref="C1:AB1"/>
    <mergeCell ref="C2:AB2"/>
    <mergeCell ref="C3:F3"/>
    <mergeCell ref="G3:K3"/>
    <mergeCell ref="L3:Z3"/>
    <mergeCell ref="AA3:AB3"/>
    <mergeCell ref="H6:H7"/>
    <mergeCell ref="A4:AB4"/>
    <mergeCell ref="A5:I5"/>
    <mergeCell ref="J5:L5"/>
    <mergeCell ref="M5:S5"/>
    <mergeCell ref="U5:W5"/>
    <mergeCell ref="X5:AB5"/>
    <mergeCell ref="G6:G7"/>
    <mergeCell ref="AB6:AB7"/>
    <mergeCell ref="C14:C22"/>
    <mergeCell ref="C8:C13"/>
    <mergeCell ref="T6:T7"/>
    <mergeCell ref="U6:U7"/>
    <mergeCell ref="V6:V7"/>
    <mergeCell ref="W6:W7"/>
    <mergeCell ref="X6:X7"/>
    <mergeCell ref="Y6:Y7"/>
    <mergeCell ref="N6:N7"/>
    <mergeCell ref="O6:O7"/>
    <mergeCell ref="P6:P7"/>
    <mergeCell ref="Q6:Q7"/>
    <mergeCell ref="R6:R7"/>
    <mergeCell ref="S6:S7"/>
    <mergeCell ref="A6:A7"/>
    <mergeCell ref="B6:B7"/>
    <mergeCell ref="C6:C7"/>
    <mergeCell ref="D6:E6"/>
    <mergeCell ref="F6:F7"/>
    <mergeCell ref="Z6:Z7"/>
    <mergeCell ref="AA6:AA7"/>
    <mergeCell ref="I6:I7"/>
    <mergeCell ref="J6:J7"/>
    <mergeCell ref="K6:K7"/>
    <mergeCell ref="L6:L7"/>
    <mergeCell ref="M6:M7"/>
    <mergeCell ref="C29:C34"/>
    <mergeCell ref="B8:B34"/>
    <mergeCell ref="A8:A37"/>
    <mergeCell ref="B35:B37"/>
    <mergeCell ref="C35:C37"/>
    <mergeCell ref="C23:C28"/>
  </mergeCells>
  <conditionalFormatting sqref="P8:P28">
    <cfRule type="containsText" dxfId="360" priority="178" operator="containsText" text="ALTO">
      <formula>NOT(ISERROR(SEARCH("ALTO",P8)))</formula>
    </cfRule>
    <cfRule type="containsText" dxfId="359" priority="179" operator="containsText" text="MEDIO">
      <formula>NOT(ISERROR(SEARCH("MEDIO",P8)))</formula>
    </cfRule>
    <cfRule type="containsText" dxfId="358" priority="180" operator="containsText" text="BAJO">
      <formula>NOT(ISERROR(SEARCH("BAJO",P8)))</formula>
    </cfRule>
  </conditionalFormatting>
  <conditionalFormatting sqref="P29:P32">
    <cfRule type="containsText" dxfId="357" priority="828" operator="containsText" text="BAJO">
      <formula>NOT(ISERROR(SEARCH("BAJO",P29)))</formula>
    </cfRule>
    <cfRule type="containsText" dxfId="356" priority="827" operator="containsText" text="MEDIO">
      <formula>NOT(ISERROR(SEARCH("MEDIO",P29)))</formula>
    </cfRule>
    <cfRule type="containsText" dxfId="355" priority="826" operator="containsText" text="ALTO">
      <formula>NOT(ISERROR(SEARCH("ALTO",P29)))</formula>
    </cfRule>
  </conditionalFormatting>
  <conditionalFormatting sqref="P31">
    <cfRule type="containsText" dxfId="354" priority="965" operator="containsText" text="BAJO">
      <formula>NOT(ISERROR(SEARCH("BAJO",P31)))</formula>
    </cfRule>
    <cfRule type="containsText" dxfId="353" priority="964" operator="containsText" text="MEDIO">
      <formula>NOT(ISERROR(SEARCH("MEDIO",P31)))</formula>
    </cfRule>
    <cfRule type="containsText" dxfId="352" priority="963" operator="containsText" text="ALTO">
      <formula>NOT(ISERROR(SEARCH("ALTO",P31)))</formula>
    </cfRule>
  </conditionalFormatting>
  <conditionalFormatting sqref="P32:P34">
    <cfRule type="containsText" dxfId="351" priority="458" operator="containsText" text="MEDIO">
      <formula>NOT(ISERROR(SEARCH("MEDIO",P32)))</formula>
    </cfRule>
    <cfRule type="containsText" dxfId="350" priority="459" operator="containsText" text="BAJO">
      <formula>NOT(ISERROR(SEARCH("BAJO",P32)))</formula>
    </cfRule>
    <cfRule type="containsText" dxfId="349" priority="457" operator="containsText" text="ALTO">
      <formula>NOT(ISERROR(SEARCH("ALTO",P32)))</formula>
    </cfRule>
  </conditionalFormatting>
  <conditionalFormatting sqref="P34">
    <cfRule type="containsText" dxfId="348" priority="695" operator="containsText" text="BAJO">
      <formula>NOT(ISERROR(SEARCH("BAJO",P34)))</formula>
    </cfRule>
    <cfRule type="containsText" dxfId="347" priority="694" operator="containsText" text="MEDIO">
      <formula>NOT(ISERROR(SEARCH("MEDIO",P34)))</formula>
    </cfRule>
    <cfRule type="containsText" dxfId="346" priority="693" operator="containsText" text="ALTO">
      <formula>NOT(ISERROR(SEARCH("ALTO",P34)))</formula>
    </cfRule>
  </conditionalFormatting>
  <conditionalFormatting sqref="P34:P35">
    <cfRule type="containsText" dxfId="345" priority="713" operator="containsText" text="MEDIO">
      <formula>NOT(ISERROR(SEARCH("MEDIO",P34)))</formula>
    </cfRule>
    <cfRule type="containsText" dxfId="344" priority="712" operator="containsText" text="ALTO">
      <formula>NOT(ISERROR(SEARCH("ALTO",P34)))</formula>
    </cfRule>
    <cfRule type="containsText" dxfId="343" priority="714" operator="containsText" text="BAJO">
      <formula>NOT(ISERROR(SEARCH("BAJO",P34)))</formula>
    </cfRule>
  </conditionalFormatting>
  <conditionalFormatting sqref="P36:P37">
    <cfRule type="containsText" dxfId="342" priority="7" operator="containsText" text="ALTO">
      <formula>NOT(ISERROR(SEARCH("ALTO",P36)))</formula>
    </cfRule>
    <cfRule type="containsText" dxfId="341" priority="8" operator="containsText" text="MEDIO">
      <formula>NOT(ISERROR(SEARCH("MEDIO",P36)))</formula>
    </cfRule>
    <cfRule type="containsText" dxfId="340" priority="9" operator="containsText" text="BAJO">
      <formula>NOT(ISERROR(SEARCH("BAJO",P36)))</formula>
    </cfRule>
  </conditionalFormatting>
  <conditionalFormatting sqref="S8:S13">
    <cfRule type="colorScale" priority="427">
      <colorScale>
        <cfvo type="num" val="6"/>
        <cfvo type="percentile" val="9"/>
        <cfvo type="num" val="24"/>
        <color rgb="FF92D050"/>
        <color rgb="FFFFFF00"/>
        <color rgb="FFFF0000"/>
      </colorScale>
    </cfRule>
  </conditionalFormatting>
  <conditionalFormatting sqref="S14">
    <cfRule type="colorScale" priority="407">
      <colorScale>
        <cfvo type="num" val="6"/>
        <cfvo type="percentile" val="9"/>
        <cfvo type="num" val="24"/>
        <color rgb="FF92D050"/>
        <color rgb="FFFFFF00"/>
        <color rgb="FFFF0000"/>
      </colorScale>
    </cfRule>
  </conditionalFormatting>
  <conditionalFormatting sqref="S16">
    <cfRule type="colorScale" priority="975">
      <colorScale>
        <cfvo type="num" val="6"/>
        <cfvo type="percentile" val="9"/>
        <cfvo type="num" val="24"/>
        <color rgb="FF92D050"/>
        <color rgb="FFFFFF00"/>
        <color rgb="FFFF0000"/>
      </colorScale>
    </cfRule>
  </conditionalFormatting>
  <conditionalFormatting sqref="S17">
    <cfRule type="colorScale" priority="302">
      <colorScale>
        <cfvo type="num" val="6"/>
        <cfvo type="percentile" val="9"/>
        <cfvo type="num" val="24"/>
        <color rgb="FF92D050"/>
        <color rgb="FFFFFF00"/>
        <color rgb="FFFF0000"/>
      </colorScale>
    </cfRule>
  </conditionalFormatting>
  <conditionalFormatting sqref="S22">
    <cfRule type="colorScale" priority="197">
      <colorScale>
        <cfvo type="num" val="6"/>
        <cfvo type="percentile" val="9"/>
        <cfvo type="num" val="24"/>
        <color rgb="FF92D050"/>
        <color rgb="FFFFFF00"/>
        <color rgb="FFFF0000"/>
      </colorScale>
    </cfRule>
  </conditionalFormatting>
  <conditionalFormatting sqref="S24">
    <cfRule type="colorScale" priority="322">
      <colorScale>
        <cfvo type="num" val="6"/>
        <cfvo type="percentile" val="9"/>
        <cfvo type="num" val="24"/>
        <color rgb="FF92D050"/>
        <color rgb="FFFFFF00"/>
        <color rgb="FFFF0000"/>
      </colorScale>
    </cfRule>
  </conditionalFormatting>
  <conditionalFormatting sqref="S25">
    <cfRule type="colorScale" priority="282">
      <colorScale>
        <cfvo type="num" val="6"/>
        <cfvo type="percentile" val="9"/>
        <cfvo type="num" val="24"/>
        <color rgb="FF92D050"/>
        <color rgb="FFFFFF00"/>
        <color rgb="FFFF0000"/>
      </colorScale>
    </cfRule>
  </conditionalFormatting>
  <conditionalFormatting sqref="S27">
    <cfRule type="colorScale" priority="250">
      <colorScale>
        <cfvo type="num" val="6"/>
        <cfvo type="percentile" val="9"/>
        <cfvo type="num" val="24"/>
        <color rgb="FF92D050"/>
        <color rgb="FFFFFF00"/>
        <color rgb="FFFF0000"/>
      </colorScale>
    </cfRule>
  </conditionalFormatting>
  <conditionalFormatting sqref="S29">
    <cfRule type="colorScale" priority="867">
      <colorScale>
        <cfvo type="num" val="6"/>
        <cfvo type="percentile" val="9"/>
        <cfvo type="num" val="24"/>
        <color rgb="FF92D050"/>
        <color rgb="FFFFFF00"/>
        <color rgb="FFFF0000"/>
      </colorScale>
    </cfRule>
  </conditionalFormatting>
  <conditionalFormatting sqref="S30:S31">
    <cfRule type="colorScale" priority="851">
      <colorScale>
        <cfvo type="num" val="6"/>
        <cfvo type="percentile" val="9"/>
        <cfvo type="num" val="24"/>
        <color rgb="FF92D050"/>
        <color rgb="FFFFFF00"/>
        <color rgb="FFFF0000"/>
      </colorScale>
    </cfRule>
  </conditionalFormatting>
  <conditionalFormatting sqref="S31">
    <cfRule type="containsText" dxfId="339" priority="978" operator="containsText" text="MEDIO">
      <formula>NOT(ISERROR(SEARCH("MEDIO",S31)))</formula>
    </cfRule>
    <cfRule type="containsText" dxfId="338" priority="977" operator="containsText" text="ALTO">
      <formula>NOT(ISERROR(SEARCH("ALTO",S31)))</formula>
    </cfRule>
    <cfRule type="containsText" dxfId="337" priority="976" operator="containsText" text="MUY ALTO">
      <formula>NOT(ISERROR(SEARCH("MUY ALTO",S31)))</formula>
    </cfRule>
  </conditionalFormatting>
  <conditionalFormatting sqref="S32">
    <cfRule type="containsText" dxfId="336" priority="824" operator="containsText" text="MEDIO">
      <formula>NOT(ISERROR(SEARCH("MEDIO",S32)))</formula>
    </cfRule>
    <cfRule type="colorScale" priority="838">
      <colorScale>
        <cfvo type="num" val="6"/>
        <cfvo type="percentile" val="9"/>
        <cfvo type="num" val="24"/>
        <color rgb="FF92D050"/>
        <color rgb="FFFFFF00"/>
        <color rgb="FFFF0000"/>
      </colorScale>
    </cfRule>
    <cfRule type="containsText" dxfId="335" priority="823" operator="containsText" text="ALTO">
      <formula>NOT(ISERROR(SEARCH("ALTO",S32)))</formula>
    </cfRule>
    <cfRule type="containsText" dxfId="334" priority="822" operator="containsText" text="MUY ALTO">
      <formula>NOT(ISERROR(SEARCH("MUY ALTO",S32)))</formula>
    </cfRule>
    <cfRule type="colorScale" priority="825">
      <colorScale>
        <cfvo type="num" val="6"/>
        <cfvo type="percentile" val="9"/>
        <cfvo type="num" val="24"/>
        <color rgb="FF92D050"/>
        <color rgb="FFFFFF00"/>
        <color rgb="FFFF0000"/>
      </colorScale>
    </cfRule>
  </conditionalFormatting>
  <conditionalFormatting sqref="S34">
    <cfRule type="containsText" dxfId="333" priority="681" operator="containsText" text="ALTO">
      <formula>NOT(ISERROR(SEARCH("ALTO",S34)))</formula>
    </cfRule>
    <cfRule type="containsText" dxfId="332" priority="697" operator="containsText" text="ALTO">
      <formula>NOT(ISERROR(SEARCH("ALTO",S34)))</formula>
    </cfRule>
    <cfRule type="containsText" dxfId="331" priority="698" operator="containsText" text="MEDIO">
      <formula>NOT(ISERROR(SEARCH("MEDIO",S34)))</formula>
    </cfRule>
    <cfRule type="containsText" dxfId="330" priority="680" operator="containsText" text="MUY ALTO">
      <formula>NOT(ISERROR(SEARCH("MUY ALTO",S34)))</formula>
    </cfRule>
    <cfRule type="colorScale" priority="683">
      <colorScale>
        <cfvo type="num" val="6"/>
        <cfvo type="percentile" val="9"/>
        <cfvo type="num" val="24"/>
        <color rgb="FF92D050"/>
        <color rgb="FFFFFF00"/>
        <color rgb="FFFF0000"/>
      </colorScale>
    </cfRule>
    <cfRule type="colorScale" priority="724">
      <colorScale>
        <cfvo type="num" val="6"/>
        <cfvo type="percentile" val="9"/>
        <cfvo type="num" val="24"/>
        <color rgb="FF92D050"/>
        <color rgb="FFFFFF00"/>
        <color rgb="FFFF0000"/>
      </colorScale>
    </cfRule>
    <cfRule type="containsText" dxfId="329" priority="682" operator="containsText" text="MEDIO">
      <formula>NOT(ISERROR(SEARCH("MEDIO",S34)))</formula>
    </cfRule>
    <cfRule type="containsText" dxfId="328" priority="696" operator="containsText" text="MUY ALTO">
      <formula>NOT(ISERROR(SEARCH("MUY ALTO",S34)))</formula>
    </cfRule>
    <cfRule type="colorScale" priority="699">
      <colorScale>
        <cfvo type="num" val="6"/>
        <cfvo type="percentile" val="9"/>
        <cfvo type="num" val="24"/>
        <color rgb="FF92D050"/>
        <color rgb="FFFFFF00"/>
        <color rgb="FFFF0000"/>
      </colorScale>
    </cfRule>
  </conditionalFormatting>
  <conditionalFormatting sqref="S37">
    <cfRule type="colorScale" priority="16">
      <colorScale>
        <cfvo type="num" val="6"/>
        <cfvo type="percentile" val="9"/>
        <cfvo type="num" val="24"/>
        <color rgb="FF92D050"/>
        <color rgb="FFFFFF00"/>
        <color rgb="FFFF0000"/>
      </colorScale>
    </cfRule>
  </conditionalFormatting>
  <conditionalFormatting sqref="S8:T28">
    <cfRule type="containsText" dxfId="327" priority="186" operator="containsText" text="MEDIO">
      <formula>NOT(ISERROR(SEARCH("MEDIO",S8)))</formula>
    </cfRule>
    <cfRule type="containsText" dxfId="326" priority="184" operator="containsText" text="MUY ALTO">
      <formula>NOT(ISERROR(SEARCH("MUY ALTO",S8)))</formula>
    </cfRule>
    <cfRule type="containsText" dxfId="325" priority="185" operator="containsText" text="ALTO">
      <formula>NOT(ISERROR(SEARCH("ALTO",S8)))</formula>
    </cfRule>
  </conditionalFormatting>
  <conditionalFormatting sqref="S15:T15">
    <cfRule type="colorScale" priority="391">
      <colorScale>
        <cfvo type="num" val="6"/>
        <cfvo type="percentile" val="9"/>
        <cfvo type="num" val="24"/>
        <color rgb="FF92D050"/>
        <color rgb="FFFFFF00"/>
        <color rgb="FFFF0000"/>
      </colorScale>
    </cfRule>
  </conditionalFormatting>
  <conditionalFormatting sqref="S20:T20">
    <cfRule type="colorScale" priority="187">
      <colorScale>
        <cfvo type="num" val="6"/>
        <cfvo type="percentile" val="9"/>
        <cfvo type="num" val="24"/>
        <color rgb="FF92D050"/>
        <color rgb="FFFFFF00"/>
        <color rgb="FFFF0000"/>
      </colorScale>
    </cfRule>
  </conditionalFormatting>
  <conditionalFormatting sqref="S21:T21">
    <cfRule type="colorScale" priority="214">
      <colorScale>
        <cfvo type="num" val="6"/>
        <cfvo type="percentile" val="9"/>
        <cfvo type="num" val="24"/>
        <color rgb="FF92D050"/>
        <color rgb="FFFFFF00"/>
        <color rgb="FFFF0000"/>
      </colorScale>
    </cfRule>
  </conditionalFormatting>
  <conditionalFormatting sqref="S23:T23">
    <cfRule type="colorScale" priority="336">
      <colorScale>
        <cfvo type="num" val="6"/>
        <cfvo type="percentile" val="9"/>
        <cfvo type="num" val="24"/>
        <color rgb="FF92D050"/>
        <color rgb="FFFFFF00"/>
        <color rgb="FFFF0000"/>
      </colorScale>
    </cfRule>
  </conditionalFormatting>
  <conditionalFormatting sqref="S26:T26">
    <cfRule type="colorScale" priority="266">
      <colorScale>
        <cfvo type="num" val="6"/>
        <cfvo type="percentile" val="9"/>
        <cfvo type="num" val="24"/>
        <color rgb="FF92D050"/>
        <color rgb="FFFFFF00"/>
        <color rgb="FFFF0000"/>
      </colorScale>
    </cfRule>
  </conditionalFormatting>
  <conditionalFormatting sqref="S28:T28">
    <cfRule type="colorScale" priority="227">
      <colorScale>
        <cfvo type="num" val="6"/>
        <cfvo type="percentile" val="9"/>
        <cfvo type="num" val="24"/>
        <color rgb="FF92D050"/>
        <color rgb="FFFFFF00"/>
        <color rgb="FFFF0000"/>
      </colorScale>
    </cfRule>
  </conditionalFormatting>
  <conditionalFormatting sqref="S29:T32">
    <cfRule type="containsText" dxfId="324" priority="835" operator="containsText" text="MUY ALTO">
      <formula>NOT(ISERROR(SEARCH("MUY ALTO",S29)))</formula>
    </cfRule>
    <cfRule type="containsText" dxfId="323" priority="836" operator="containsText" text="ALTO">
      <formula>NOT(ISERROR(SEARCH("ALTO",S29)))</formula>
    </cfRule>
    <cfRule type="containsText" dxfId="322" priority="837" operator="containsText" text="MEDIO">
      <formula>NOT(ISERROR(SEARCH("MEDIO",S29)))</formula>
    </cfRule>
  </conditionalFormatting>
  <conditionalFormatting sqref="S33:T33">
    <cfRule type="colorScale" priority="469">
      <colorScale>
        <cfvo type="num" val="6"/>
        <cfvo type="percentile" val="9"/>
        <cfvo type="num" val="24"/>
        <color rgb="FF92D050"/>
        <color rgb="FFFFFF00"/>
        <color rgb="FFFF0000"/>
      </colorScale>
    </cfRule>
    <cfRule type="containsText" dxfId="321" priority="468" operator="containsText" text="MEDIO">
      <formula>NOT(ISERROR(SEARCH("MEDIO",S33)))</formula>
    </cfRule>
    <cfRule type="containsText" dxfId="320" priority="466" operator="containsText" text="MUY ALTO">
      <formula>NOT(ISERROR(SEARCH("MUY ALTO",S33)))</formula>
    </cfRule>
    <cfRule type="containsText" dxfId="319" priority="467" operator="containsText" text="ALTO">
      <formula>NOT(ISERROR(SEARCH("ALTO",S33)))</formula>
    </cfRule>
  </conditionalFormatting>
  <conditionalFormatting sqref="S34:T35">
    <cfRule type="containsText" dxfId="318" priority="721" operator="containsText" text="MUY ALTO">
      <formula>NOT(ISERROR(SEARCH("MUY ALTO",S34)))</formula>
    </cfRule>
    <cfRule type="containsText" dxfId="317" priority="722" operator="containsText" text="ALTO">
      <formula>NOT(ISERROR(SEARCH("ALTO",S34)))</formula>
    </cfRule>
    <cfRule type="containsText" dxfId="316" priority="723" operator="containsText" text="MEDIO">
      <formula>NOT(ISERROR(SEARCH("MEDIO",S34)))</formula>
    </cfRule>
  </conditionalFormatting>
  <conditionalFormatting sqref="S36:T36">
    <cfRule type="colorScale" priority="33">
      <colorScale>
        <cfvo type="num" val="6"/>
        <cfvo type="percentile" val="9"/>
        <cfvo type="num" val="24"/>
        <color rgb="FF92D050"/>
        <color rgb="FFFFFF00"/>
        <color rgb="FFFF0000"/>
      </colorScale>
    </cfRule>
  </conditionalFormatting>
  <conditionalFormatting sqref="S36:T37">
    <cfRule type="containsText" dxfId="315" priority="15" operator="containsText" text="MEDIO">
      <formula>NOT(ISERROR(SEARCH("MEDIO",S36)))</formula>
    </cfRule>
    <cfRule type="containsText" dxfId="314" priority="14" operator="containsText" text="ALTO">
      <formula>NOT(ISERROR(SEARCH("ALTO",S36)))</formula>
    </cfRule>
    <cfRule type="containsText" dxfId="313" priority="13" operator="containsText" text="MUY ALTO">
      <formula>NOT(ISERROR(SEARCH("MUY ALTO",S36)))</formula>
    </cfRule>
  </conditionalFormatting>
  <conditionalFormatting sqref="T8">
    <cfRule type="colorScale" priority="431">
      <colorScale>
        <cfvo type="num" val="6"/>
        <cfvo type="percentile" val="9"/>
        <cfvo type="num" val="24"/>
        <color rgb="FF92D050"/>
        <color rgb="FFFFFF00"/>
        <color rgb="FFFF0000"/>
      </colorScale>
    </cfRule>
  </conditionalFormatting>
  <conditionalFormatting sqref="T9">
    <cfRule type="colorScale" priority="375">
      <colorScale>
        <cfvo type="num" val="6"/>
        <cfvo type="percentile" val="9"/>
        <cfvo type="num" val="24"/>
        <color rgb="FF92D050"/>
        <color rgb="FFFFFF00"/>
        <color rgb="FFFF0000"/>
      </colorScale>
    </cfRule>
  </conditionalFormatting>
  <conditionalFormatting sqref="T10:T13">
    <cfRule type="colorScale" priority="365">
      <colorScale>
        <cfvo type="num" val="6"/>
        <cfvo type="percentile" val="9"/>
        <cfvo type="num" val="24"/>
        <color rgb="FF92D050"/>
        <color rgb="FFFFFF00"/>
        <color rgb="FFFF0000"/>
      </colorScale>
    </cfRule>
  </conditionalFormatting>
  <conditionalFormatting sqref="T14">
    <cfRule type="colorScale" priority="411">
      <colorScale>
        <cfvo type="num" val="6"/>
        <cfvo type="percentile" val="9"/>
        <cfvo type="num" val="24"/>
        <color rgb="FF92D050"/>
        <color rgb="FFFFFF00"/>
        <color rgb="FFFF0000"/>
      </colorScale>
    </cfRule>
  </conditionalFormatting>
  <conditionalFormatting sqref="T16 S31 S18:T19 T29:T32 T34:T35 S35">
    <cfRule type="colorScale" priority="979">
      <colorScale>
        <cfvo type="num" val="6"/>
        <cfvo type="percentile" val="9"/>
        <cfvo type="num" val="24"/>
        <color rgb="FF92D050"/>
        <color rgb="FFFFFF00"/>
        <color rgb="FFFF0000"/>
      </colorScale>
    </cfRule>
  </conditionalFormatting>
  <conditionalFormatting sqref="T17">
    <cfRule type="colorScale" priority="306">
      <colorScale>
        <cfvo type="num" val="6"/>
        <cfvo type="percentile" val="9"/>
        <cfvo type="num" val="24"/>
        <color rgb="FF92D050"/>
        <color rgb="FFFFFF00"/>
        <color rgb="FFFF0000"/>
      </colorScale>
    </cfRule>
  </conditionalFormatting>
  <conditionalFormatting sqref="T22">
    <cfRule type="colorScale" priority="201">
      <colorScale>
        <cfvo type="num" val="6"/>
        <cfvo type="percentile" val="9"/>
        <cfvo type="num" val="24"/>
        <color rgb="FF92D050"/>
        <color rgb="FFFFFF00"/>
        <color rgb="FFFF0000"/>
      </colorScale>
    </cfRule>
  </conditionalFormatting>
  <conditionalFormatting sqref="T24">
    <cfRule type="colorScale" priority="326">
      <colorScale>
        <cfvo type="num" val="6"/>
        <cfvo type="percentile" val="9"/>
        <cfvo type="num" val="24"/>
        <color rgb="FF92D050"/>
        <color rgb="FFFFFF00"/>
        <color rgb="FFFF0000"/>
      </colorScale>
    </cfRule>
  </conditionalFormatting>
  <conditionalFormatting sqref="T25">
    <cfRule type="colorScale" priority="286">
      <colorScale>
        <cfvo type="num" val="6"/>
        <cfvo type="percentile" val="9"/>
        <cfvo type="num" val="24"/>
        <color rgb="FF92D050"/>
        <color rgb="FFFFFF00"/>
        <color rgb="FFFF0000"/>
      </colorScale>
    </cfRule>
  </conditionalFormatting>
  <conditionalFormatting sqref="T27">
    <cfRule type="colorScale" priority="243">
      <colorScale>
        <cfvo type="num" val="6"/>
        <cfvo type="percentile" val="9"/>
        <cfvo type="num" val="24"/>
        <color rgb="FF92D050"/>
        <color rgb="FFFFFF00"/>
        <color rgb="FFFF0000"/>
      </colorScale>
    </cfRule>
  </conditionalFormatting>
  <conditionalFormatting sqref="T37">
    <cfRule type="colorScale" priority="20">
      <colorScale>
        <cfvo type="num" val="6"/>
        <cfvo type="percentile" val="9"/>
        <cfvo type="num" val="24"/>
        <color rgb="FF92D050"/>
        <color rgb="FFFFFF00"/>
        <color rgb="FFFF0000"/>
      </colorScale>
    </cfRule>
  </conditionalFormatting>
  <conditionalFormatting sqref="V8:V28">
    <cfRule type="cellIs" dxfId="312" priority="182" stopIfTrue="1" operator="equal">
      <formula>"MEDIO"</formula>
    </cfRule>
    <cfRule type="cellIs" dxfId="311" priority="183" stopIfTrue="1" operator="equal">
      <formula>"BAJO"</formula>
    </cfRule>
    <cfRule type="cellIs" dxfId="310" priority="181" stopIfTrue="1" operator="equal">
      <formula>"ALTO"</formula>
    </cfRule>
  </conditionalFormatting>
  <conditionalFormatting sqref="V29:V34">
    <cfRule type="cellIs" dxfId="309" priority="463" stopIfTrue="1" operator="equal">
      <formula>"ALTO"</formula>
    </cfRule>
    <cfRule type="cellIs" dxfId="308" priority="464" stopIfTrue="1" operator="equal">
      <formula>"MEDIO"</formula>
    </cfRule>
    <cfRule type="cellIs" dxfId="307" priority="465" stopIfTrue="1" operator="equal">
      <formula>"BAJO"</formula>
    </cfRule>
  </conditionalFormatting>
  <conditionalFormatting sqref="V31:V32">
    <cfRule type="cellIs" dxfId="306" priority="834" stopIfTrue="1" operator="equal">
      <formula>"BAJO"</formula>
    </cfRule>
    <cfRule type="cellIs" dxfId="305" priority="833" stopIfTrue="1" operator="equal">
      <formula>"MEDIO"</formula>
    </cfRule>
    <cfRule type="cellIs" dxfId="304" priority="832" stopIfTrue="1" operator="equal">
      <formula>"ALTO"</formula>
    </cfRule>
  </conditionalFormatting>
  <conditionalFormatting sqref="V33">
    <cfRule type="cellIs" dxfId="303" priority="456" stopIfTrue="1" operator="equal">
      <formula>"BAJO"</formula>
    </cfRule>
    <cfRule type="cellIs" dxfId="302" priority="454" stopIfTrue="1" operator="equal">
      <formula>"ALTO"</formula>
    </cfRule>
    <cfRule type="cellIs" dxfId="301" priority="455" stopIfTrue="1" operator="equal">
      <formula>"MEDIO"</formula>
    </cfRule>
  </conditionalFormatting>
  <conditionalFormatting sqref="V34">
    <cfRule type="cellIs" dxfId="300" priority="691" stopIfTrue="1" operator="equal">
      <formula>"MEDIO"</formula>
    </cfRule>
    <cfRule type="cellIs" dxfId="299" priority="690" stopIfTrue="1" operator="equal">
      <formula>"ALTO"</formula>
    </cfRule>
    <cfRule type="cellIs" dxfId="298" priority="692" stopIfTrue="1" operator="equal">
      <formula>"BAJO"</formula>
    </cfRule>
  </conditionalFormatting>
  <conditionalFormatting sqref="V34:V35">
    <cfRule type="cellIs" dxfId="297" priority="720" stopIfTrue="1" operator="equal">
      <formula>"BAJO"</formula>
    </cfRule>
    <cfRule type="cellIs" dxfId="296" priority="719" stopIfTrue="1" operator="equal">
      <formula>"MEDIO"</formula>
    </cfRule>
    <cfRule type="cellIs" dxfId="295" priority="718" stopIfTrue="1" operator="equal">
      <formula>"ALTO"</formula>
    </cfRule>
  </conditionalFormatting>
  <conditionalFormatting sqref="V36:V37">
    <cfRule type="cellIs" dxfId="294" priority="10" stopIfTrue="1" operator="equal">
      <formula>"ALTO"</formula>
    </cfRule>
    <cfRule type="cellIs" dxfId="293" priority="11" stopIfTrue="1" operator="equal">
      <formula>"MEDIO"</formula>
    </cfRule>
    <cfRule type="cellIs" dxfId="292" priority="12" stopIfTrue="1" operator="equal">
      <formula>"BAJO"</formula>
    </cfRule>
  </conditionalFormatting>
  <conditionalFormatting sqref="Z8">
    <cfRule type="cellIs" dxfId="291" priority="417" stopIfTrue="1" operator="equal">
      <formula>"BAJO"</formula>
    </cfRule>
    <cfRule type="cellIs" dxfId="290" priority="413" stopIfTrue="1" operator="equal">
      <formula>"MEDIO"</formula>
    </cfRule>
    <cfRule type="cellIs" dxfId="289" priority="415" stopIfTrue="1" operator="equal">
      <formula>"ALTO"</formula>
    </cfRule>
    <cfRule type="cellIs" dxfId="288" priority="416" stopIfTrue="1" operator="equal">
      <formula>"MEDIO"</formula>
    </cfRule>
    <cfRule type="cellIs" dxfId="287" priority="412" stopIfTrue="1" operator="equal">
      <formula>"ALTO"</formula>
    </cfRule>
    <cfRule type="cellIs" dxfId="286" priority="414" stopIfTrue="1" operator="equal">
      <formula>"BAJO"</formula>
    </cfRule>
  </conditionalFormatting>
  <conditionalFormatting sqref="Z10:Z13">
    <cfRule type="cellIs" dxfId="285" priority="343" stopIfTrue="1" operator="equal">
      <formula>"ALTO"</formula>
    </cfRule>
    <cfRule type="cellIs" dxfId="284" priority="348" stopIfTrue="1" operator="equal">
      <formula>"BAJO"</formula>
    </cfRule>
    <cfRule type="cellIs" dxfId="283" priority="347" stopIfTrue="1" operator="equal">
      <formula>"MEDIO"</formula>
    </cfRule>
    <cfRule type="cellIs" dxfId="282" priority="346" stopIfTrue="1" operator="equal">
      <formula>"ALTO"</formula>
    </cfRule>
    <cfRule type="cellIs" dxfId="281" priority="345" stopIfTrue="1" operator="equal">
      <formula>"BAJO"</formula>
    </cfRule>
    <cfRule type="cellIs" dxfId="280" priority="344" stopIfTrue="1" operator="equal">
      <formula>"MEDIO"</formula>
    </cfRule>
  </conditionalFormatting>
  <conditionalFormatting sqref="Z10:Z16">
    <cfRule type="cellIs" dxfId="279" priority="351" stopIfTrue="1" operator="equal">
      <formula>"BAJO"</formula>
    </cfRule>
    <cfRule type="cellIs" dxfId="278" priority="349" stopIfTrue="1" operator="equal">
      <formula>"ALTO"</formula>
    </cfRule>
    <cfRule type="cellIs" dxfId="277" priority="350" stopIfTrue="1" operator="equal">
      <formula>"MEDIO"</formula>
    </cfRule>
  </conditionalFormatting>
  <conditionalFormatting sqref="Z14:Z16">
    <cfRule type="cellIs" dxfId="276" priority="395" stopIfTrue="1" operator="equal">
      <formula>"ALTO"</formula>
    </cfRule>
    <cfRule type="cellIs" dxfId="275" priority="396" stopIfTrue="1" operator="equal">
      <formula>"MEDIO"</formula>
    </cfRule>
    <cfRule type="cellIs" dxfId="274" priority="397" stopIfTrue="1" operator="equal">
      <formula>"BAJO"</formula>
    </cfRule>
  </conditionalFormatting>
  <conditionalFormatting sqref="Z17">
    <cfRule type="cellIs" dxfId="273" priority="290" stopIfTrue="1" operator="equal">
      <formula>"ALTO"</formula>
    </cfRule>
    <cfRule type="cellIs" dxfId="272" priority="289" stopIfTrue="1" operator="equal">
      <formula>"BAJO"</formula>
    </cfRule>
    <cfRule type="cellIs" dxfId="271" priority="291" stopIfTrue="1" operator="equal">
      <formula>"MEDIO"</formula>
    </cfRule>
  </conditionalFormatting>
  <conditionalFormatting sqref="Z17:Z18">
    <cfRule type="cellIs" dxfId="270" priority="288" stopIfTrue="1" operator="equal">
      <formula>"MEDIO"</formula>
    </cfRule>
    <cfRule type="cellIs" dxfId="269" priority="287" stopIfTrue="1" operator="equal">
      <formula>"ALTO"</formula>
    </cfRule>
    <cfRule type="cellIs" dxfId="268" priority="292" stopIfTrue="1" operator="equal">
      <formula>"BAJO"</formula>
    </cfRule>
  </conditionalFormatting>
  <conditionalFormatting sqref="Z18">
    <cfRule type="cellIs" dxfId="267" priority="943" stopIfTrue="1" operator="equal">
      <formula>"BAJO"</formula>
    </cfRule>
    <cfRule type="cellIs" dxfId="266" priority="941" stopIfTrue="1" operator="equal">
      <formula>"ALTO"</formula>
    </cfRule>
    <cfRule type="cellIs" dxfId="265" priority="942" stopIfTrue="1" operator="equal">
      <formula>"MEDIO"</formula>
    </cfRule>
  </conditionalFormatting>
  <conditionalFormatting sqref="Z20">
    <cfRule type="cellIs" dxfId="264" priority="169" stopIfTrue="1" operator="equal">
      <formula>"ALTO"</formula>
    </cfRule>
    <cfRule type="cellIs" dxfId="263" priority="176" stopIfTrue="1" operator="equal">
      <formula>"MEDIO"</formula>
    </cfRule>
    <cfRule type="cellIs" dxfId="262" priority="170" stopIfTrue="1" operator="equal">
      <formula>"MEDIO"</formula>
    </cfRule>
    <cfRule type="cellIs" dxfId="261" priority="171" stopIfTrue="1" operator="equal">
      <formula>"BAJO"</formula>
    </cfRule>
    <cfRule type="cellIs" dxfId="260" priority="174" stopIfTrue="1" operator="equal">
      <formula>"BAJO"</formula>
    </cfRule>
    <cfRule type="cellIs" dxfId="259" priority="175" stopIfTrue="1" operator="equal">
      <formula>"ALTO"</formula>
    </cfRule>
  </conditionalFormatting>
  <conditionalFormatting sqref="Z20:Z21">
    <cfRule type="cellIs" dxfId="258" priority="172" stopIfTrue="1" operator="equal">
      <formula>"ALTO"</formula>
    </cfRule>
    <cfRule type="cellIs" dxfId="257" priority="173" stopIfTrue="1" operator="equal">
      <formula>"MEDIO"</formula>
    </cfRule>
    <cfRule type="cellIs" dxfId="256" priority="177" stopIfTrue="1" operator="equal">
      <formula>"BAJO"</formula>
    </cfRule>
  </conditionalFormatting>
  <conditionalFormatting sqref="Z21">
    <cfRule type="cellIs" dxfId="255" priority="210" stopIfTrue="1" operator="equal">
      <formula>"BAJO"</formula>
    </cfRule>
    <cfRule type="cellIs" dxfId="254" priority="208" stopIfTrue="1" operator="equal">
      <formula>"ALTO"</formula>
    </cfRule>
    <cfRule type="cellIs" dxfId="253" priority="209" stopIfTrue="1" operator="equal">
      <formula>"MEDIO"</formula>
    </cfRule>
  </conditionalFormatting>
  <conditionalFormatting sqref="Z23">
    <cfRule type="cellIs" dxfId="252" priority="340" stopIfTrue="1" operator="equal">
      <formula>"ALTO"</formula>
    </cfRule>
    <cfRule type="cellIs" dxfId="251" priority="342" stopIfTrue="1" operator="equal">
      <formula>"BAJO"</formula>
    </cfRule>
    <cfRule type="cellIs" dxfId="250" priority="341" stopIfTrue="1" operator="equal">
      <formula>"MEDIO"</formula>
    </cfRule>
  </conditionalFormatting>
  <conditionalFormatting sqref="Z23:Z24">
    <cfRule type="cellIs" dxfId="249" priority="312" stopIfTrue="1" operator="equal">
      <formula>"BAJO"</formula>
    </cfRule>
  </conditionalFormatting>
  <conditionalFormatting sqref="Z23:Z27">
    <cfRule type="cellIs" dxfId="248" priority="235" stopIfTrue="1" operator="equal">
      <formula>"MEDIO"</formula>
    </cfRule>
    <cfRule type="cellIs" dxfId="247" priority="234" stopIfTrue="1" operator="equal">
      <formula>"ALTO"</formula>
    </cfRule>
  </conditionalFormatting>
  <conditionalFormatting sqref="Z24">
    <cfRule type="cellIs" dxfId="246" priority="310" stopIfTrue="1" operator="equal">
      <formula>"ALTO"</formula>
    </cfRule>
    <cfRule type="cellIs" dxfId="245" priority="311" stopIfTrue="1" operator="equal">
      <formula>"MEDIO"</formula>
    </cfRule>
  </conditionalFormatting>
  <conditionalFormatting sqref="Z24:Z25">
    <cfRule type="cellIs" dxfId="244" priority="272" stopIfTrue="1" operator="equal">
      <formula>"BAJO"</formula>
    </cfRule>
  </conditionalFormatting>
  <conditionalFormatting sqref="Z25">
    <cfRule type="cellIs" dxfId="243" priority="270" stopIfTrue="1" operator="equal">
      <formula>"ALTO"</formula>
    </cfRule>
    <cfRule type="cellIs" dxfId="242" priority="271" stopIfTrue="1" operator="equal">
      <formula>"MEDIO"</formula>
    </cfRule>
  </conditionalFormatting>
  <conditionalFormatting sqref="Z25:Z26">
    <cfRule type="cellIs" dxfId="241" priority="256" stopIfTrue="1" operator="equal">
      <formula>"BAJO"</formula>
    </cfRule>
  </conditionalFormatting>
  <conditionalFormatting sqref="Z26">
    <cfRule type="cellIs" dxfId="240" priority="254" stopIfTrue="1" operator="equal">
      <formula>"ALTO"</formula>
    </cfRule>
    <cfRule type="cellIs" dxfId="239" priority="255" stopIfTrue="1" operator="equal">
      <formula>"MEDIO"</formula>
    </cfRule>
  </conditionalFormatting>
  <conditionalFormatting sqref="Z26:Z27">
    <cfRule type="cellIs" dxfId="238" priority="236" stopIfTrue="1" operator="equal">
      <formula>"BAJO"</formula>
    </cfRule>
  </conditionalFormatting>
  <conditionalFormatting sqref="Z27">
    <cfRule type="cellIs" dxfId="237" priority="231" stopIfTrue="1" operator="equal">
      <formula>"ALTO"</formula>
    </cfRule>
    <cfRule type="cellIs" dxfId="236" priority="233" stopIfTrue="1" operator="equal">
      <formula>"BAJO"</formula>
    </cfRule>
    <cfRule type="cellIs" dxfId="235" priority="232" stopIfTrue="1" operator="equal">
      <formula>"MEDIO"</formula>
    </cfRule>
  </conditionalFormatting>
  <conditionalFormatting sqref="Z27:Z28">
    <cfRule type="cellIs" dxfId="234" priority="223" stopIfTrue="1" operator="equal">
      <formula>"BAJO"</formula>
    </cfRule>
    <cfRule type="cellIs" dxfId="233" priority="219" stopIfTrue="1" operator="equal">
      <formula>"MEDIO"</formula>
    </cfRule>
    <cfRule type="cellIs" dxfId="232" priority="218" stopIfTrue="1" operator="equal">
      <formula>"ALTO"</formula>
    </cfRule>
  </conditionalFormatting>
  <conditionalFormatting sqref="Z28">
    <cfRule type="cellIs" dxfId="231" priority="222" stopIfTrue="1" operator="equal">
      <formula>"MEDIO"</formula>
    </cfRule>
    <cfRule type="cellIs" dxfId="230" priority="221" stopIfTrue="1" operator="equal">
      <formula>"ALTO"</formula>
    </cfRule>
    <cfRule type="cellIs" dxfId="229" priority="220" stopIfTrue="1" operator="equal">
      <formula>"BAJO"</formula>
    </cfRule>
  </conditionalFormatting>
  <conditionalFormatting sqref="Z36">
    <cfRule type="cellIs" dxfId="228" priority="27" stopIfTrue="1" operator="equal">
      <formula>"ALTO"</formula>
    </cfRule>
    <cfRule type="cellIs" dxfId="227" priority="28" stopIfTrue="1" operator="equal">
      <formula>"MEDIO"</formula>
    </cfRule>
    <cfRule type="cellIs" dxfId="226" priority="29" stopIfTrue="1" operator="equal">
      <formula>"BAJO"</formula>
    </cfRule>
  </conditionalFormatting>
  <conditionalFormatting sqref="Z36:Z37">
    <cfRule type="cellIs" dxfId="225" priority="2" stopIfTrue="1" operator="equal">
      <formula>"MEDIO"</formula>
    </cfRule>
    <cfRule type="cellIs" dxfId="224" priority="6" stopIfTrue="1" operator="equal">
      <formula>"BAJO"</formula>
    </cfRule>
    <cfRule type="cellIs" dxfId="223" priority="1" stopIfTrue="1" operator="equal">
      <formula>"ALTO"</formula>
    </cfRule>
  </conditionalFormatting>
  <conditionalFormatting sqref="Z37">
    <cfRule type="cellIs" dxfId="222" priority="3" stopIfTrue="1" operator="equal">
      <formula>"BAJO"</formula>
    </cfRule>
    <cfRule type="cellIs" dxfId="221" priority="4" stopIfTrue="1" operator="equal">
      <formula>"ALTO"</formula>
    </cfRule>
    <cfRule type="cellIs" dxfId="220" priority="5" stopIfTrue="1" operator="equal">
      <formula>"MEDIO"</formula>
    </cfRule>
  </conditionalFormatting>
  <pageMargins left="0.70866141732283472" right="0.70866141732283472" top="0.35433070866141736" bottom="0.74803149606299213" header="0.31496062992125984" footer="0.35433070866141736"/>
  <pageSetup scale="11" fitToHeight="0" orientation="landscape" horizontalDpi="200" verticalDpi="200" r:id="rId1"/>
  <headerFooter>
    <oddFooter>&amp;RVigente desde 26-05-2016</oddFooter>
  </headerFooter>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'Instrucciones Formato'!$M$4:$M$11</xm:f>
          </x14:formula1>
          <xm:sqref>M8:M35 M37</xm:sqref>
        </x14:dataValidation>
        <x14:dataValidation type="list" allowBlank="1" showInputMessage="1" showErrorMessage="1" xr:uid="{00000000-0002-0000-0200-000001000000}">
          <x14:formula1>
            <xm:f>'Instrucciones Formato'!$M$14:$M$17</xm:f>
          </x14:formula1>
          <xm:sqref>N8:N35 N37</xm:sqref>
        </x14:dataValidation>
        <x14:dataValidation type="list" allowBlank="1" showInputMessage="1" showErrorMessage="1" xr:uid="{00000000-0002-0000-0200-000002000000}">
          <x14:formula1>
            <xm:f>'Instrucciones Formato'!$M$30:$M$33</xm:f>
          </x14:formula1>
          <xm:sqref>Q8:Q35 Q37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C32"/>
  <sheetViews>
    <sheetView zoomScale="80" zoomScaleNormal="80" zoomScaleSheetLayoutView="83" zoomScalePageLayoutView="83" workbookViewId="0">
      <selection activeCell="C1" sqref="C1:AB1"/>
    </sheetView>
  </sheetViews>
  <sheetFormatPr baseColWidth="10" defaultColWidth="10.88671875" defaultRowHeight="21.6" x14ac:dyDescent="0.55000000000000004"/>
  <cols>
    <col min="1" max="1" width="11" style="42" customWidth="1"/>
    <col min="2" max="2" width="19.44140625" style="42" customWidth="1"/>
    <col min="3" max="3" width="38.88671875" style="41" customWidth="1"/>
    <col min="4" max="4" width="32.5546875" style="40" customWidth="1"/>
    <col min="5" max="5" width="13.5546875" style="40" customWidth="1"/>
    <col min="6" max="6" width="29.6640625" style="40" customWidth="1"/>
    <col min="7" max="7" width="25.44140625" style="39" customWidth="1"/>
    <col min="8" max="8" width="5.88671875" style="38" customWidth="1"/>
    <col min="9" max="9" width="6" style="38" customWidth="1"/>
    <col min="10" max="10" width="22.5546875" style="36" customWidth="1"/>
    <col min="11" max="11" width="31.6640625" style="36" customWidth="1"/>
    <col min="12" max="12" width="22.5546875" style="36" customWidth="1"/>
    <col min="13" max="13" width="4.88671875" style="36" customWidth="1"/>
    <col min="14" max="15" width="4.44140625" style="36" customWidth="1"/>
    <col min="16" max="16" width="7.33203125" style="36" customWidth="1"/>
    <col min="17" max="18" width="4.44140625" style="36" customWidth="1"/>
    <col min="19" max="19" width="9" style="37" customWidth="1"/>
    <col min="20" max="20" width="14.6640625" style="36" customWidth="1"/>
    <col min="21" max="21" width="4.88671875" style="36" customWidth="1"/>
    <col min="22" max="22" width="14.109375" style="36" customWidth="1"/>
    <col min="23" max="23" width="5.109375" style="36" customWidth="1"/>
    <col min="24" max="25" width="5.6640625" style="36" customWidth="1"/>
    <col min="26" max="26" width="18.88671875" style="36" bestFit="1" customWidth="1"/>
    <col min="27" max="28" width="38" style="36" customWidth="1"/>
    <col min="29" max="29" width="10.88671875" style="36"/>
    <col min="30" max="16384" width="10.88671875" style="35"/>
  </cols>
  <sheetData>
    <row r="1" spans="1:29" ht="19.5" customHeight="1" x14ac:dyDescent="0.5">
      <c r="A1" s="159"/>
      <c r="B1" s="160"/>
      <c r="C1" s="131" t="s">
        <v>547</v>
      </c>
      <c r="D1" s="131"/>
      <c r="E1" s="131"/>
      <c r="F1" s="131"/>
      <c r="G1" s="131"/>
      <c r="H1" s="131"/>
      <c r="I1" s="131"/>
      <c r="J1" s="131"/>
      <c r="K1" s="131"/>
      <c r="L1" s="131"/>
      <c r="M1" s="131"/>
      <c r="N1" s="131"/>
      <c r="O1" s="131"/>
      <c r="P1" s="131"/>
      <c r="Q1" s="131"/>
      <c r="R1" s="131"/>
      <c r="S1" s="131"/>
      <c r="T1" s="131"/>
      <c r="U1" s="131"/>
      <c r="V1" s="131"/>
      <c r="W1" s="131"/>
      <c r="X1" s="131"/>
      <c r="Y1" s="131"/>
      <c r="Z1" s="131"/>
      <c r="AA1" s="131"/>
      <c r="AB1" s="131"/>
    </row>
    <row r="2" spans="1:29" ht="19.5" customHeight="1" x14ac:dyDescent="0.5">
      <c r="A2" s="159"/>
      <c r="B2" s="160"/>
      <c r="C2" s="132" t="s">
        <v>293</v>
      </c>
      <c r="D2" s="132"/>
      <c r="E2" s="132"/>
      <c r="F2" s="132"/>
      <c r="G2" s="132"/>
      <c r="H2" s="132"/>
      <c r="I2" s="132"/>
      <c r="J2" s="132"/>
      <c r="K2" s="132"/>
      <c r="L2" s="132"/>
      <c r="M2" s="132"/>
      <c r="N2" s="132"/>
      <c r="O2" s="132"/>
      <c r="P2" s="132"/>
      <c r="Q2" s="132"/>
      <c r="R2" s="132"/>
      <c r="S2" s="132"/>
      <c r="T2" s="132"/>
      <c r="U2" s="132"/>
      <c r="V2" s="132"/>
      <c r="W2" s="132"/>
      <c r="X2" s="132"/>
      <c r="Y2" s="132"/>
      <c r="Z2" s="132"/>
      <c r="AA2" s="132"/>
      <c r="AB2" s="132"/>
    </row>
    <row r="3" spans="1:29" ht="19.5" customHeight="1" x14ac:dyDescent="0.5">
      <c r="A3" s="161"/>
      <c r="B3" s="162"/>
      <c r="C3" s="136" t="s">
        <v>548</v>
      </c>
      <c r="D3" s="137"/>
      <c r="E3" s="137"/>
      <c r="F3" s="138"/>
      <c r="G3" s="136" t="s">
        <v>549</v>
      </c>
      <c r="H3" s="137"/>
      <c r="I3" s="137"/>
      <c r="J3" s="137"/>
      <c r="K3" s="138"/>
      <c r="L3" s="133" t="s">
        <v>550</v>
      </c>
      <c r="M3" s="133"/>
      <c r="N3" s="133"/>
      <c r="O3" s="133"/>
      <c r="P3" s="133"/>
      <c r="Q3" s="133"/>
      <c r="R3" s="133"/>
      <c r="S3" s="133"/>
      <c r="T3" s="133"/>
      <c r="U3" s="133"/>
      <c r="V3" s="133"/>
      <c r="W3" s="133"/>
      <c r="X3" s="133"/>
      <c r="Y3" s="133"/>
      <c r="Z3" s="133"/>
      <c r="AA3" s="134" t="s">
        <v>551</v>
      </c>
      <c r="AB3" s="135"/>
    </row>
    <row r="4" spans="1:29" ht="19.5" customHeight="1" x14ac:dyDescent="0.5">
      <c r="A4" s="156"/>
      <c r="B4" s="157"/>
      <c r="C4" s="157"/>
      <c r="D4" s="157"/>
      <c r="E4" s="157"/>
      <c r="F4" s="157"/>
      <c r="G4" s="157"/>
      <c r="H4" s="157"/>
      <c r="I4" s="157"/>
      <c r="J4" s="157"/>
      <c r="K4" s="157"/>
      <c r="L4" s="157"/>
      <c r="M4" s="157"/>
      <c r="N4" s="157"/>
      <c r="O4" s="157"/>
      <c r="P4" s="157"/>
      <c r="Q4" s="157"/>
      <c r="R4" s="157"/>
      <c r="S4" s="157"/>
      <c r="T4" s="157"/>
      <c r="U4" s="157"/>
      <c r="V4" s="157"/>
      <c r="W4" s="157"/>
      <c r="X4" s="157"/>
      <c r="Y4" s="157"/>
      <c r="Z4" s="157"/>
      <c r="AA4" s="157"/>
      <c r="AB4" s="158"/>
    </row>
    <row r="5" spans="1:29" s="64" customFormat="1" ht="43.5" customHeight="1" x14ac:dyDescent="0.45">
      <c r="A5" s="163" t="s">
        <v>292</v>
      </c>
      <c r="B5" s="164"/>
      <c r="C5" s="164"/>
      <c r="D5" s="164"/>
      <c r="E5" s="164"/>
      <c r="F5" s="164"/>
      <c r="G5" s="164"/>
      <c r="H5" s="164"/>
      <c r="I5" s="164"/>
      <c r="J5" s="167" t="s">
        <v>291</v>
      </c>
      <c r="K5" s="167"/>
      <c r="L5" s="167"/>
      <c r="M5" s="143" t="s">
        <v>290</v>
      </c>
      <c r="N5" s="143"/>
      <c r="O5" s="143"/>
      <c r="P5" s="143"/>
      <c r="Q5" s="143"/>
      <c r="R5" s="143"/>
      <c r="S5" s="143"/>
      <c r="T5" s="73" t="s">
        <v>289</v>
      </c>
      <c r="U5" s="144" t="s">
        <v>288</v>
      </c>
      <c r="V5" s="144"/>
      <c r="W5" s="144"/>
      <c r="X5" s="143" t="s">
        <v>287</v>
      </c>
      <c r="Y5" s="143"/>
      <c r="Z5" s="143"/>
      <c r="AA5" s="143"/>
      <c r="AB5" s="143"/>
      <c r="AC5" s="65"/>
    </row>
    <row r="6" spans="1:29" s="62" customFormat="1" ht="18" x14ac:dyDescent="0.3">
      <c r="A6" s="145" t="s">
        <v>286</v>
      </c>
      <c r="B6" s="145" t="s">
        <v>285</v>
      </c>
      <c r="C6" s="145" t="s">
        <v>284</v>
      </c>
      <c r="D6" s="145" t="s">
        <v>283</v>
      </c>
      <c r="E6" s="146"/>
      <c r="F6" s="145" t="s">
        <v>282</v>
      </c>
      <c r="G6" s="146" t="s">
        <v>281</v>
      </c>
      <c r="H6" s="165" t="s">
        <v>280</v>
      </c>
      <c r="I6" s="165" t="s">
        <v>279</v>
      </c>
      <c r="J6" s="139" t="s">
        <v>278</v>
      </c>
      <c r="K6" s="139" t="s">
        <v>277</v>
      </c>
      <c r="L6" s="139" t="s">
        <v>276</v>
      </c>
      <c r="M6" s="139" t="s">
        <v>160</v>
      </c>
      <c r="N6" s="139" t="s">
        <v>275</v>
      </c>
      <c r="O6" s="139" t="s">
        <v>274</v>
      </c>
      <c r="P6" s="141" t="s">
        <v>273</v>
      </c>
      <c r="Q6" s="139" t="s">
        <v>272</v>
      </c>
      <c r="R6" s="139" t="s">
        <v>271</v>
      </c>
      <c r="S6" s="139" t="s">
        <v>270</v>
      </c>
      <c r="T6" s="139" t="s">
        <v>269</v>
      </c>
      <c r="U6" s="139" t="s">
        <v>268</v>
      </c>
      <c r="V6" s="139" t="s">
        <v>267</v>
      </c>
      <c r="W6" s="139" t="s">
        <v>266</v>
      </c>
      <c r="X6" s="139" t="s">
        <v>265</v>
      </c>
      <c r="Y6" s="139" t="s">
        <v>264</v>
      </c>
      <c r="Z6" s="139" t="s">
        <v>263</v>
      </c>
      <c r="AA6" s="139" t="s">
        <v>262</v>
      </c>
      <c r="AB6" s="139" t="s">
        <v>261</v>
      </c>
      <c r="AC6" s="63"/>
    </row>
    <row r="7" spans="1:29" s="62" customFormat="1" ht="41.25" customHeight="1" x14ac:dyDescent="0.3">
      <c r="A7" s="145"/>
      <c r="B7" s="146"/>
      <c r="C7" s="146"/>
      <c r="D7" s="74" t="s">
        <v>260</v>
      </c>
      <c r="E7" s="74" t="s">
        <v>259</v>
      </c>
      <c r="F7" s="166"/>
      <c r="G7" s="146"/>
      <c r="H7" s="142"/>
      <c r="I7" s="142"/>
      <c r="J7" s="140"/>
      <c r="K7" s="140"/>
      <c r="L7" s="140"/>
      <c r="M7" s="139"/>
      <c r="N7" s="139"/>
      <c r="O7" s="139"/>
      <c r="P7" s="141"/>
      <c r="Q7" s="139"/>
      <c r="R7" s="140"/>
      <c r="S7" s="142"/>
      <c r="T7" s="140"/>
      <c r="U7" s="140"/>
      <c r="V7" s="140"/>
      <c r="W7" s="139"/>
      <c r="X7" s="140"/>
      <c r="Y7" s="140"/>
      <c r="Z7" s="140"/>
      <c r="AA7" s="140"/>
      <c r="AB7" s="140"/>
      <c r="AC7" s="63"/>
    </row>
    <row r="8" spans="1:29" s="56" customFormat="1" ht="54" customHeight="1" x14ac:dyDescent="0.5">
      <c r="A8" s="172" t="s">
        <v>322</v>
      </c>
      <c r="B8" s="147" t="s">
        <v>542</v>
      </c>
      <c r="C8" s="147" t="s">
        <v>543</v>
      </c>
      <c r="D8" s="57" t="s">
        <v>343</v>
      </c>
      <c r="E8" s="57" t="s">
        <v>176</v>
      </c>
      <c r="F8" s="57" t="s">
        <v>175</v>
      </c>
      <c r="G8" s="54" t="s">
        <v>214</v>
      </c>
      <c r="H8" s="53" t="s">
        <v>166</v>
      </c>
      <c r="I8" s="53"/>
      <c r="J8" s="52" t="s">
        <v>213</v>
      </c>
      <c r="K8" s="52" t="s">
        <v>212</v>
      </c>
      <c r="L8" s="51" t="s">
        <v>211</v>
      </c>
      <c r="M8" s="48">
        <v>2</v>
      </c>
      <c r="N8" s="48">
        <v>3</v>
      </c>
      <c r="O8" s="48">
        <f t="shared" ref="O8:O12" si="0">M8*N8</f>
        <v>6</v>
      </c>
      <c r="P8" s="48" t="str">
        <f t="shared" ref="P8:P12" si="1">IF(AND(O8&gt;=0,O8&lt;6),"BAJO",IF(AND(O8&gt;=6,O8&lt;9),"MEDIO",IF(AND(O8&gt;=9,O8&lt;21),"ALTO",IF(AND(O8&gt;=21,O8&lt;=24),"MUY ALTO"))))</f>
        <v>MEDIO</v>
      </c>
      <c r="Q8" s="48">
        <v>100</v>
      </c>
      <c r="R8" s="48">
        <f t="shared" ref="R8:R12" si="2">+O8*Q8</f>
        <v>600</v>
      </c>
      <c r="S8" s="48" t="str">
        <f t="shared" ref="S8:S12" si="3">IF(AND(R8&gt;=0,R8&lt;20),"IV",IF(AND(R8&gt;=40,R8&lt;120),"III",IF(AND(R8&gt;=150,R8&lt;500),"II",IF(AND(R8&gt;=600,R8&lt;=4000),"I"))))</f>
        <v>I</v>
      </c>
      <c r="T8" s="48" t="str">
        <f t="shared" ref="T8:T12" si="4">IF(S8="I","NO ACEPTABLE",IF(S8="II","ACEPTABLE CON CONTROL ESPECIFICO",IF(S8="III","MEJORABLE",IF(S8="IV","ACEPTABLE"))))</f>
        <v>NO ACEPTABLE</v>
      </c>
      <c r="U8" s="48"/>
      <c r="V8" s="48" t="s">
        <v>210</v>
      </c>
      <c r="W8" s="49" t="s">
        <v>164</v>
      </c>
      <c r="X8" s="50" t="s">
        <v>163</v>
      </c>
      <c r="Y8" s="48" t="s">
        <v>163</v>
      </c>
      <c r="Z8" s="49" t="s">
        <v>163</v>
      </c>
      <c r="AA8" s="48" t="s">
        <v>209</v>
      </c>
      <c r="AB8" s="48" t="s">
        <v>208</v>
      </c>
      <c r="AC8" s="43"/>
    </row>
    <row r="9" spans="1:29" s="56" customFormat="1" ht="60" x14ac:dyDescent="0.5">
      <c r="A9" s="173"/>
      <c r="B9" s="148"/>
      <c r="C9" s="148"/>
      <c r="D9" s="54" t="s">
        <v>231</v>
      </c>
      <c r="E9" s="54" t="s">
        <v>176</v>
      </c>
      <c r="F9" s="48" t="s">
        <v>233</v>
      </c>
      <c r="G9" s="48" t="s">
        <v>236</v>
      </c>
      <c r="H9" s="53" t="s">
        <v>166</v>
      </c>
      <c r="I9" s="53"/>
      <c r="J9" s="48" t="s">
        <v>165</v>
      </c>
      <c r="K9" s="48" t="s">
        <v>545</v>
      </c>
      <c r="L9" s="51" t="s">
        <v>229</v>
      </c>
      <c r="M9" s="48">
        <v>2</v>
      </c>
      <c r="N9" s="48">
        <v>3</v>
      </c>
      <c r="O9" s="48">
        <f t="shared" si="0"/>
        <v>6</v>
      </c>
      <c r="P9" s="48" t="str">
        <f t="shared" si="1"/>
        <v>MEDIO</v>
      </c>
      <c r="Q9" s="48">
        <v>60</v>
      </c>
      <c r="R9" s="48">
        <f t="shared" si="2"/>
        <v>360</v>
      </c>
      <c r="S9" s="48" t="str">
        <f t="shared" si="3"/>
        <v>II</v>
      </c>
      <c r="T9" s="48" t="str">
        <f t="shared" si="4"/>
        <v>ACEPTABLE CON CONTROL ESPECIFICO</v>
      </c>
      <c r="U9" s="48"/>
      <c r="V9" s="48" t="s">
        <v>232</v>
      </c>
      <c r="W9" s="49" t="s">
        <v>164</v>
      </c>
      <c r="X9" s="50" t="s">
        <v>163</v>
      </c>
      <c r="Y9" s="48" t="s">
        <v>163</v>
      </c>
      <c r="Z9" s="49" t="s">
        <v>163</v>
      </c>
      <c r="AA9" s="48" t="s">
        <v>546</v>
      </c>
      <c r="AB9" s="48" t="s">
        <v>201</v>
      </c>
      <c r="AC9" s="43"/>
    </row>
    <row r="10" spans="1:29" s="56" customFormat="1" ht="48" x14ac:dyDescent="0.5">
      <c r="A10" s="173"/>
      <c r="B10" s="148"/>
      <c r="C10" s="148"/>
      <c r="D10" s="54" t="s">
        <v>200</v>
      </c>
      <c r="E10" s="55" t="s">
        <v>168</v>
      </c>
      <c r="F10" s="48" t="s">
        <v>296</v>
      </c>
      <c r="G10" s="48" t="s">
        <v>295</v>
      </c>
      <c r="H10" s="53" t="s">
        <v>166</v>
      </c>
      <c r="I10" s="53"/>
      <c r="J10" s="48" t="s">
        <v>165</v>
      </c>
      <c r="K10" s="48" t="s">
        <v>199</v>
      </c>
      <c r="L10" s="59" t="s">
        <v>198</v>
      </c>
      <c r="M10" s="48">
        <v>2</v>
      </c>
      <c r="N10" s="48">
        <v>2</v>
      </c>
      <c r="O10" s="48">
        <f t="shared" si="0"/>
        <v>4</v>
      </c>
      <c r="P10" s="48" t="str">
        <f t="shared" si="1"/>
        <v>BAJO</v>
      </c>
      <c r="Q10" s="48">
        <v>60</v>
      </c>
      <c r="R10" s="48">
        <f t="shared" si="2"/>
        <v>240</v>
      </c>
      <c r="S10" s="48" t="str">
        <f t="shared" si="3"/>
        <v>II</v>
      </c>
      <c r="T10" s="48" t="str">
        <f t="shared" si="4"/>
        <v>ACEPTABLE CON CONTROL ESPECIFICO</v>
      </c>
      <c r="U10" s="48"/>
      <c r="V10" s="48" t="s">
        <v>197</v>
      </c>
      <c r="W10" s="49" t="s">
        <v>164</v>
      </c>
      <c r="X10" s="50" t="s">
        <v>163</v>
      </c>
      <c r="Y10" s="48" t="s">
        <v>163</v>
      </c>
      <c r="Z10" s="49" t="s">
        <v>163</v>
      </c>
      <c r="AA10" s="48" t="s">
        <v>299</v>
      </c>
      <c r="AB10" s="58" t="s">
        <v>300</v>
      </c>
      <c r="AC10" s="43"/>
    </row>
    <row r="11" spans="1:29" s="56" customFormat="1" ht="60" x14ac:dyDescent="0.5">
      <c r="A11" s="173"/>
      <c r="B11" s="148"/>
      <c r="C11" s="148"/>
      <c r="D11" s="54" t="s">
        <v>65</v>
      </c>
      <c r="E11" s="55" t="s">
        <v>168</v>
      </c>
      <c r="F11" s="48" t="s">
        <v>191</v>
      </c>
      <c r="G11" s="48" t="s">
        <v>297</v>
      </c>
      <c r="H11" s="53" t="s">
        <v>166</v>
      </c>
      <c r="I11" s="53"/>
      <c r="J11" s="48" t="s">
        <v>165</v>
      </c>
      <c r="K11" s="48" t="s">
        <v>189</v>
      </c>
      <c r="L11" s="59" t="s">
        <v>165</v>
      </c>
      <c r="M11" s="48">
        <v>2</v>
      </c>
      <c r="N11" s="48">
        <v>2</v>
      </c>
      <c r="O11" s="48">
        <f t="shared" si="0"/>
        <v>4</v>
      </c>
      <c r="P11" s="48" t="str">
        <f t="shared" si="1"/>
        <v>BAJO</v>
      </c>
      <c r="Q11" s="48">
        <v>60</v>
      </c>
      <c r="R11" s="48">
        <f t="shared" si="2"/>
        <v>240</v>
      </c>
      <c r="S11" s="48" t="str">
        <f t="shared" si="3"/>
        <v>II</v>
      </c>
      <c r="T11" s="48" t="str">
        <f t="shared" si="4"/>
        <v>ACEPTABLE CON CONTROL ESPECIFICO</v>
      </c>
      <c r="U11" s="48"/>
      <c r="V11" s="48" t="s">
        <v>188</v>
      </c>
      <c r="W11" s="49" t="s">
        <v>164</v>
      </c>
      <c r="X11" s="50" t="s">
        <v>163</v>
      </c>
      <c r="Y11" s="48" t="s">
        <v>163</v>
      </c>
      <c r="Z11" s="49" t="s">
        <v>163</v>
      </c>
      <c r="AA11" s="48" t="s">
        <v>298</v>
      </c>
      <c r="AB11" s="58" t="s">
        <v>234</v>
      </c>
      <c r="AC11" s="43"/>
    </row>
    <row r="12" spans="1:29" s="56" customFormat="1" ht="48" x14ac:dyDescent="0.5">
      <c r="A12" s="173"/>
      <c r="B12" s="148"/>
      <c r="C12" s="148"/>
      <c r="D12" s="72" t="s">
        <v>62</v>
      </c>
      <c r="E12" s="61" t="s">
        <v>167</v>
      </c>
      <c r="F12" s="60" t="s">
        <v>323</v>
      </c>
      <c r="G12" s="48" t="s">
        <v>185</v>
      </c>
      <c r="H12" s="53" t="s">
        <v>166</v>
      </c>
      <c r="I12" s="53"/>
      <c r="J12" s="48" t="s">
        <v>184</v>
      </c>
      <c r="K12" s="48" t="s">
        <v>199</v>
      </c>
      <c r="L12" s="59" t="s">
        <v>324</v>
      </c>
      <c r="M12" s="48">
        <v>2</v>
      </c>
      <c r="N12" s="48">
        <v>3</v>
      </c>
      <c r="O12" s="48">
        <f t="shared" si="0"/>
        <v>6</v>
      </c>
      <c r="P12" s="48" t="str">
        <f t="shared" si="1"/>
        <v>MEDIO</v>
      </c>
      <c r="Q12" s="48">
        <v>25</v>
      </c>
      <c r="R12" s="48">
        <f t="shared" si="2"/>
        <v>150</v>
      </c>
      <c r="S12" s="48" t="str">
        <f t="shared" si="3"/>
        <v>II</v>
      </c>
      <c r="T12" s="48" t="str">
        <f t="shared" si="4"/>
        <v>ACEPTABLE CON CONTROL ESPECIFICO</v>
      </c>
      <c r="U12" s="48"/>
      <c r="V12" s="48" t="s">
        <v>183</v>
      </c>
      <c r="W12" s="49" t="s">
        <v>164</v>
      </c>
      <c r="X12" s="50" t="s">
        <v>163</v>
      </c>
      <c r="Y12" s="48" t="s">
        <v>163</v>
      </c>
      <c r="Z12" s="49" t="s">
        <v>163</v>
      </c>
      <c r="AA12" s="48" t="s">
        <v>325</v>
      </c>
      <c r="AB12" s="58" t="s">
        <v>182</v>
      </c>
      <c r="AC12" s="43"/>
    </row>
    <row r="13" spans="1:29" s="56" customFormat="1" ht="48" x14ac:dyDescent="0.5">
      <c r="A13" s="173"/>
      <c r="B13" s="148"/>
      <c r="C13" s="148"/>
      <c r="D13" s="54" t="s">
        <v>95</v>
      </c>
      <c r="E13" s="54" t="s">
        <v>170</v>
      </c>
      <c r="F13" s="48" t="s">
        <v>247</v>
      </c>
      <c r="G13" s="48" t="s">
        <v>313</v>
      </c>
      <c r="H13" s="53" t="s">
        <v>166</v>
      </c>
      <c r="I13" s="53"/>
      <c r="J13" s="48" t="s">
        <v>165</v>
      </c>
      <c r="K13" s="48" t="s">
        <v>314</v>
      </c>
      <c r="L13" s="48" t="s">
        <v>223</v>
      </c>
      <c r="M13" s="48">
        <v>2</v>
      </c>
      <c r="N13" s="48">
        <v>2</v>
      </c>
      <c r="O13" s="48">
        <f t="shared" ref="O13:O15" si="5">M13*N13</f>
        <v>4</v>
      </c>
      <c r="P13" s="48" t="str">
        <f t="shared" ref="P13:P15" si="6">IF(AND(O13&gt;=0,O13&lt;6),"BAJO",IF(AND(O13&gt;=6,O13&lt;9),"MEDIO",IF(AND(O13&gt;=9,O13&lt;21),"ALTO",IF(AND(O13&gt;=21,O13&lt;=24),"MUY ALTO"))))</f>
        <v>BAJO</v>
      </c>
      <c r="Q13" s="48">
        <v>25</v>
      </c>
      <c r="R13" s="48">
        <f t="shared" ref="R13:R15" si="7">+O13*Q13</f>
        <v>100</v>
      </c>
      <c r="S13" s="48" t="str">
        <f>IF(AND(R13&gt;=0,R13&lt;20),"IV",IF(AND(R13&gt;=40,R13&lt;120),"III",IF(AND(R13&gt;=150,R13&lt;500),"II",IF(AND(R13&gt;=600,R13&lt;=4000),"I"))))</f>
        <v>III</v>
      </c>
      <c r="T13" s="48" t="str">
        <f t="shared" ref="T13:T15" si="8">IF(S13="I","NO ACEPTABLE",IF(S13="II","ACEPTABLE CON CONTROL ESPECIFICO",IF(S13="III","MEJORABLE",IF(S13="IV","ACEPTABLE"))))</f>
        <v>MEJORABLE</v>
      </c>
      <c r="U13" s="48"/>
      <c r="V13" s="48" t="s">
        <v>245</v>
      </c>
      <c r="W13" s="49" t="s">
        <v>164</v>
      </c>
      <c r="X13" s="50" t="s">
        <v>163</v>
      </c>
      <c r="Y13" s="48" t="s">
        <v>163</v>
      </c>
      <c r="Z13" s="49" t="s">
        <v>163</v>
      </c>
      <c r="AA13" s="48" t="s">
        <v>315</v>
      </c>
      <c r="AB13" s="58" t="s">
        <v>182</v>
      </c>
      <c r="AC13" s="43"/>
    </row>
    <row r="14" spans="1:29" s="56" customFormat="1" ht="60" x14ac:dyDescent="0.5">
      <c r="A14" s="173"/>
      <c r="B14" s="148"/>
      <c r="C14" s="148"/>
      <c r="D14" s="54" t="s">
        <v>226</v>
      </c>
      <c r="E14" s="54" t="s">
        <v>170</v>
      </c>
      <c r="F14" s="48" t="s">
        <v>334</v>
      </c>
      <c r="G14" s="48" t="s">
        <v>333</v>
      </c>
      <c r="H14" s="53" t="s">
        <v>166</v>
      </c>
      <c r="I14" s="53"/>
      <c r="J14" s="48" t="s">
        <v>165</v>
      </c>
      <c r="K14" s="48" t="s">
        <v>340</v>
      </c>
      <c r="L14" s="48" t="s">
        <v>227</v>
      </c>
      <c r="M14" s="48">
        <v>2</v>
      </c>
      <c r="N14" s="48">
        <v>2</v>
      </c>
      <c r="O14" s="48">
        <f t="shared" si="5"/>
        <v>4</v>
      </c>
      <c r="P14" s="48" t="str">
        <f t="shared" si="6"/>
        <v>BAJO</v>
      </c>
      <c r="Q14" s="48">
        <v>10</v>
      </c>
      <c r="R14" s="48">
        <f t="shared" si="7"/>
        <v>40</v>
      </c>
      <c r="S14" s="48" t="str">
        <f t="shared" ref="S14" si="9">IF(AND(R14&gt;=0,R14&lt;20),"IV",IF(AND(R14&gt;=40,R14&lt;120),"III",IF(AND(R14&gt;=150,R14&lt;500),"II",IF(AND(R14&gt;=600,R14&lt;=4000),"I"))))</f>
        <v>III</v>
      </c>
      <c r="T14" s="48" t="str">
        <f t="shared" si="8"/>
        <v>MEJORABLE</v>
      </c>
      <c r="U14" s="48"/>
      <c r="V14" s="48" t="s">
        <v>171</v>
      </c>
      <c r="W14" s="49" t="s">
        <v>164</v>
      </c>
      <c r="X14" s="50" t="s">
        <v>163</v>
      </c>
      <c r="Y14" s="48" t="s">
        <v>163</v>
      </c>
      <c r="Z14" s="49" t="s">
        <v>163</v>
      </c>
      <c r="AA14" s="48" t="s">
        <v>222</v>
      </c>
      <c r="AB14" s="58" t="s">
        <v>196</v>
      </c>
      <c r="AC14" s="43"/>
    </row>
    <row r="15" spans="1:29" s="56" customFormat="1" ht="60" x14ac:dyDescent="0.5">
      <c r="A15" s="173"/>
      <c r="B15" s="148"/>
      <c r="C15" s="148"/>
      <c r="D15" s="54" t="s">
        <v>221</v>
      </c>
      <c r="E15" s="54" t="s">
        <v>170</v>
      </c>
      <c r="F15" s="54" t="s">
        <v>339</v>
      </c>
      <c r="G15" s="48" t="s">
        <v>316</v>
      </c>
      <c r="H15" s="53"/>
      <c r="I15" s="53" t="s">
        <v>166</v>
      </c>
      <c r="J15" s="48" t="s">
        <v>165</v>
      </c>
      <c r="K15" s="48" t="s">
        <v>219</v>
      </c>
      <c r="L15" s="48" t="s">
        <v>218</v>
      </c>
      <c r="M15" s="48">
        <v>2</v>
      </c>
      <c r="N15" s="48">
        <v>2</v>
      </c>
      <c r="O15" s="48">
        <f t="shared" si="5"/>
        <v>4</v>
      </c>
      <c r="P15" s="48" t="str">
        <f t="shared" si="6"/>
        <v>BAJO</v>
      </c>
      <c r="Q15" s="48">
        <v>10</v>
      </c>
      <c r="R15" s="48">
        <f t="shared" si="7"/>
        <v>40</v>
      </c>
      <c r="S15" s="48" t="str">
        <f t="shared" ref="S15" si="10">IF(AND(R15&gt;=0,R15&lt;20),"IV",IF(AND(R15&gt;=40,R15&lt;120),"III",IF(AND(R15&gt;=150,R15&lt;500),"II",IF(AND(R15&gt;=600,R15&lt;=4000),"I"))))</f>
        <v>III</v>
      </c>
      <c r="T15" s="48" t="str">
        <f t="shared" si="8"/>
        <v>MEJORABLE</v>
      </c>
      <c r="U15" s="48"/>
      <c r="V15" s="48" t="s">
        <v>217</v>
      </c>
      <c r="W15" s="49" t="s">
        <v>164</v>
      </c>
      <c r="X15" s="50" t="s">
        <v>163</v>
      </c>
      <c r="Y15" s="48" t="s">
        <v>163</v>
      </c>
      <c r="Z15" s="49" t="s">
        <v>163</v>
      </c>
      <c r="AA15" s="48" t="s">
        <v>216</v>
      </c>
      <c r="AB15" s="58" t="s">
        <v>196</v>
      </c>
      <c r="AC15" s="43"/>
    </row>
    <row r="16" spans="1:29" s="56" customFormat="1" ht="112.5" customHeight="1" x14ac:dyDescent="0.5">
      <c r="A16" s="173"/>
      <c r="B16" s="148"/>
      <c r="C16" s="148"/>
      <c r="D16" s="54" t="s">
        <v>341</v>
      </c>
      <c r="E16" s="54" t="s">
        <v>173</v>
      </c>
      <c r="F16" s="48" t="s">
        <v>172</v>
      </c>
      <c r="G16" s="48" t="s">
        <v>342</v>
      </c>
      <c r="H16" s="53" t="s">
        <v>166</v>
      </c>
      <c r="I16" s="53"/>
      <c r="J16" s="48" t="s">
        <v>165</v>
      </c>
      <c r="K16" s="52" t="s">
        <v>195</v>
      </c>
      <c r="L16" s="51" t="s">
        <v>194</v>
      </c>
      <c r="M16" s="48">
        <v>2</v>
      </c>
      <c r="N16" s="48">
        <v>2</v>
      </c>
      <c r="O16" s="48">
        <f>M16*N16</f>
        <v>4</v>
      </c>
      <c r="P16" s="48" t="str">
        <f>IF(AND(O16&gt;=0,O16&lt;6),"BAJO",IF(AND(O16&gt;=6,O16&lt;9),"MEDIO",IF(AND(O16&gt;=9,O16&lt;21),"ALTO",IF(AND(O16&gt;=21,O16&lt;=24),"MUY ALTO"))))</f>
        <v>BAJO</v>
      </c>
      <c r="Q16" s="48">
        <v>10</v>
      </c>
      <c r="R16" s="48">
        <f>+O16*Q16</f>
        <v>40</v>
      </c>
      <c r="S16" s="48" t="str">
        <f>IF(AND(R16&gt;=0,R16&lt;20),"IV",IF(AND(R16&gt;=40,R16&lt;120),"III",IF(AND(R16&gt;=150,R16&lt;500),"II",IF(AND(R16&gt;=600,R16&lt;=4000),"I"))))</f>
        <v>III</v>
      </c>
      <c r="T16" s="48" t="str">
        <f>IF(S16="I","NO ACEPTABLE",IF(S16="II","ACEPTABLE CON CONTROL ESPECIFICO",IF(S16="III","MEJORABLE",IF(S16="IV","ACEPTABLE"))))</f>
        <v>MEJORABLE</v>
      </c>
      <c r="U16" s="48"/>
      <c r="V16" s="48" t="s">
        <v>193</v>
      </c>
      <c r="W16" s="49" t="s">
        <v>164</v>
      </c>
      <c r="X16" s="50" t="s">
        <v>163</v>
      </c>
      <c r="Y16" s="48" t="s">
        <v>163</v>
      </c>
      <c r="Z16" s="49" t="s">
        <v>163</v>
      </c>
      <c r="AA16" s="48" t="s">
        <v>192</v>
      </c>
      <c r="AB16" s="58" t="s">
        <v>182</v>
      </c>
      <c r="AC16" s="43"/>
    </row>
    <row r="17" spans="1:29" s="56" customFormat="1" ht="112.5" customHeight="1" x14ac:dyDescent="0.5">
      <c r="A17" s="174"/>
      <c r="B17" s="149"/>
      <c r="C17" s="149"/>
      <c r="D17" s="57" t="s">
        <v>400</v>
      </c>
      <c r="E17" s="57" t="s">
        <v>401</v>
      </c>
      <c r="F17" s="57" t="s">
        <v>402</v>
      </c>
      <c r="G17" s="54" t="s">
        <v>403</v>
      </c>
      <c r="H17" s="53"/>
      <c r="I17" s="53" t="s">
        <v>166</v>
      </c>
      <c r="J17" s="52" t="s">
        <v>349</v>
      </c>
      <c r="K17" s="52" t="s">
        <v>404</v>
      </c>
      <c r="L17" s="51" t="s">
        <v>377</v>
      </c>
      <c r="M17" s="48">
        <v>6</v>
      </c>
      <c r="N17" s="48">
        <v>1</v>
      </c>
      <c r="O17" s="48">
        <f t="shared" ref="O17" si="11">M17*N17</f>
        <v>6</v>
      </c>
      <c r="P17" s="48" t="str">
        <f t="shared" ref="P17" si="12">IF(AND(O17&gt;=0,O17&lt;6),"BAJO",IF(AND(O17&gt;=6,O17&lt;9),"MEDIO",IF(AND(O17&gt;=9,O17&lt;21),"ALTO",IF(AND(O17&gt;=21,O17&lt;=24),"MUY ALTO"))))</f>
        <v>MEDIO</v>
      </c>
      <c r="Q17" s="48">
        <v>60</v>
      </c>
      <c r="R17" s="48">
        <f t="shared" ref="R17" si="13">+O17*Q17</f>
        <v>360</v>
      </c>
      <c r="S17" s="48" t="str">
        <f t="shared" ref="S17" si="14">IF(AND(R17&gt;=0,R17&lt;20),"IV",IF(AND(R17&gt;=40,R17&lt;120),"III",IF(AND(R17&gt;=150,R17&lt;500),"II",IF(AND(R17&gt;=600,R17&lt;=4000),"I"))))</f>
        <v>II</v>
      </c>
      <c r="T17" s="48" t="str">
        <f t="shared" ref="T17" si="15">IF(S17="I","NO ACEPTABLE",IF(S17="II","ACEPTABLE CON CONTROL ESPECIFICO",IF(S17="III","MEJORABLE",IF(S17="IV","ACEPTABLE"))))</f>
        <v>ACEPTABLE CON CONTROL ESPECIFICO</v>
      </c>
      <c r="U17" s="48"/>
      <c r="V17" s="48" t="s">
        <v>405</v>
      </c>
      <c r="W17" s="49" t="s">
        <v>186</v>
      </c>
      <c r="X17" s="50" t="s">
        <v>163</v>
      </c>
      <c r="Y17" s="48" t="s">
        <v>163</v>
      </c>
      <c r="Z17" s="49" t="s">
        <v>163</v>
      </c>
      <c r="AA17" s="48" t="s">
        <v>406</v>
      </c>
      <c r="AB17" s="48" t="s">
        <v>407</v>
      </c>
      <c r="AC17" s="43"/>
    </row>
    <row r="18" spans="1:29" s="56" customFormat="1" ht="48" x14ac:dyDescent="0.5">
      <c r="A18" s="171" t="s">
        <v>322</v>
      </c>
      <c r="B18" s="169" t="s">
        <v>541</v>
      </c>
      <c r="C18" s="147" t="s">
        <v>539</v>
      </c>
      <c r="D18" s="57" t="s">
        <v>343</v>
      </c>
      <c r="E18" s="57" t="s">
        <v>176</v>
      </c>
      <c r="F18" s="57" t="s">
        <v>175</v>
      </c>
      <c r="G18" s="54" t="s">
        <v>214</v>
      </c>
      <c r="H18" s="53" t="s">
        <v>166</v>
      </c>
      <c r="I18" s="53"/>
      <c r="J18" s="52" t="s">
        <v>213</v>
      </c>
      <c r="K18" s="52" t="s">
        <v>212</v>
      </c>
      <c r="L18" s="51" t="s">
        <v>211</v>
      </c>
      <c r="M18" s="48">
        <v>2</v>
      </c>
      <c r="N18" s="48">
        <v>3</v>
      </c>
      <c r="O18" s="48">
        <f t="shared" ref="O18" si="16">M18*N18</f>
        <v>6</v>
      </c>
      <c r="P18" s="48" t="str">
        <f t="shared" ref="P18" si="17">IF(AND(O18&gt;=0,O18&lt;6),"BAJO",IF(AND(O18&gt;=6,O18&lt;9),"MEDIO",IF(AND(O18&gt;=9,O18&lt;21),"ALTO",IF(AND(O18&gt;=21,O18&lt;=24),"MUY ALTO"))))</f>
        <v>MEDIO</v>
      </c>
      <c r="Q18" s="48">
        <v>100</v>
      </c>
      <c r="R18" s="48">
        <f t="shared" ref="R18" si="18">+O18*Q18</f>
        <v>600</v>
      </c>
      <c r="S18" s="48" t="str">
        <f t="shared" ref="S18" si="19">IF(AND(R18&gt;=0,R18&lt;20),"IV",IF(AND(R18&gt;=40,R18&lt;120),"III",IF(AND(R18&gt;=150,R18&lt;500),"II",IF(AND(R18&gt;=600,R18&lt;=4000),"I"))))</f>
        <v>I</v>
      </c>
      <c r="T18" s="48" t="str">
        <f t="shared" ref="T18" si="20">IF(S18="I","NO ACEPTABLE",IF(S18="II","ACEPTABLE CON CONTROL ESPECIFICO",IF(S18="III","MEJORABLE",IF(S18="IV","ACEPTABLE"))))</f>
        <v>NO ACEPTABLE</v>
      </c>
      <c r="U18" s="48"/>
      <c r="V18" s="48" t="s">
        <v>210</v>
      </c>
      <c r="W18" s="49" t="s">
        <v>164</v>
      </c>
      <c r="X18" s="50" t="s">
        <v>163</v>
      </c>
      <c r="Y18" s="48" t="s">
        <v>163</v>
      </c>
      <c r="Z18" s="49" t="s">
        <v>163</v>
      </c>
      <c r="AA18" s="48" t="s">
        <v>209</v>
      </c>
      <c r="AB18" s="48" t="s">
        <v>208</v>
      </c>
      <c r="AC18" s="43"/>
    </row>
    <row r="19" spans="1:29" s="56" customFormat="1" ht="69" customHeight="1" x14ac:dyDescent="0.5">
      <c r="A19" s="171"/>
      <c r="B19" s="169"/>
      <c r="C19" s="148"/>
      <c r="D19" s="54" t="s">
        <v>302</v>
      </c>
      <c r="E19" s="54" t="s">
        <v>176</v>
      </c>
      <c r="F19" s="48" t="s">
        <v>326</v>
      </c>
      <c r="G19" s="48" t="s">
        <v>327</v>
      </c>
      <c r="H19" s="53" t="s">
        <v>166</v>
      </c>
      <c r="I19" s="53"/>
      <c r="J19" s="48" t="s">
        <v>328</v>
      </c>
      <c r="K19" s="48" t="s">
        <v>329</v>
      </c>
      <c r="L19" s="52" t="s">
        <v>309</v>
      </c>
      <c r="M19" s="48">
        <v>2</v>
      </c>
      <c r="N19" s="48">
        <v>3</v>
      </c>
      <c r="O19" s="48">
        <f t="shared" ref="O19:O21" si="21">M19*N19</f>
        <v>6</v>
      </c>
      <c r="P19" s="48" t="str">
        <f t="shared" ref="P19:P21" si="22">IF(AND(O19&gt;=0,O19&lt;6),"BAJO",IF(AND(O19&gt;=6,O19&lt;9),"MEDIO",IF(AND(O19&gt;=9,O19&lt;21),"ALTO",IF(AND(O19&gt;=21,O19&lt;=24),"MUY ALTO"))))</f>
        <v>MEDIO</v>
      </c>
      <c r="Q19" s="48">
        <v>60</v>
      </c>
      <c r="R19" s="48">
        <f t="shared" ref="R19:R21" si="23">+O19*Q19</f>
        <v>360</v>
      </c>
      <c r="S19" s="48" t="str">
        <f t="shared" ref="S19:S21" si="24">IF(AND(R19&gt;=0,R19&lt;20),"IV",IF(AND(R19&gt;=40,R19&lt;120),"III",IF(AND(R19&gt;=150,R19&lt;500),"II",IF(AND(R19&gt;=600,R19&lt;=4000),"I"))))</f>
        <v>II</v>
      </c>
      <c r="T19" s="48" t="str">
        <f t="shared" ref="T19:T21" si="25">IF(S19="I","NO ACEPTABLE",IF(S19="II","ACEPTABLE CON CONTROL ESPECIFICO",IF(S19="III","MEJORABLE",IF(S19="IV","ACEPTABLE"))))</f>
        <v>ACEPTABLE CON CONTROL ESPECIFICO</v>
      </c>
      <c r="U19" s="48"/>
      <c r="V19" s="48" t="s">
        <v>330</v>
      </c>
      <c r="W19" s="49" t="s">
        <v>164</v>
      </c>
      <c r="X19" s="50" t="s">
        <v>163</v>
      </c>
      <c r="Y19" s="48" t="s">
        <v>163</v>
      </c>
      <c r="Z19" s="49" t="s">
        <v>331</v>
      </c>
      <c r="AA19" s="48" t="s">
        <v>332</v>
      </c>
      <c r="AB19" s="48" t="s">
        <v>301</v>
      </c>
      <c r="AC19" s="43"/>
    </row>
    <row r="20" spans="1:29" s="56" customFormat="1" ht="100.5" customHeight="1" x14ac:dyDescent="0.5">
      <c r="A20" s="171"/>
      <c r="B20" s="169"/>
      <c r="C20" s="148"/>
      <c r="D20" s="54" t="s">
        <v>83</v>
      </c>
      <c r="E20" s="54" t="s">
        <v>176</v>
      </c>
      <c r="F20" s="54" t="s">
        <v>475</v>
      </c>
      <c r="G20" s="54" t="s">
        <v>540</v>
      </c>
      <c r="H20" s="53" t="s">
        <v>166</v>
      </c>
      <c r="I20" s="53"/>
      <c r="J20" s="52" t="s">
        <v>349</v>
      </c>
      <c r="K20" s="52" t="s">
        <v>477</v>
      </c>
      <c r="L20" s="52" t="s">
        <v>476</v>
      </c>
      <c r="M20" s="48">
        <v>2</v>
      </c>
      <c r="N20" s="48">
        <v>3</v>
      </c>
      <c r="O20" s="48">
        <f t="shared" si="21"/>
        <v>6</v>
      </c>
      <c r="P20" s="48" t="str">
        <f t="shared" si="22"/>
        <v>MEDIO</v>
      </c>
      <c r="Q20" s="48">
        <v>60</v>
      </c>
      <c r="R20" s="48">
        <f t="shared" si="23"/>
        <v>360</v>
      </c>
      <c r="S20" s="48" t="str">
        <f t="shared" si="24"/>
        <v>II</v>
      </c>
      <c r="T20" s="48" t="str">
        <f t="shared" si="25"/>
        <v>ACEPTABLE CON CONTROL ESPECIFICO</v>
      </c>
      <c r="U20" s="48"/>
      <c r="V20" s="48" t="s">
        <v>478</v>
      </c>
      <c r="W20" s="49" t="s">
        <v>186</v>
      </c>
      <c r="X20" s="50" t="s">
        <v>163</v>
      </c>
      <c r="Y20" s="50" t="s">
        <v>163</v>
      </c>
      <c r="Z20" s="50" t="s">
        <v>163</v>
      </c>
      <c r="AA20" s="48" t="s">
        <v>479</v>
      </c>
      <c r="AB20" s="58" t="s">
        <v>474</v>
      </c>
      <c r="AC20" s="43"/>
    </row>
    <row r="21" spans="1:29" s="56" customFormat="1" ht="60" x14ac:dyDescent="0.5">
      <c r="A21" s="171"/>
      <c r="B21" s="169"/>
      <c r="C21" s="148"/>
      <c r="D21" s="54" t="s">
        <v>306</v>
      </c>
      <c r="E21" s="54" t="s">
        <v>168</v>
      </c>
      <c r="F21" s="48" t="s">
        <v>335</v>
      </c>
      <c r="G21" s="48" t="s">
        <v>337</v>
      </c>
      <c r="H21" s="53" t="s">
        <v>166</v>
      </c>
      <c r="I21" s="53"/>
      <c r="J21" s="48" t="s">
        <v>336</v>
      </c>
      <c r="K21" s="48" t="s">
        <v>308</v>
      </c>
      <c r="L21" s="52" t="s">
        <v>309</v>
      </c>
      <c r="M21" s="48">
        <v>2</v>
      </c>
      <c r="N21" s="48">
        <v>3</v>
      </c>
      <c r="O21" s="48">
        <f t="shared" si="21"/>
        <v>6</v>
      </c>
      <c r="P21" s="48" t="str">
        <f t="shared" si="22"/>
        <v>MEDIO</v>
      </c>
      <c r="Q21" s="48">
        <v>60</v>
      </c>
      <c r="R21" s="48">
        <f t="shared" si="23"/>
        <v>360</v>
      </c>
      <c r="S21" s="48" t="str">
        <f t="shared" si="24"/>
        <v>II</v>
      </c>
      <c r="T21" s="48" t="str">
        <f t="shared" si="25"/>
        <v>ACEPTABLE CON CONTROL ESPECIFICO</v>
      </c>
      <c r="U21" s="48"/>
      <c r="V21" s="48" t="s">
        <v>310</v>
      </c>
      <c r="W21" s="49" t="s">
        <v>164</v>
      </c>
      <c r="X21" s="50" t="s">
        <v>163</v>
      </c>
      <c r="Y21" s="48" t="s">
        <v>163</v>
      </c>
      <c r="Z21" s="49" t="s">
        <v>311</v>
      </c>
      <c r="AA21" s="48" t="s">
        <v>312</v>
      </c>
      <c r="AB21" s="58" t="s">
        <v>228</v>
      </c>
      <c r="AC21" s="43"/>
    </row>
    <row r="22" spans="1:29" s="56" customFormat="1" ht="48" x14ac:dyDescent="0.5">
      <c r="A22" s="171"/>
      <c r="B22" s="169"/>
      <c r="C22" s="148"/>
      <c r="D22" s="54" t="s">
        <v>51</v>
      </c>
      <c r="E22" s="55" t="s">
        <v>167</v>
      </c>
      <c r="F22" s="48" t="s">
        <v>317</v>
      </c>
      <c r="G22" s="48" t="s">
        <v>344</v>
      </c>
      <c r="H22" s="53" t="s">
        <v>166</v>
      </c>
      <c r="I22" s="53"/>
      <c r="J22" s="48" t="s">
        <v>165</v>
      </c>
      <c r="K22" s="48" t="s">
        <v>308</v>
      </c>
      <c r="L22" s="59" t="s">
        <v>304</v>
      </c>
      <c r="M22" s="48">
        <v>2</v>
      </c>
      <c r="N22" s="48">
        <v>2</v>
      </c>
      <c r="O22" s="48">
        <f>M22*N22</f>
        <v>4</v>
      </c>
      <c r="P22" s="48" t="str">
        <f>IF(AND(O22&gt;=0,O22&lt;6),"BAJO",IF(AND(O22&gt;=6,O22&lt;9),"MEDIO",IF(AND(O22&gt;=9,O22&lt;21),"ALTO",IF(AND(O22&gt;=21,O22&lt;=24),"MUY ALTO"))))</f>
        <v>BAJO</v>
      </c>
      <c r="Q22" s="48">
        <v>60</v>
      </c>
      <c r="R22" s="48">
        <f>+O22*Q22</f>
        <v>240</v>
      </c>
      <c r="S22" s="48" t="str">
        <f>IF(AND(R22&gt;=0,R22&lt;20),"IV",IF(AND(R22&gt;=40,R22&lt;120),"III",IF(AND(R22&gt;=150,R22&lt;500),"II",IF(AND(R22&gt;=600,R22&lt;=4000),"I"))))</f>
        <v>II</v>
      </c>
      <c r="T22" s="48" t="str">
        <f>IF(S22="I","NO ACEPTABLE",IF(S22="II","ACEPTABLE CON CONTROL ESPECIFICO",IF(S22="III","MEJORABLE",IF(S22="IV","ACEPTABLE"))))</f>
        <v>ACEPTABLE CON CONTROL ESPECIFICO</v>
      </c>
      <c r="U22" s="48"/>
      <c r="V22" s="48" t="s">
        <v>318</v>
      </c>
      <c r="W22" s="49" t="s">
        <v>164</v>
      </c>
      <c r="X22" s="50" t="s">
        <v>163</v>
      </c>
      <c r="Y22" s="48" t="s">
        <v>163</v>
      </c>
      <c r="Z22" s="49" t="s">
        <v>163</v>
      </c>
      <c r="AA22" s="48" t="s">
        <v>319</v>
      </c>
      <c r="AB22" s="58" t="s">
        <v>228</v>
      </c>
      <c r="AC22" s="43"/>
    </row>
    <row r="23" spans="1:29" s="56" customFormat="1" ht="54" customHeight="1" x14ac:dyDescent="0.5">
      <c r="A23" s="171"/>
      <c r="B23" s="169"/>
      <c r="C23" s="149"/>
      <c r="D23" s="57" t="s">
        <v>400</v>
      </c>
      <c r="E23" s="57" t="s">
        <v>401</v>
      </c>
      <c r="F23" s="57" t="s">
        <v>402</v>
      </c>
      <c r="G23" s="54" t="s">
        <v>403</v>
      </c>
      <c r="H23" s="53"/>
      <c r="I23" s="53" t="s">
        <v>166</v>
      </c>
      <c r="J23" s="52" t="s">
        <v>349</v>
      </c>
      <c r="K23" s="52" t="s">
        <v>404</v>
      </c>
      <c r="L23" s="51" t="s">
        <v>377</v>
      </c>
      <c r="M23" s="48">
        <v>6</v>
      </c>
      <c r="N23" s="48">
        <v>1</v>
      </c>
      <c r="O23" s="48">
        <f t="shared" ref="O23" si="26">M23*N23</f>
        <v>6</v>
      </c>
      <c r="P23" s="48" t="str">
        <f t="shared" ref="P23" si="27">IF(AND(O23&gt;=0,O23&lt;6),"BAJO",IF(AND(O23&gt;=6,O23&lt;9),"MEDIO",IF(AND(O23&gt;=9,O23&lt;21),"ALTO",IF(AND(O23&gt;=21,O23&lt;=24),"MUY ALTO"))))</f>
        <v>MEDIO</v>
      </c>
      <c r="Q23" s="48">
        <v>60</v>
      </c>
      <c r="R23" s="48">
        <f t="shared" ref="R23" si="28">+O23*Q23</f>
        <v>360</v>
      </c>
      <c r="S23" s="48" t="str">
        <f t="shared" ref="S23" si="29">IF(AND(R23&gt;=0,R23&lt;20),"IV",IF(AND(R23&gt;=40,R23&lt;120),"III",IF(AND(R23&gt;=150,R23&lt;500),"II",IF(AND(R23&gt;=600,R23&lt;=4000),"I"))))</f>
        <v>II</v>
      </c>
      <c r="T23" s="48" t="str">
        <f t="shared" ref="T23" si="30">IF(S23="I","NO ACEPTABLE",IF(S23="II","ACEPTABLE CON CONTROL ESPECIFICO",IF(S23="III","MEJORABLE",IF(S23="IV","ACEPTABLE"))))</f>
        <v>ACEPTABLE CON CONTROL ESPECIFICO</v>
      </c>
      <c r="U23" s="48"/>
      <c r="V23" s="48" t="s">
        <v>405</v>
      </c>
      <c r="W23" s="49" t="s">
        <v>186</v>
      </c>
      <c r="X23" s="50" t="s">
        <v>163</v>
      </c>
      <c r="Y23" s="48" t="s">
        <v>163</v>
      </c>
      <c r="Z23" s="49" t="s">
        <v>163</v>
      </c>
      <c r="AA23" s="48" t="s">
        <v>406</v>
      </c>
      <c r="AB23" s="48" t="s">
        <v>407</v>
      </c>
      <c r="AC23" s="43"/>
    </row>
    <row r="24" spans="1:29" s="56" customFormat="1" ht="78.75" customHeight="1" x14ac:dyDescent="0.5">
      <c r="A24" s="170" t="s">
        <v>485</v>
      </c>
      <c r="B24" s="169" t="s">
        <v>485</v>
      </c>
      <c r="C24" s="147" t="s">
        <v>480</v>
      </c>
      <c r="D24" s="57" t="s">
        <v>215</v>
      </c>
      <c r="E24" s="57" t="s">
        <v>176</v>
      </c>
      <c r="F24" s="57" t="s">
        <v>175</v>
      </c>
      <c r="G24" s="54" t="s">
        <v>214</v>
      </c>
      <c r="H24" s="53" t="s">
        <v>166</v>
      </c>
      <c r="I24" s="53"/>
      <c r="J24" s="52" t="s">
        <v>213</v>
      </c>
      <c r="K24" s="52" t="s">
        <v>258</v>
      </c>
      <c r="L24" s="51" t="s">
        <v>211</v>
      </c>
      <c r="M24" s="48">
        <v>2</v>
      </c>
      <c r="N24" s="48">
        <v>1</v>
      </c>
      <c r="O24" s="48">
        <f t="shared" ref="O24:O32" si="31">M24*N24</f>
        <v>2</v>
      </c>
      <c r="P24" s="48" t="str">
        <f t="shared" ref="P24:P32" si="32">IF(AND(O24&gt;=0,O24&lt;6),"BAJO",IF(AND(O24&gt;=6,O24&lt;9),"MEDIO",IF(AND(O24&gt;=9,O24&lt;21),"ALTO",IF(AND(O24&gt;=21,O24&lt;=24),"MUY ALTO"))))</f>
        <v>BAJO</v>
      </c>
      <c r="Q24" s="48">
        <v>100</v>
      </c>
      <c r="R24" s="48">
        <f t="shared" ref="R24:R32" si="33">+O24*Q24</f>
        <v>200</v>
      </c>
      <c r="S24" s="48" t="str">
        <f>IF(AND(R24&gt;=0,R24&lt;20),"IV",IF(AND(R24&gt;=40,R24&lt;120),"III",IF(AND(R24&gt;=150,R24&lt;500),"II",IF(AND(R24&gt;=600,R24&lt;=4000),"I"))))</f>
        <v>II</v>
      </c>
      <c r="T24" s="48" t="str">
        <f t="shared" ref="T24:T32" si="34">IF(S24="I","NO ACEPTABLE",IF(S24="II","ACEPTABLE CON CONTROL ESPECIFICO",IF(S24="III","MEJORABLE",IF(S24="IV","ACEPTABLE"))))</f>
        <v>ACEPTABLE CON CONTROL ESPECIFICO</v>
      </c>
      <c r="U24" s="48"/>
      <c r="V24" s="48" t="s">
        <v>257</v>
      </c>
      <c r="W24" s="49" t="s">
        <v>164</v>
      </c>
      <c r="X24" s="50" t="s">
        <v>163</v>
      </c>
      <c r="Y24" s="48" t="s">
        <v>163</v>
      </c>
      <c r="Z24" s="49" t="s">
        <v>163</v>
      </c>
      <c r="AA24" s="48" t="s">
        <v>256</v>
      </c>
      <c r="AB24" s="48" t="s">
        <v>208</v>
      </c>
      <c r="AC24" s="43"/>
    </row>
    <row r="25" spans="1:29" s="56" customFormat="1" ht="78.75" customHeight="1" x14ac:dyDescent="0.5">
      <c r="A25" s="170"/>
      <c r="B25" s="169"/>
      <c r="C25" s="148"/>
      <c r="D25" s="57" t="s">
        <v>174</v>
      </c>
      <c r="E25" s="57" t="s">
        <v>173</v>
      </c>
      <c r="F25" s="48" t="s">
        <v>172</v>
      </c>
      <c r="G25" s="48" t="s">
        <v>235</v>
      </c>
      <c r="H25" s="53" t="s">
        <v>166</v>
      </c>
      <c r="I25" s="53"/>
      <c r="J25" s="52" t="s">
        <v>165</v>
      </c>
      <c r="K25" s="52" t="s">
        <v>195</v>
      </c>
      <c r="L25" s="51" t="s">
        <v>194</v>
      </c>
      <c r="M25" s="48">
        <v>2</v>
      </c>
      <c r="N25" s="48">
        <v>2</v>
      </c>
      <c r="O25" s="48">
        <f t="shared" si="31"/>
        <v>4</v>
      </c>
      <c r="P25" s="48" t="str">
        <f t="shared" si="32"/>
        <v>BAJO</v>
      </c>
      <c r="Q25" s="48">
        <v>10</v>
      </c>
      <c r="R25" s="48">
        <f t="shared" si="33"/>
        <v>40</v>
      </c>
      <c r="S25" s="48" t="str">
        <f>IF(AND(R25&gt;=0,R25&lt;20),"IV",IF(AND(R25&gt;=40,R25&lt;120),"III",IF(AND(R25&gt;=150,R25&lt;500),"II",IF(AND(R25&gt;=600,R25&lt;=4000),"I"))))</f>
        <v>III</v>
      </c>
      <c r="T25" s="48" t="str">
        <f t="shared" si="34"/>
        <v>MEJORABLE</v>
      </c>
      <c r="U25" s="48"/>
      <c r="V25" s="48" t="s">
        <v>193</v>
      </c>
      <c r="W25" s="49" t="s">
        <v>186</v>
      </c>
      <c r="X25" s="50" t="s">
        <v>163</v>
      </c>
      <c r="Y25" s="48" t="s">
        <v>163</v>
      </c>
      <c r="Z25" s="49" t="s">
        <v>163</v>
      </c>
      <c r="AA25" s="48" t="s">
        <v>255</v>
      </c>
      <c r="AB25" s="58" t="s">
        <v>182</v>
      </c>
      <c r="AC25" s="43"/>
    </row>
    <row r="26" spans="1:29" s="56" customFormat="1" ht="100.5" customHeight="1" x14ac:dyDescent="0.5">
      <c r="A26" s="170"/>
      <c r="B26" s="169"/>
      <c r="C26" s="148"/>
      <c r="D26" s="54" t="s">
        <v>361</v>
      </c>
      <c r="E26" s="55" t="s">
        <v>168</v>
      </c>
      <c r="F26" s="48" t="s">
        <v>362</v>
      </c>
      <c r="G26" s="48" t="s">
        <v>484</v>
      </c>
      <c r="H26" s="53" t="s">
        <v>166</v>
      </c>
      <c r="I26" s="53"/>
      <c r="J26" s="48" t="s">
        <v>349</v>
      </c>
      <c r="K26" s="48" t="s">
        <v>481</v>
      </c>
      <c r="L26" s="59" t="s">
        <v>365</v>
      </c>
      <c r="M26" s="48">
        <v>2</v>
      </c>
      <c r="N26" s="48">
        <v>1</v>
      </c>
      <c r="O26" s="48">
        <f t="shared" si="31"/>
        <v>2</v>
      </c>
      <c r="P26" s="48" t="str">
        <f t="shared" si="32"/>
        <v>BAJO</v>
      </c>
      <c r="Q26" s="48">
        <v>25</v>
      </c>
      <c r="R26" s="48">
        <f t="shared" si="33"/>
        <v>50</v>
      </c>
      <c r="S26" s="48" t="str">
        <f t="shared" ref="S26:S27" si="35">IF(AND(R26&gt;=0,R26&lt;20),"IV",IF(AND(R26&gt;=40,R26&lt;120),"III",IF(AND(R26&gt;=150,R26&lt;500),"II",IF(AND(R26&gt;=600,R26&lt;=4000),"I"))))</f>
        <v>III</v>
      </c>
      <c r="T26" s="48" t="str">
        <f t="shared" si="34"/>
        <v>MEJORABLE</v>
      </c>
      <c r="U26" s="48"/>
      <c r="V26" s="48" t="s">
        <v>369</v>
      </c>
      <c r="W26" s="49" t="s">
        <v>186</v>
      </c>
      <c r="X26" s="50" t="s">
        <v>163</v>
      </c>
      <c r="Y26" s="48" t="s">
        <v>163</v>
      </c>
      <c r="Z26" s="48" t="s">
        <v>163</v>
      </c>
      <c r="AA26" s="48" t="s">
        <v>370</v>
      </c>
      <c r="AB26" s="58" t="s">
        <v>371</v>
      </c>
      <c r="AC26" s="43"/>
    </row>
    <row r="27" spans="1:29" s="56" customFormat="1" ht="78.75" customHeight="1" x14ac:dyDescent="0.5">
      <c r="A27" s="170"/>
      <c r="B27" s="169"/>
      <c r="C27" s="148"/>
      <c r="D27" s="54" t="s">
        <v>65</v>
      </c>
      <c r="E27" s="55" t="s">
        <v>168</v>
      </c>
      <c r="F27" s="48" t="s">
        <v>191</v>
      </c>
      <c r="G27" s="48" t="s">
        <v>190</v>
      </c>
      <c r="H27" s="53"/>
      <c r="I27" s="53" t="s">
        <v>166</v>
      </c>
      <c r="J27" s="48" t="s">
        <v>165</v>
      </c>
      <c r="K27" s="48" t="s">
        <v>199</v>
      </c>
      <c r="L27" s="59" t="s">
        <v>165</v>
      </c>
      <c r="M27" s="48">
        <v>2</v>
      </c>
      <c r="N27" s="48">
        <v>2</v>
      </c>
      <c r="O27" s="48">
        <f t="shared" si="31"/>
        <v>4</v>
      </c>
      <c r="P27" s="48" t="str">
        <f t="shared" si="32"/>
        <v>BAJO</v>
      </c>
      <c r="Q27" s="48">
        <v>60</v>
      </c>
      <c r="R27" s="48">
        <f t="shared" si="33"/>
        <v>240</v>
      </c>
      <c r="S27" s="48" t="str">
        <f t="shared" si="35"/>
        <v>II</v>
      </c>
      <c r="T27" s="48" t="str">
        <f t="shared" si="34"/>
        <v>ACEPTABLE CON CONTROL ESPECIFICO</v>
      </c>
      <c r="U27" s="48"/>
      <c r="V27" s="48" t="s">
        <v>188</v>
      </c>
      <c r="W27" s="49" t="s">
        <v>164</v>
      </c>
      <c r="X27" s="50" t="s">
        <v>163</v>
      </c>
      <c r="Y27" s="48" t="s">
        <v>163</v>
      </c>
      <c r="Z27" s="49" t="s">
        <v>163</v>
      </c>
      <c r="AA27" s="48" t="s">
        <v>237</v>
      </c>
      <c r="AB27" s="58" t="s">
        <v>234</v>
      </c>
      <c r="AC27" s="43"/>
    </row>
    <row r="28" spans="1:29" s="56" customFormat="1" ht="106.5" customHeight="1" x14ac:dyDescent="0.5">
      <c r="A28" s="170"/>
      <c r="B28" s="169"/>
      <c r="C28" s="148"/>
      <c r="D28" s="54" t="s">
        <v>47</v>
      </c>
      <c r="E28" s="55" t="s">
        <v>168</v>
      </c>
      <c r="F28" s="48" t="s">
        <v>375</v>
      </c>
      <c r="G28" s="48" t="s">
        <v>482</v>
      </c>
      <c r="H28" s="53"/>
      <c r="I28" s="53" t="s">
        <v>166</v>
      </c>
      <c r="J28" s="48" t="s">
        <v>349</v>
      </c>
      <c r="K28" s="48" t="s">
        <v>483</v>
      </c>
      <c r="L28" s="59" t="s">
        <v>377</v>
      </c>
      <c r="M28" s="48">
        <v>2</v>
      </c>
      <c r="N28" s="48">
        <v>2</v>
      </c>
      <c r="O28" s="48">
        <f t="shared" si="31"/>
        <v>4</v>
      </c>
      <c r="P28" s="48" t="str">
        <f t="shared" si="32"/>
        <v>BAJO</v>
      </c>
      <c r="Q28" s="48">
        <v>60</v>
      </c>
      <c r="R28" s="48">
        <f t="shared" si="33"/>
        <v>240</v>
      </c>
      <c r="S28" s="48" t="str">
        <f>IF(AND(R28&gt;=0,R28&lt;20),"IV",IF(AND(R28&gt;=40,R28&lt;120),"III",IF(AND(R28&gt;=150,R28&lt;500),"II",IF(AND(R28&gt;=600,R28&lt;=4000),"I"))))</f>
        <v>II</v>
      </c>
      <c r="T28" s="48" t="str">
        <f t="shared" si="34"/>
        <v>ACEPTABLE CON CONTROL ESPECIFICO</v>
      </c>
      <c r="U28" s="48"/>
      <c r="V28" s="48" t="s">
        <v>379</v>
      </c>
      <c r="W28" s="49" t="s">
        <v>186</v>
      </c>
      <c r="X28" s="50" t="s">
        <v>163</v>
      </c>
      <c r="Y28" s="48" t="s">
        <v>163</v>
      </c>
      <c r="Z28" s="48" t="s">
        <v>163</v>
      </c>
      <c r="AA28" s="48" t="s">
        <v>406</v>
      </c>
      <c r="AB28" s="58" t="s">
        <v>381</v>
      </c>
      <c r="AC28" s="43"/>
    </row>
    <row r="29" spans="1:29" s="56" customFormat="1" ht="78.75" customHeight="1" x14ac:dyDescent="0.5">
      <c r="A29" s="170"/>
      <c r="B29" s="169"/>
      <c r="C29" s="148"/>
      <c r="D29" s="54" t="s">
        <v>254</v>
      </c>
      <c r="E29" s="54" t="s">
        <v>170</v>
      </c>
      <c r="F29" s="48" t="s">
        <v>253</v>
      </c>
      <c r="G29" s="48" t="s">
        <v>252</v>
      </c>
      <c r="H29" s="53" t="s">
        <v>166</v>
      </c>
      <c r="I29" s="53"/>
      <c r="J29" s="48" t="s">
        <v>165</v>
      </c>
      <c r="K29" s="48" t="s">
        <v>251</v>
      </c>
      <c r="L29" s="48" t="s">
        <v>250</v>
      </c>
      <c r="M29" s="48">
        <v>2</v>
      </c>
      <c r="N29" s="48">
        <v>2</v>
      </c>
      <c r="O29" s="48">
        <f t="shared" si="31"/>
        <v>4</v>
      </c>
      <c r="P29" s="48" t="str">
        <f t="shared" si="32"/>
        <v>BAJO</v>
      </c>
      <c r="Q29" s="48">
        <v>10</v>
      </c>
      <c r="R29" s="48">
        <f t="shared" si="33"/>
        <v>40</v>
      </c>
      <c r="S29" s="48" t="str">
        <f>IF(AND(R29&gt;=0,R29&lt;20),"IV",IF(AND(R29&gt;=40,R29&lt;120),"III",IF(AND(R29&gt;=150,R29&lt;500),"II",IF(AND(R29&gt;=600,R29&lt;=4000),"I"))))</f>
        <v>III</v>
      </c>
      <c r="T29" s="48" t="str">
        <f t="shared" si="34"/>
        <v>MEJORABLE</v>
      </c>
      <c r="U29" s="48"/>
      <c r="V29" s="48" t="s">
        <v>249</v>
      </c>
      <c r="W29" s="49" t="s">
        <v>164</v>
      </c>
      <c r="X29" s="50" t="s">
        <v>163</v>
      </c>
      <c r="Y29" s="48" t="s">
        <v>163</v>
      </c>
      <c r="Z29" s="49" t="s">
        <v>163</v>
      </c>
      <c r="AA29" s="48" t="s">
        <v>248</v>
      </c>
      <c r="AB29" s="58" t="s">
        <v>196</v>
      </c>
      <c r="AC29" s="43"/>
    </row>
    <row r="30" spans="1:29" s="56" customFormat="1" ht="69.599999999999994" customHeight="1" x14ac:dyDescent="0.5">
      <c r="A30" s="170"/>
      <c r="B30" s="169"/>
      <c r="C30" s="148"/>
      <c r="D30" s="54" t="s">
        <v>95</v>
      </c>
      <c r="E30" s="54" t="s">
        <v>170</v>
      </c>
      <c r="F30" s="48" t="s">
        <v>247</v>
      </c>
      <c r="G30" s="48" t="s">
        <v>246</v>
      </c>
      <c r="H30" s="53" t="s">
        <v>166</v>
      </c>
      <c r="I30" s="53"/>
      <c r="J30" s="48" t="s">
        <v>165</v>
      </c>
      <c r="K30" s="48" t="s">
        <v>224</v>
      </c>
      <c r="L30" s="48" t="s">
        <v>223</v>
      </c>
      <c r="M30" s="48">
        <v>2</v>
      </c>
      <c r="N30" s="48">
        <v>2</v>
      </c>
      <c r="O30" s="48">
        <f t="shared" si="31"/>
        <v>4</v>
      </c>
      <c r="P30" s="48" t="str">
        <f t="shared" si="32"/>
        <v>BAJO</v>
      </c>
      <c r="Q30" s="48">
        <v>25</v>
      </c>
      <c r="R30" s="48">
        <f t="shared" si="33"/>
        <v>100</v>
      </c>
      <c r="S30" s="48" t="str">
        <f>IF(AND(R30&gt;=0,R30&lt;20),"IV",IF(AND(R30&gt;=40,R30&lt;120),"III",IF(AND(R30&gt;=150,R30&lt;500),"II",IF(AND(R30&gt;=600,R30&lt;=4000),"I"))))</f>
        <v>III</v>
      </c>
      <c r="T30" s="48" t="str">
        <f t="shared" si="34"/>
        <v>MEJORABLE</v>
      </c>
      <c r="U30" s="48"/>
      <c r="V30" s="48" t="s">
        <v>245</v>
      </c>
      <c r="W30" s="49" t="s">
        <v>164</v>
      </c>
      <c r="X30" s="50" t="s">
        <v>163</v>
      </c>
      <c r="Y30" s="48" t="s">
        <v>163</v>
      </c>
      <c r="Z30" s="49" t="s">
        <v>163</v>
      </c>
      <c r="AA30" s="48" t="s">
        <v>244</v>
      </c>
      <c r="AB30" s="58" t="s">
        <v>182</v>
      </c>
      <c r="AC30" s="43"/>
    </row>
    <row r="31" spans="1:29" s="56" customFormat="1" ht="105.75" customHeight="1" x14ac:dyDescent="0.5">
      <c r="A31" s="170"/>
      <c r="B31" s="169"/>
      <c r="C31" s="148"/>
      <c r="D31" s="54" t="s">
        <v>243</v>
      </c>
      <c r="E31" s="54" t="s">
        <v>170</v>
      </c>
      <c r="F31" s="54" t="s">
        <v>220</v>
      </c>
      <c r="G31" s="48" t="s">
        <v>242</v>
      </c>
      <c r="H31" s="53" t="s">
        <v>166</v>
      </c>
      <c r="I31" s="53"/>
      <c r="J31" s="48" t="s">
        <v>165</v>
      </c>
      <c r="K31" s="48" t="s">
        <v>219</v>
      </c>
      <c r="L31" s="48" t="s">
        <v>218</v>
      </c>
      <c r="M31" s="48">
        <v>2</v>
      </c>
      <c r="N31" s="48">
        <v>2</v>
      </c>
      <c r="O31" s="48">
        <f t="shared" si="31"/>
        <v>4</v>
      </c>
      <c r="P31" s="48" t="str">
        <f t="shared" si="32"/>
        <v>BAJO</v>
      </c>
      <c r="Q31" s="48">
        <v>10</v>
      </c>
      <c r="R31" s="48">
        <f t="shared" si="33"/>
        <v>40</v>
      </c>
      <c r="S31" s="48" t="str">
        <f>IF(AND(R31&gt;=0,R31&lt;20),"IV",IF(AND(R31&gt;=40,R31&lt;120),"III",IF(AND(R31&gt;=150,R31&lt;500),"II",IF(AND(R31&gt;=600,R31&lt;=4000),"I"))))</f>
        <v>III</v>
      </c>
      <c r="T31" s="48" t="str">
        <f t="shared" si="34"/>
        <v>MEJORABLE</v>
      </c>
      <c r="U31" s="48"/>
      <c r="V31" s="48" t="s">
        <v>217</v>
      </c>
      <c r="W31" s="49" t="s">
        <v>164</v>
      </c>
      <c r="X31" s="50" t="s">
        <v>163</v>
      </c>
      <c r="Y31" s="48" t="s">
        <v>163</v>
      </c>
      <c r="Z31" s="49" t="s">
        <v>163</v>
      </c>
      <c r="AA31" s="48" t="s">
        <v>241</v>
      </c>
      <c r="AB31" s="58" t="s">
        <v>196</v>
      </c>
      <c r="AC31" s="43"/>
    </row>
    <row r="32" spans="1:29" s="56" customFormat="1" ht="105.75" customHeight="1" x14ac:dyDescent="0.5">
      <c r="A32" s="170"/>
      <c r="B32" s="169"/>
      <c r="C32" s="149"/>
      <c r="D32" s="57" t="s">
        <v>400</v>
      </c>
      <c r="E32" s="57" t="s">
        <v>401</v>
      </c>
      <c r="F32" s="57" t="s">
        <v>402</v>
      </c>
      <c r="G32" s="54" t="s">
        <v>403</v>
      </c>
      <c r="H32" s="53"/>
      <c r="I32" s="53" t="s">
        <v>166</v>
      </c>
      <c r="J32" s="52" t="s">
        <v>349</v>
      </c>
      <c r="K32" s="52" t="s">
        <v>404</v>
      </c>
      <c r="L32" s="51" t="s">
        <v>377</v>
      </c>
      <c r="M32" s="48">
        <v>6</v>
      </c>
      <c r="N32" s="48">
        <v>1</v>
      </c>
      <c r="O32" s="48">
        <f t="shared" si="31"/>
        <v>6</v>
      </c>
      <c r="P32" s="48" t="str">
        <f t="shared" si="32"/>
        <v>MEDIO</v>
      </c>
      <c r="Q32" s="48">
        <v>60</v>
      </c>
      <c r="R32" s="48">
        <f t="shared" si="33"/>
        <v>360</v>
      </c>
      <c r="S32" s="48" t="str">
        <f t="shared" ref="S32" si="36">IF(AND(R32&gt;=0,R32&lt;20),"IV",IF(AND(R32&gt;=40,R32&lt;120),"III",IF(AND(R32&gt;=150,R32&lt;500),"II",IF(AND(R32&gt;=600,R32&lt;=4000),"I"))))</f>
        <v>II</v>
      </c>
      <c r="T32" s="48" t="str">
        <f t="shared" si="34"/>
        <v>ACEPTABLE CON CONTROL ESPECIFICO</v>
      </c>
      <c r="U32" s="48"/>
      <c r="V32" s="48" t="s">
        <v>405</v>
      </c>
      <c r="W32" s="49" t="s">
        <v>186</v>
      </c>
      <c r="X32" s="50" t="s">
        <v>163</v>
      </c>
      <c r="Y32" s="48" t="s">
        <v>163</v>
      </c>
      <c r="Z32" s="49" t="s">
        <v>163</v>
      </c>
      <c r="AA32" s="48" t="s">
        <v>406</v>
      </c>
      <c r="AB32" s="48" t="s">
        <v>407</v>
      </c>
      <c r="AC32" s="43"/>
    </row>
  </sheetData>
  <autoFilter ref="A7:AB32" xr:uid="{00000000-0009-0000-0000-000003000000}"/>
  <mergeCells count="49">
    <mergeCell ref="C8:C17"/>
    <mergeCell ref="B8:B17"/>
    <mergeCell ref="A8:A17"/>
    <mergeCell ref="G6:G7"/>
    <mergeCell ref="A4:AB4"/>
    <mergeCell ref="A5:I5"/>
    <mergeCell ref="J5:L5"/>
    <mergeCell ref="M5:S5"/>
    <mergeCell ref="U5:W5"/>
    <mergeCell ref="X5:AB5"/>
    <mergeCell ref="A6:A7"/>
    <mergeCell ref="B6:B7"/>
    <mergeCell ref="C6:C7"/>
    <mergeCell ref="D6:E6"/>
    <mergeCell ref="F6:F7"/>
    <mergeCell ref="S6:S7"/>
    <mergeCell ref="H6:H7"/>
    <mergeCell ref="I6:I7"/>
    <mergeCell ref="J6:J7"/>
    <mergeCell ref="K6:K7"/>
    <mergeCell ref="L6:L7"/>
    <mergeCell ref="M6:M7"/>
    <mergeCell ref="N6:N7"/>
    <mergeCell ref="O6:O7"/>
    <mergeCell ref="P6:P7"/>
    <mergeCell ref="Q6:Q7"/>
    <mergeCell ref="R6:R7"/>
    <mergeCell ref="Z6:Z7"/>
    <mergeCell ref="AA6:AA7"/>
    <mergeCell ref="AB6:AB7"/>
    <mergeCell ref="T6:T7"/>
    <mergeCell ref="U6:U7"/>
    <mergeCell ref="V6:V7"/>
    <mergeCell ref="W6:W7"/>
    <mergeCell ref="X6:X7"/>
    <mergeCell ref="Y6:Y7"/>
    <mergeCell ref="C18:C23"/>
    <mergeCell ref="B18:B23"/>
    <mergeCell ref="A18:A23"/>
    <mergeCell ref="A24:A32"/>
    <mergeCell ref="B24:B32"/>
    <mergeCell ref="C24:C32"/>
    <mergeCell ref="A1:B3"/>
    <mergeCell ref="C1:AB1"/>
    <mergeCell ref="C2:AB2"/>
    <mergeCell ref="C3:F3"/>
    <mergeCell ref="G3:K3"/>
    <mergeCell ref="L3:Z3"/>
    <mergeCell ref="AA3:AB3"/>
  </mergeCells>
  <conditionalFormatting sqref="P8">
    <cfRule type="containsText" dxfId="219" priority="2010" operator="containsText" text="BAJO">
      <formula>NOT(ISERROR(SEARCH("BAJO",P8)))</formula>
    </cfRule>
    <cfRule type="containsText" dxfId="218" priority="2009" operator="containsText" text="MEDIO">
      <formula>NOT(ISERROR(SEARCH("MEDIO",P8)))</formula>
    </cfRule>
    <cfRule type="containsText" dxfId="217" priority="2008" operator="containsText" text="ALTO">
      <formula>NOT(ISERROR(SEARCH("ALTO",P8)))</formula>
    </cfRule>
  </conditionalFormatting>
  <conditionalFormatting sqref="P8:P16">
    <cfRule type="containsText" dxfId="216" priority="1860" operator="containsText" text="MEDIO">
      <formula>NOT(ISERROR(SEARCH("MEDIO",P8)))</formula>
    </cfRule>
    <cfRule type="containsText" dxfId="215" priority="1859" operator="containsText" text="ALTO">
      <formula>NOT(ISERROR(SEARCH("ALTO",P8)))</formula>
    </cfRule>
    <cfRule type="containsText" dxfId="214" priority="1861" operator="containsText" text="BAJO">
      <formula>NOT(ISERROR(SEARCH("BAJO",P8)))</formula>
    </cfRule>
  </conditionalFormatting>
  <conditionalFormatting sqref="P13:P32">
    <cfRule type="containsText" dxfId="213" priority="69" operator="containsText" text="ALTO">
      <formula>NOT(ISERROR(SEARCH("ALTO",P13)))</formula>
    </cfRule>
    <cfRule type="containsText" dxfId="212" priority="70" operator="containsText" text="MEDIO">
      <formula>NOT(ISERROR(SEARCH("MEDIO",P13)))</formula>
    </cfRule>
    <cfRule type="containsText" dxfId="211" priority="71" operator="containsText" text="BAJO">
      <formula>NOT(ISERROR(SEARCH("BAJO",P13)))</formula>
    </cfRule>
  </conditionalFormatting>
  <conditionalFormatting sqref="P15:P16">
    <cfRule type="containsText" dxfId="210" priority="1521" operator="containsText" text="BAJO">
      <formula>NOT(ISERROR(SEARCH("BAJO",P15)))</formula>
    </cfRule>
    <cfRule type="containsText" dxfId="209" priority="1520" operator="containsText" text="MEDIO">
      <formula>NOT(ISERROR(SEARCH("MEDIO",P15)))</formula>
    </cfRule>
    <cfRule type="containsText" dxfId="208" priority="1519" operator="containsText" text="ALTO">
      <formula>NOT(ISERROR(SEARCH("ALTO",P15)))</formula>
    </cfRule>
  </conditionalFormatting>
  <conditionalFormatting sqref="P16">
    <cfRule type="containsText" dxfId="207" priority="1474" operator="containsText" text="ALTO">
      <formula>NOT(ISERROR(SEARCH("ALTO",P16)))</formula>
    </cfRule>
    <cfRule type="containsText" dxfId="206" priority="1475" operator="containsText" text="MEDIO">
      <formula>NOT(ISERROR(SEARCH("MEDIO",P16)))</formula>
    </cfRule>
    <cfRule type="containsText" dxfId="205" priority="1485" operator="containsText" text="MEDIO">
      <formula>NOT(ISERROR(SEARCH("MEDIO",P16)))</formula>
    </cfRule>
    <cfRule type="containsText" dxfId="204" priority="1507" operator="containsText" text="MEDIO">
      <formula>NOT(ISERROR(SEARCH("MEDIO",P16)))</formula>
    </cfRule>
    <cfRule type="containsText" dxfId="203" priority="1506" operator="containsText" text="ALTO">
      <formula>NOT(ISERROR(SEARCH("ALTO",P16)))</formula>
    </cfRule>
    <cfRule type="containsText" dxfId="202" priority="1476" operator="containsText" text="BAJO">
      <formula>NOT(ISERROR(SEARCH("BAJO",P16)))</formula>
    </cfRule>
    <cfRule type="containsText" dxfId="201" priority="1484" operator="containsText" text="ALTO">
      <formula>NOT(ISERROR(SEARCH("ALTO",P16)))</formula>
    </cfRule>
    <cfRule type="containsText" dxfId="200" priority="1486" operator="containsText" text="BAJO">
      <formula>NOT(ISERROR(SEARCH("BAJO",P16)))</formula>
    </cfRule>
    <cfRule type="containsText" dxfId="199" priority="1508" operator="containsText" text="BAJO">
      <formula>NOT(ISERROR(SEARCH("BAJO",P16)))</formula>
    </cfRule>
  </conditionalFormatting>
  <conditionalFormatting sqref="P18">
    <cfRule type="containsText" dxfId="198" priority="62" operator="containsText" text="ALTO">
      <formula>NOT(ISERROR(SEARCH("ALTO",P18)))</formula>
    </cfRule>
    <cfRule type="containsText" dxfId="197" priority="63" operator="containsText" text="MEDIO">
      <formula>NOT(ISERROR(SEARCH("MEDIO",P18)))</formula>
    </cfRule>
    <cfRule type="containsText" dxfId="196" priority="64" operator="containsText" text="BAJO">
      <formula>NOT(ISERROR(SEARCH("BAJO",P18)))</formula>
    </cfRule>
  </conditionalFormatting>
  <conditionalFormatting sqref="S8">
    <cfRule type="containsText" dxfId="195" priority="2006" operator="containsText" text="MEDIO">
      <formula>NOT(ISERROR(SEARCH("MEDIO",S8)))</formula>
    </cfRule>
    <cfRule type="containsText" dxfId="194" priority="2005" operator="containsText" text="ALTO">
      <formula>NOT(ISERROR(SEARCH("ALTO",S8)))</formula>
    </cfRule>
    <cfRule type="containsText" dxfId="193" priority="2004" operator="containsText" text="MUY ALTO">
      <formula>NOT(ISERROR(SEARCH("MUY ALTO",S8)))</formula>
    </cfRule>
    <cfRule type="colorScale" priority="2007">
      <colorScale>
        <cfvo type="num" val="6"/>
        <cfvo type="percentile" val="9"/>
        <cfvo type="num" val="24"/>
        <color rgb="FF92D050"/>
        <color rgb="FFFFFF00"/>
        <color rgb="FFFF0000"/>
      </colorScale>
    </cfRule>
  </conditionalFormatting>
  <conditionalFormatting sqref="S13">
    <cfRule type="colorScale" priority="1564">
      <colorScale>
        <cfvo type="num" val="6"/>
        <cfvo type="percentile" val="9"/>
        <cfvo type="num" val="24"/>
        <color rgb="FF92D050"/>
        <color rgb="FFFFFF00"/>
        <color rgb="FFFF0000"/>
      </colorScale>
    </cfRule>
  </conditionalFormatting>
  <conditionalFormatting sqref="S14">
    <cfRule type="colorScale" priority="1431">
      <colorScale>
        <cfvo type="num" val="6"/>
        <cfvo type="percentile" val="9"/>
        <cfvo type="num" val="24"/>
        <color rgb="FF92D050"/>
        <color rgb="FFFFFF00"/>
        <color rgb="FFFF0000"/>
      </colorScale>
    </cfRule>
  </conditionalFormatting>
  <conditionalFormatting sqref="S14:S18">
    <cfRule type="containsText" dxfId="192" priority="66" operator="containsText" text="ALTO">
      <formula>NOT(ISERROR(SEARCH("ALTO",S14)))</formula>
    </cfRule>
    <cfRule type="containsText" dxfId="191" priority="65" operator="containsText" text="MUY ALTO">
      <formula>NOT(ISERROR(SEARCH("MUY ALTO",S14)))</formula>
    </cfRule>
    <cfRule type="containsText" dxfId="190" priority="67" operator="containsText" text="MEDIO">
      <formula>NOT(ISERROR(SEARCH("MEDIO",S14)))</formula>
    </cfRule>
  </conditionalFormatting>
  <conditionalFormatting sqref="S15:S16">
    <cfRule type="colorScale" priority="1458">
      <colorScale>
        <cfvo type="num" val="6"/>
        <cfvo type="percentile" val="9"/>
        <cfvo type="num" val="24"/>
        <color rgb="FF92D050"/>
        <color rgb="FFFFFF00"/>
        <color rgb="FFFF0000"/>
      </colorScale>
    </cfRule>
    <cfRule type="containsText" dxfId="189" priority="1526" operator="containsText" text="ALTO">
      <formula>NOT(ISERROR(SEARCH("ALTO",S15)))</formula>
    </cfRule>
    <cfRule type="containsText" dxfId="188" priority="1527" operator="containsText" text="MEDIO">
      <formula>NOT(ISERROR(SEARCH("MEDIO",S15)))</formula>
    </cfRule>
    <cfRule type="colorScale" priority="1528">
      <colorScale>
        <cfvo type="num" val="6"/>
        <cfvo type="percentile" val="9"/>
        <cfvo type="num" val="24"/>
        <color rgb="FF92D050"/>
        <color rgb="FFFFFF00"/>
        <color rgb="FFFF0000"/>
      </colorScale>
    </cfRule>
    <cfRule type="containsText" dxfId="187" priority="1525" operator="containsText" text="MUY ALTO">
      <formula>NOT(ISERROR(SEARCH("MUY ALTO",S15)))</formula>
    </cfRule>
  </conditionalFormatting>
  <conditionalFormatting sqref="S16">
    <cfRule type="containsText" dxfId="186" priority="1509" operator="containsText" text="MUY ALTO">
      <formula>NOT(ISERROR(SEARCH("MUY ALTO",S16)))</formula>
    </cfRule>
    <cfRule type="containsText" dxfId="185" priority="1510" operator="containsText" text="ALTO">
      <formula>NOT(ISERROR(SEARCH("ALTO",S16)))</formula>
    </cfRule>
    <cfRule type="containsText" dxfId="184" priority="1511" operator="containsText" text="MEDIO">
      <formula>NOT(ISERROR(SEARCH("MEDIO",S16)))</formula>
    </cfRule>
    <cfRule type="colorScale" priority="1512">
      <colorScale>
        <cfvo type="num" val="6"/>
        <cfvo type="percentile" val="9"/>
        <cfvo type="num" val="24"/>
        <color rgb="FF92D050"/>
        <color rgb="FFFFFF00"/>
        <color rgb="FFFF0000"/>
      </colorScale>
    </cfRule>
  </conditionalFormatting>
  <conditionalFormatting sqref="S17">
    <cfRule type="colorScale" priority="104">
      <colorScale>
        <cfvo type="num" val="6"/>
        <cfvo type="percentile" val="9"/>
        <cfvo type="num" val="24"/>
        <color rgb="FF92D050"/>
        <color rgb="FFFFFF00"/>
        <color rgb="FFFF0000"/>
      </colorScale>
    </cfRule>
  </conditionalFormatting>
  <conditionalFormatting sqref="S18">
    <cfRule type="colorScale" priority="68">
      <colorScale>
        <cfvo type="num" val="6"/>
        <cfvo type="percentile" val="9"/>
        <cfvo type="num" val="24"/>
        <color rgb="FF92D050"/>
        <color rgb="FFFFFF00"/>
        <color rgb="FFFF0000"/>
      </colorScale>
    </cfRule>
  </conditionalFormatting>
  <conditionalFormatting sqref="S20">
    <cfRule type="colorScale" priority="273">
      <colorScale>
        <cfvo type="num" val="6"/>
        <cfvo type="percentile" val="9"/>
        <cfvo type="num" val="24"/>
        <color rgb="FF92D050"/>
        <color rgb="FFFFFF00"/>
        <color rgb="FFFF0000"/>
      </colorScale>
    </cfRule>
  </conditionalFormatting>
  <conditionalFormatting sqref="S23">
    <cfRule type="colorScale" priority="127">
      <colorScale>
        <cfvo type="num" val="6"/>
        <cfvo type="percentile" val="9"/>
        <cfvo type="num" val="24"/>
        <color rgb="FF92D050"/>
        <color rgb="FFFFFF00"/>
        <color rgb="FFFF0000"/>
      </colorScale>
    </cfRule>
  </conditionalFormatting>
  <conditionalFormatting sqref="S25">
    <cfRule type="colorScale" priority="163">
      <colorScale>
        <cfvo type="num" val="6"/>
        <cfvo type="percentile" val="9"/>
        <cfvo type="num" val="24"/>
        <color rgb="FF92D050"/>
        <color rgb="FFFFFF00"/>
        <color rgb="FFFF0000"/>
      </colorScale>
    </cfRule>
  </conditionalFormatting>
  <conditionalFormatting sqref="S26 S24">
    <cfRule type="colorScale" priority="255">
      <colorScale>
        <cfvo type="num" val="6"/>
        <cfvo type="percentile" val="9"/>
        <cfvo type="num" val="24"/>
        <color rgb="FF92D050"/>
        <color rgb="FFFFFF00"/>
        <color rgb="FFFF0000"/>
      </colorScale>
    </cfRule>
  </conditionalFormatting>
  <conditionalFormatting sqref="S27">
    <cfRule type="colorScale" priority="229">
      <colorScale>
        <cfvo type="num" val="6"/>
        <cfvo type="percentile" val="9"/>
        <cfvo type="num" val="24"/>
        <color rgb="FF92D050"/>
        <color rgb="FFFFFF00"/>
        <color rgb="FFFF0000"/>
      </colorScale>
    </cfRule>
  </conditionalFormatting>
  <conditionalFormatting sqref="S29:S30">
    <cfRule type="colorScale" priority="192">
      <colorScale>
        <cfvo type="num" val="6"/>
        <cfvo type="percentile" val="9"/>
        <cfvo type="num" val="24"/>
        <color rgb="FF92D050"/>
        <color rgb="FFFFFF00"/>
        <color rgb="FFFF0000"/>
      </colorScale>
    </cfRule>
  </conditionalFormatting>
  <conditionalFormatting sqref="S32">
    <cfRule type="colorScale" priority="150">
      <colorScale>
        <cfvo type="num" val="6"/>
        <cfvo type="percentile" val="9"/>
        <cfvo type="num" val="24"/>
        <color rgb="FF92D050"/>
        <color rgb="FFFFFF00"/>
        <color rgb="FFFF0000"/>
      </colorScale>
    </cfRule>
  </conditionalFormatting>
  <conditionalFormatting sqref="S8:T8">
    <cfRule type="colorScale" priority="2020">
      <colorScale>
        <cfvo type="num" val="6"/>
        <cfvo type="percentile" val="9"/>
        <cfvo type="num" val="24"/>
        <color rgb="FF92D050"/>
        <color rgb="FFFFFF00"/>
        <color rgb="FFFF0000"/>
      </colorScale>
    </cfRule>
    <cfRule type="containsText" dxfId="183" priority="2019" operator="containsText" text="MEDIO">
      <formula>NOT(ISERROR(SEARCH("MEDIO",S8)))</formula>
    </cfRule>
    <cfRule type="containsText" dxfId="182" priority="2017" operator="containsText" text="MUY ALTO">
      <formula>NOT(ISERROR(SEARCH("MUY ALTO",S8)))</formula>
    </cfRule>
    <cfRule type="containsText" dxfId="181" priority="2018" operator="containsText" text="ALTO">
      <formula>NOT(ISERROR(SEARCH("ALTO",S8)))</formula>
    </cfRule>
  </conditionalFormatting>
  <conditionalFormatting sqref="S9:T9">
    <cfRule type="colorScale" priority="1991">
      <colorScale>
        <cfvo type="num" val="6"/>
        <cfvo type="percentile" val="9"/>
        <cfvo type="num" val="24"/>
        <color rgb="FF92D050"/>
        <color rgb="FFFFFF00"/>
        <color rgb="FFFF0000"/>
      </colorScale>
    </cfRule>
  </conditionalFormatting>
  <conditionalFormatting sqref="S9:T16">
    <cfRule type="containsText" dxfId="180" priority="1867" operator="containsText" text="MEDIO">
      <formula>NOT(ISERROR(SEARCH("MEDIO",S9)))</formula>
    </cfRule>
    <cfRule type="containsText" dxfId="179" priority="1866" operator="containsText" text="ALTO">
      <formula>NOT(ISERROR(SEARCH("ALTO",S9)))</formula>
    </cfRule>
    <cfRule type="containsText" dxfId="178" priority="1865" operator="containsText" text="MUY ALTO">
      <formula>NOT(ISERROR(SEARCH("MUY ALTO",S9)))</formula>
    </cfRule>
  </conditionalFormatting>
  <conditionalFormatting sqref="S10:T10 S12:T16">
    <cfRule type="colorScale" priority="2492">
      <colorScale>
        <cfvo type="num" val="6"/>
        <cfvo type="percentile" val="9"/>
        <cfvo type="num" val="24"/>
        <color rgb="FF92D050"/>
        <color rgb="FFFFFF00"/>
        <color rgb="FFFF0000"/>
      </colorScale>
    </cfRule>
  </conditionalFormatting>
  <conditionalFormatting sqref="S11:T11">
    <cfRule type="colorScale" priority="1868">
      <colorScale>
        <cfvo type="num" val="6"/>
        <cfvo type="percentile" val="9"/>
        <cfvo type="num" val="24"/>
        <color rgb="FF92D050"/>
        <color rgb="FFFFFF00"/>
        <color rgb="FFFF0000"/>
      </colorScale>
    </cfRule>
  </conditionalFormatting>
  <conditionalFormatting sqref="S13:T13">
    <cfRule type="containsText" dxfId="177" priority="1563" operator="containsText" text="MEDIO">
      <formula>NOT(ISERROR(SEARCH("MEDIO",S13)))</formula>
    </cfRule>
    <cfRule type="containsText" dxfId="176" priority="1562" operator="containsText" text="ALTO">
      <formula>NOT(ISERROR(SEARCH("ALTO",S13)))</formula>
    </cfRule>
    <cfRule type="containsText" dxfId="175" priority="1561" operator="containsText" text="MUY ALTO">
      <formula>NOT(ISERROR(SEARCH("MUY ALTO",S13)))</formula>
    </cfRule>
  </conditionalFormatting>
  <conditionalFormatting sqref="S16:T16">
    <cfRule type="containsText" dxfId="174" priority="1482" operator="containsText" text="MEDIO">
      <formula>NOT(ISERROR(SEARCH("MEDIO",S16)))</formula>
    </cfRule>
    <cfRule type="containsText" dxfId="173" priority="1493" operator="containsText" text="MUY ALTO">
      <formula>NOT(ISERROR(SEARCH("MUY ALTO",S16)))</formula>
    </cfRule>
    <cfRule type="containsText" dxfId="172" priority="1480" operator="containsText" text="MUY ALTO">
      <formula>NOT(ISERROR(SEARCH("MUY ALTO",S16)))</formula>
    </cfRule>
    <cfRule type="containsText" dxfId="171" priority="1481" operator="containsText" text="ALTO">
      <formula>NOT(ISERROR(SEARCH("ALTO",S16)))</formula>
    </cfRule>
    <cfRule type="colorScale" priority="1496">
      <colorScale>
        <cfvo type="num" val="6"/>
        <cfvo type="percentile" val="9"/>
        <cfvo type="num" val="24"/>
        <color rgb="FF92D050"/>
        <color rgb="FFFFFF00"/>
        <color rgb="FFFF0000"/>
      </colorScale>
    </cfRule>
    <cfRule type="colorScale" priority="1483">
      <colorScale>
        <cfvo type="num" val="6"/>
        <cfvo type="percentile" val="9"/>
        <cfvo type="num" val="24"/>
        <color rgb="FF92D050"/>
        <color rgb="FFFFFF00"/>
        <color rgb="FFFF0000"/>
      </colorScale>
    </cfRule>
    <cfRule type="containsText" dxfId="170" priority="1495" operator="containsText" text="MEDIO">
      <formula>NOT(ISERROR(SEARCH("MEDIO",S16)))</formula>
    </cfRule>
    <cfRule type="containsText" dxfId="169" priority="1494" operator="containsText" text="ALTO">
      <formula>NOT(ISERROR(SEARCH("ALTO",S16)))</formula>
    </cfRule>
  </conditionalFormatting>
  <conditionalFormatting sqref="S18:T18">
    <cfRule type="colorScale" priority="81">
      <colorScale>
        <cfvo type="num" val="6"/>
        <cfvo type="percentile" val="9"/>
        <cfvo type="num" val="24"/>
        <color rgb="FF92D050"/>
        <color rgb="FFFFFF00"/>
        <color rgb="FFFF0000"/>
      </colorScale>
    </cfRule>
  </conditionalFormatting>
  <conditionalFormatting sqref="S18:T32">
    <cfRule type="containsText" dxfId="168" priority="80" operator="containsText" text="MEDIO">
      <formula>NOT(ISERROR(SEARCH("MEDIO",S18)))</formula>
    </cfRule>
    <cfRule type="containsText" dxfId="167" priority="78" operator="containsText" text="MUY ALTO">
      <formula>NOT(ISERROR(SEARCH("MUY ALTO",S18)))</formula>
    </cfRule>
    <cfRule type="containsText" dxfId="166" priority="79" operator="containsText" text="ALTO">
      <formula>NOT(ISERROR(SEARCH("ALTO",S18)))</formula>
    </cfRule>
  </conditionalFormatting>
  <conditionalFormatting sqref="S19:T19">
    <cfRule type="colorScale" priority="1616">
      <colorScale>
        <cfvo type="num" val="6"/>
        <cfvo type="percentile" val="9"/>
        <cfvo type="num" val="24"/>
        <color rgb="FF92D050"/>
        <color rgb="FFFFFF00"/>
        <color rgb="FFFF0000"/>
      </colorScale>
    </cfRule>
  </conditionalFormatting>
  <conditionalFormatting sqref="S21:T21">
    <cfRule type="colorScale" priority="1594">
      <colorScale>
        <cfvo type="num" val="6"/>
        <cfvo type="percentile" val="9"/>
        <cfvo type="num" val="24"/>
        <color rgb="FF92D050"/>
        <color rgb="FFFFFF00"/>
        <color rgb="FFFF0000"/>
      </colorScale>
    </cfRule>
  </conditionalFormatting>
  <conditionalFormatting sqref="S22:T22">
    <cfRule type="colorScale" priority="1442">
      <colorScale>
        <cfvo type="num" val="6"/>
        <cfvo type="percentile" val="9"/>
        <cfvo type="num" val="24"/>
        <color rgb="FF92D050"/>
        <color rgb="FFFFFF00"/>
        <color rgb="FFFF0000"/>
      </colorScale>
    </cfRule>
  </conditionalFormatting>
  <conditionalFormatting sqref="S28:T28">
    <cfRule type="colorScale" priority="206">
      <colorScale>
        <cfvo type="num" val="6"/>
        <cfvo type="percentile" val="9"/>
        <cfvo type="num" val="24"/>
        <color rgb="FF92D050"/>
        <color rgb="FFFFFF00"/>
        <color rgb="FFFF0000"/>
      </colorScale>
    </cfRule>
  </conditionalFormatting>
  <conditionalFormatting sqref="T13">
    <cfRule type="colorScale" priority="1568">
      <colorScale>
        <cfvo type="num" val="6"/>
        <cfvo type="percentile" val="9"/>
        <cfvo type="num" val="24"/>
        <color rgb="FF92D050"/>
        <color rgb="FFFFFF00"/>
        <color rgb="FFFF0000"/>
      </colorScale>
    </cfRule>
  </conditionalFormatting>
  <conditionalFormatting sqref="T14">
    <cfRule type="containsText" dxfId="165" priority="1432" operator="containsText" text="MUY ALTO">
      <formula>NOT(ISERROR(SEARCH("MUY ALTO",T14)))</formula>
    </cfRule>
    <cfRule type="containsText" dxfId="164" priority="1434" operator="containsText" text="MEDIO">
      <formula>NOT(ISERROR(SEARCH("MEDIO",T14)))</formula>
    </cfRule>
    <cfRule type="containsText" dxfId="163" priority="1433" operator="containsText" text="ALTO">
      <formula>NOT(ISERROR(SEARCH("ALTO",T14)))</formula>
    </cfRule>
    <cfRule type="colorScale" priority="1435">
      <colorScale>
        <cfvo type="num" val="6"/>
        <cfvo type="percentile" val="9"/>
        <cfvo type="num" val="24"/>
        <color rgb="FF92D050"/>
        <color rgb="FFFFFF00"/>
        <color rgb="FFFF0000"/>
      </colorScale>
    </cfRule>
  </conditionalFormatting>
  <conditionalFormatting sqref="T17">
    <cfRule type="colorScale" priority="94">
      <colorScale>
        <cfvo type="num" val="6"/>
        <cfvo type="percentile" val="9"/>
        <cfvo type="num" val="24"/>
        <color rgb="FF92D050"/>
        <color rgb="FFFFFF00"/>
        <color rgb="FFFF0000"/>
      </colorScale>
    </cfRule>
    <cfRule type="containsText" dxfId="162" priority="92" operator="containsText" text="ALTO">
      <formula>NOT(ISERROR(SEARCH("ALTO",T17)))</formula>
    </cfRule>
    <cfRule type="containsText" dxfId="161" priority="91" operator="containsText" text="MUY ALTO">
      <formula>NOT(ISERROR(SEARCH("MUY ALTO",T17)))</formula>
    </cfRule>
    <cfRule type="containsText" dxfId="160" priority="93" operator="containsText" text="MEDIO">
      <formula>NOT(ISERROR(SEARCH("MEDIO",T17)))</formula>
    </cfRule>
  </conditionalFormatting>
  <conditionalFormatting sqref="T20">
    <cfRule type="colorScale" priority="263">
      <colorScale>
        <cfvo type="num" val="6"/>
        <cfvo type="percentile" val="9"/>
        <cfvo type="num" val="24"/>
        <color rgb="FF92D050"/>
        <color rgb="FFFFFF00"/>
        <color rgb="FFFF0000"/>
      </colorScale>
    </cfRule>
  </conditionalFormatting>
  <conditionalFormatting sqref="T23">
    <cfRule type="colorScale" priority="117">
      <colorScale>
        <cfvo type="num" val="6"/>
        <cfvo type="percentile" val="9"/>
        <cfvo type="num" val="24"/>
        <color rgb="FF92D050"/>
        <color rgb="FFFFFF00"/>
        <color rgb="FFFF0000"/>
      </colorScale>
    </cfRule>
  </conditionalFormatting>
  <conditionalFormatting sqref="T24">
    <cfRule type="colorScale" priority="259">
      <colorScale>
        <cfvo type="num" val="6"/>
        <cfvo type="percentile" val="9"/>
        <cfvo type="num" val="24"/>
        <color rgb="FF92D050"/>
        <color rgb="FFFFFF00"/>
        <color rgb="FFFF0000"/>
      </colorScale>
    </cfRule>
  </conditionalFormatting>
  <conditionalFormatting sqref="T25">
    <cfRule type="colorScale" priority="170">
      <colorScale>
        <cfvo type="num" val="6"/>
        <cfvo type="percentile" val="9"/>
        <cfvo type="num" val="24"/>
        <color rgb="FF92D050"/>
        <color rgb="FFFFFF00"/>
        <color rgb="FFFF0000"/>
      </colorScale>
    </cfRule>
  </conditionalFormatting>
  <conditionalFormatting sqref="T26">
    <cfRule type="colorScale" priority="239">
      <colorScale>
        <cfvo type="num" val="6"/>
        <cfvo type="percentile" val="9"/>
        <cfvo type="num" val="24"/>
        <color rgb="FF92D050"/>
        <color rgb="FFFFFF00"/>
        <color rgb="FFFF0000"/>
      </colorScale>
    </cfRule>
  </conditionalFormatting>
  <conditionalFormatting sqref="T27">
    <cfRule type="colorScale" priority="222">
      <colorScale>
        <cfvo type="num" val="6"/>
        <cfvo type="percentile" val="9"/>
        <cfvo type="num" val="24"/>
        <color rgb="FF92D050"/>
        <color rgb="FFFFFF00"/>
        <color rgb="FFFF0000"/>
      </colorScale>
    </cfRule>
  </conditionalFormatting>
  <conditionalFormatting sqref="T29:T31 S31">
    <cfRule type="colorScale" priority="196">
      <colorScale>
        <cfvo type="num" val="6"/>
        <cfvo type="percentile" val="9"/>
        <cfvo type="num" val="24"/>
        <color rgb="FF92D050"/>
        <color rgb="FFFFFF00"/>
        <color rgb="FFFF0000"/>
      </colorScale>
    </cfRule>
  </conditionalFormatting>
  <conditionalFormatting sqref="T32">
    <cfRule type="colorScale" priority="140">
      <colorScale>
        <cfvo type="num" val="6"/>
        <cfvo type="percentile" val="9"/>
        <cfvo type="num" val="24"/>
        <color rgb="FF92D050"/>
        <color rgb="FFFFFF00"/>
        <color rgb="FFFF0000"/>
      </colorScale>
    </cfRule>
  </conditionalFormatting>
  <conditionalFormatting sqref="V8 Z8">
    <cfRule type="cellIs" dxfId="159" priority="2016" stopIfTrue="1" operator="equal">
      <formula>"BAJO"</formula>
    </cfRule>
    <cfRule type="cellIs" dxfId="158" priority="2015" stopIfTrue="1" operator="equal">
      <formula>"MEDIO"</formula>
    </cfRule>
  </conditionalFormatting>
  <conditionalFormatting sqref="V8:V16">
    <cfRule type="cellIs" dxfId="157" priority="1862" stopIfTrue="1" operator="equal">
      <formula>"ALTO"</formula>
    </cfRule>
    <cfRule type="cellIs" dxfId="156" priority="1863" stopIfTrue="1" operator="equal">
      <formula>"MEDIO"</formula>
    </cfRule>
    <cfRule type="cellIs" dxfId="155" priority="1864" stopIfTrue="1" operator="equal">
      <formula>"BAJO"</formula>
    </cfRule>
  </conditionalFormatting>
  <conditionalFormatting sqref="V13:V32 Z17:Z19">
    <cfRule type="cellIs" dxfId="154" priority="77" stopIfTrue="1" operator="equal">
      <formula>"BAJO"</formula>
    </cfRule>
  </conditionalFormatting>
  <conditionalFormatting sqref="V13:V32 Z18">
    <cfRule type="cellIs" dxfId="153" priority="76" stopIfTrue="1" operator="equal">
      <formula>"MEDIO"</formula>
    </cfRule>
  </conditionalFormatting>
  <conditionalFormatting sqref="V15:V16">
    <cfRule type="cellIs" dxfId="152" priority="1522" stopIfTrue="1" operator="equal">
      <formula>"ALTO"</formula>
    </cfRule>
    <cfRule type="cellIs" dxfId="151" priority="1523" stopIfTrue="1" operator="equal">
      <formula>"MEDIO"</formula>
    </cfRule>
    <cfRule type="cellIs" dxfId="150" priority="1524" stopIfTrue="1" operator="equal">
      <formula>"BAJO"</formula>
    </cfRule>
  </conditionalFormatting>
  <conditionalFormatting sqref="V16 Z16">
    <cfRule type="cellIs" dxfId="149" priority="1491" stopIfTrue="1" operator="equal">
      <formula>"MEDIO"</formula>
    </cfRule>
    <cfRule type="cellIs" dxfId="148" priority="1492" stopIfTrue="1" operator="equal">
      <formula>"BAJO"</formula>
    </cfRule>
  </conditionalFormatting>
  <conditionalFormatting sqref="V16">
    <cfRule type="cellIs" dxfId="147" priority="1459" stopIfTrue="1" operator="equal">
      <formula>"ALTO"</formula>
    </cfRule>
    <cfRule type="cellIs" dxfId="146" priority="1497" stopIfTrue="1" operator="equal">
      <formula>"ALTO"</formula>
    </cfRule>
    <cfRule type="cellIs" dxfId="145" priority="1479" stopIfTrue="1" operator="equal">
      <formula>"BAJO"</formula>
    </cfRule>
    <cfRule type="cellIs" dxfId="144" priority="1460" stopIfTrue="1" operator="equal">
      <formula>"MEDIO"</formula>
    </cfRule>
    <cfRule type="cellIs" dxfId="143" priority="1478" stopIfTrue="1" operator="equal">
      <formula>"MEDIO"</formula>
    </cfRule>
    <cfRule type="cellIs" dxfId="142" priority="1461" stopIfTrue="1" operator="equal">
      <formula>"BAJO"</formula>
    </cfRule>
    <cfRule type="cellIs" dxfId="141" priority="1477" stopIfTrue="1" operator="equal">
      <formula>"ALTO"</formula>
    </cfRule>
    <cfRule type="cellIs" dxfId="140" priority="1499" stopIfTrue="1" operator="equal">
      <formula>"BAJO"</formula>
    </cfRule>
    <cfRule type="cellIs" dxfId="139" priority="1498" stopIfTrue="1" operator="equal">
      <formula>"MEDIO"</formula>
    </cfRule>
  </conditionalFormatting>
  <conditionalFormatting sqref="V18">
    <cfRule type="cellIs" dxfId="138" priority="61" stopIfTrue="1" operator="equal">
      <formula>"BAJO"</formula>
    </cfRule>
    <cfRule type="cellIs" dxfId="137" priority="59" stopIfTrue="1" operator="equal">
      <formula>"ALTO"</formula>
    </cfRule>
    <cfRule type="cellIs" dxfId="136" priority="60" stopIfTrue="1" operator="equal">
      <formula>"MEDIO"</formula>
    </cfRule>
  </conditionalFormatting>
  <conditionalFormatting sqref="Z8 V8">
    <cfRule type="cellIs" dxfId="135" priority="2014" stopIfTrue="1" operator="equal">
      <formula>"ALTO"</formula>
    </cfRule>
  </conditionalFormatting>
  <conditionalFormatting sqref="Z8">
    <cfRule type="cellIs" dxfId="134" priority="2013" stopIfTrue="1" operator="equal">
      <formula>"BAJO"</formula>
    </cfRule>
    <cfRule type="cellIs" dxfId="133" priority="1996" stopIfTrue="1" operator="equal">
      <formula>"MEDIO"</formula>
    </cfRule>
    <cfRule type="cellIs" dxfId="132" priority="2012" stopIfTrue="1" operator="equal">
      <formula>"MEDIO"</formula>
    </cfRule>
    <cfRule type="cellIs" dxfId="131" priority="1995" stopIfTrue="1" operator="equal">
      <formula>"ALTO"</formula>
    </cfRule>
    <cfRule type="cellIs" dxfId="130" priority="1997" stopIfTrue="1" operator="equal">
      <formula>"BAJO"</formula>
    </cfRule>
    <cfRule type="cellIs" dxfId="129" priority="2011" stopIfTrue="1" operator="equal">
      <formula>"ALTO"</formula>
    </cfRule>
  </conditionalFormatting>
  <conditionalFormatting sqref="Z8:Z10">
    <cfRule type="cellIs" dxfId="128" priority="1983" stopIfTrue="1" operator="equal">
      <formula>"MEDIO"</formula>
    </cfRule>
    <cfRule type="cellIs" dxfId="127" priority="1982" stopIfTrue="1" operator="equal">
      <formula>"ALTO"</formula>
    </cfRule>
    <cfRule type="cellIs" dxfId="126" priority="1987" stopIfTrue="1" operator="equal">
      <formula>"BAJO"</formula>
    </cfRule>
  </conditionalFormatting>
  <conditionalFormatting sqref="Z9">
    <cfRule type="cellIs" dxfId="125" priority="1984" stopIfTrue="1" operator="equal">
      <formula>"BAJO"</formula>
    </cfRule>
    <cfRule type="cellIs" dxfId="124" priority="1986" stopIfTrue="1" operator="equal">
      <formula>"MEDIO"</formula>
    </cfRule>
    <cfRule type="cellIs" dxfId="123" priority="1985" stopIfTrue="1" operator="equal">
      <formula>"ALTO"</formula>
    </cfRule>
  </conditionalFormatting>
  <conditionalFormatting sqref="Z10 Z12:Z16 Z22">
    <cfRule type="cellIs" dxfId="122" priority="2483" stopIfTrue="1" operator="equal">
      <formula>"MEDIO"</formula>
    </cfRule>
    <cfRule type="cellIs" dxfId="121" priority="2482" stopIfTrue="1" operator="equal">
      <formula>"ALTO"</formula>
    </cfRule>
    <cfRule type="cellIs" dxfId="120" priority="2484" stopIfTrue="1" operator="equal">
      <formula>"BAJO"</formula>
    </cfRule>
  </conditionalFormatting>
  <conditionalFormatting sqref="Z10">
    <cfRule type="cellIs" dxfId="119" priority="1960" stopIfTrue="1" operator="equal">
      <formula>"ALTO"</formula>
    </cfRule>
    <cfRule type="cellIs" dxfId="118" priority="1959" stopIfTrue="1" operator="equal">
      <formula>"BAJO"</formula>
    </cfRule>
    <cfRule type="cellIs" dxfId="117" priority="1958" stopIfTrue="1" operator="equal">
      <formula>"MEDIO"</formula>
    </cfRule>
    <cfRule type="cellIs" dxfId="116" priority="1964" stopIfTrue="1" operator="equal">
      <formula>"MEDIO"</formula>
    </cfRule>
    <cfRule type="cellIs" dxfId="115" priority="1965" stopIfTrue="1" operator="equal">
      <formula>"BAJO"</formula>
    </cfRule>
    <cfRule type="cellIs" dxfId="114" priority="1962" stopIfTrue="1" operator="equal">
      <formula>"BAJO"</formula>
    </cfRule>
    <cfRule type="cellIs" dxfId="113" priority="1963" stopIfTrue="1" operator="equal">
      <formula>"ALTO"</formula>
    </cfRule>
    <cfRule type="cellIs" dxfId="112" priority="1957" stopIfTrue="1" operator="equal">
      <formula>"ALTO"</formula>
    </cfRule>
    <cfRule type="cellIs" dxfId="111" priority="1961" stopIfTrue="1" operator="equal">
      <formula>"MEDIO"</formula>
    </cfRule>
  </conditionalFormatting>
  <conditionalFormatting sqref="Z10:Z16">
    <cfRule type="cellIs" dxfId="110" priority="1857" stopIfTrue="1" operator="equal">
      <formula>"MEDIO"</formula>
    </cfRule>
    <cfRule type="cellIs" dxfId="109" priority="1856" stopIfTrue="1" operator="equal">
      <formula>"ALTO"</formula>
    </cfRule>
    <cfRule type="cellIs" dxfId="108" priority="1858" stopIfTrue="1" operator="equal">
      <formula>"BAJO"</formula>
    </cfRule>
  </conditionalFormatting>
  <conditionalFormatting sqref="Z11">
    <cfRule type="cellIs" dxfId="107" priority="1855" stopIfTrue="1" operator="equal">
      <formula>"BAJO"</formula>
    </cfRule>
    <cfRule type="cellIs" dxfId="106" priority="1854" stopIfTrue="1" operator="equal">
      <formula>"MEDIO"</formula>
    </cfRule>
    <cfRule type="cellIs" dxfId="105" priority="1853" stopIfTrue="1" operator="equal">
      <formula>"ALTO"</formula>
    </cfRule>
    <cfRule type="cellIs" dxfId="104" priority="1852" stopIfTrue="1" operator="equal">
      <formula>"BAJO"</formula>
    </cfRule>
    <cfRule type="cellIs" dxfId="103" priority="1851" stopIfTrue="1" operator="equal">
      <formula>"MEDIO"</formula>
    </cfRule>
    <cfRule type="cellIs" dxfId="102" priority="1850" stopIfTrue="1" operator="equal">
      <formula>"ALTO"</formula>
    </cfRule>
  </conditionalFormatting>
  <conditionalFormatting sqref="Z13">
    <cfRule type="cellIs" dxfId="101" priority="1552" stopIfTrue="1" operator="equal">
      <formula>"ALTO"</formula>
    </cfRule>
    <cfRule type="cellIs" dxfId="100" priority="1554" stopIfTrue="1" operator="equal">
      <formula>"BAJO"</formula>
    </cfRule>
    <cfRule type="cellIs" dxfId="99" priority="1553" stopIfTrue="1" operator="equal">
      <formula>"MEDIO"</formula>
    </cfRule>
  </conditionalFormatting>
  <conditionalFormatting sqref="Z13:Z16">
    <cfRule type="cellIs" dxfId="98" priority="1421" stopIfTrue="1" operator="equal">
      <formula>"BAJO"</formula>
    </cfRule>
  </conditionalFormatting>
  <conditionalFormatting sqref="Z13:Z17">
    <cfRule type="cellIs" dxfId="97" priority="89" stopIfTrue="1" operator="equal">
      <formula>"MEDIO"</formula>
    </cfRule>
    <cfRule type="cellIs" dxfId="96" priority="88" stopIfTrue="1" operator="equal">
      <formula>"ALTO"</formula>
    </cfRule>
  </conditionalFormatting>
  <conditionalFormatting sqref="Z14">
    <cfRule type="cellIs" dxfId="95" priority="1418" stopIfTrue="1" operator="equal">
      <formula>"BAJO"</formula>
    </cfRule>
    <cfRule type="cellIs" dxfId="94" priority="1420" stopIfTrue="1" operator="equal">
      <formula>"MEDIO"</formula>
    </cfRule>
    <cfRule type="cellIs" dxfId="93" priority="1419" stopIfTrue="1" operator="equal">
      <formula>"ALTO"</formula>
    </cfRule>
  </conditionalFormatting>
  <conditionalFormatting sqref="Z15:Z16">
    <cfRule type="cellIs" dxfId="92" priority="1516" stopIfTrue="1" operator="equal">
      <formula>"ALTO"</formula>
    </cfRule>
    <cfRule type="cellIs" dxfId="91" priority="1514" stopIfTrue="1" operator="equal">
      <formula>"MEDIO"</formula>
    </cfRule>
    <cfRule type="cellIs" dxfId="90" priority="1517" stopIfTrue="1" operator="equal">
      <formula>"MEDIO"</formula>
    </cfRule>
    <cfRule type="cellIs" dxfId="89" priority="1449" stopIfTrue="1" operator="equal">
      <formula>"ALTO"</formula>
    </cfRule>
    <cfRule type="cellIs" dxfId="88" priority="1518" stopIfTrue="1" operator="equal">
      <formula>"BAJO"</formula>
    </cfRule>
    <cfRule type="cellIs" dxfId="87" priority="1450" stopIfTrue="1" operator="equal">
      <formula>"MEDIO"</formula>
    </cfRule>
    <cfRule type="cellIs" dxfId="86" priority="1451" stopIfTrue="1" operator="equal">
      <formula>"BAJO"</formula>
    </cfRule>
    <cfRule type="cellIs" dxfId="85" priority="1513" stopIfTrue="1" operator="equal">
      <formula>"ALTO"</formula>
    </cfRule>
    <cfRule type="cellIs" dxfId="84" priority="1515" stopIfTrue="1" operator="equal">
      <formula>"BAJO"</formula>
    </cfRule>
  </conditionalFormatting>
  <conditionalFormatting sqref="Z16 V16">
    <cfRule type="cellIs" dxfId="83" priority="1490" stopIfTrue="1" operator="equal">
      <formula>"ALTO"</formula>
    </cfRule>
  </conditionalFormatting>
  <conditionalFormatting sqref="Z16">
    <cfRule type="cellIs" dxfId="82" priority="1505" stopIfTrue="1" operator="equal">
      <formula>"BAJO"</formula>
    </cfRule>
    <cfRule type="cellIs" dxfId="81" priority="1504" stopIfTrue="1" operator="equal">
      <formula>"MEDIO"</formula>
    </cfRule>
    <cfRule type="cellIs" dxfId="80" priority="1503" stopIfTrue="1" operator="equal">
      <formula>"ALTO"</formula>
    </cfRule>
    <cfRule type="cellIs" dxfId="79" priority="1502" stopIfTrue="1" operator="equal">
      <formula>"BAJO"</formula>
    </cfRule>
    <cfRule type="cellIs" dxfId="78" priority="1501" stopIfTrue="1" operator="equal">
      <formula>"MEDIO"</formula>
    </cfRule>
    <cfRule type="cellIs" dxfId="77" priority="1500" stopIfTrue="1" operator="equal">
      <formula>"ALTO"</formula>
    </cfRule>
    <cfRule type="cellIs" dxfId="76" priority="1473" stopIfTrue="1" operator="equal">
      <formula>"BAJO"</formula>
    </cfRule>
    <cfRule type="cellIs" dxfId="75" priority="1472" stopIfTrue="1" operator="equal">
      <formula>"MEDIO"</formula>
    </cfRule>
    <cfRule type="cellIs" dxfId="74" priority="1489" stopIfTrue="1" operator="equal">
      <formula>"BAJO"</formula>
    </cfRule>
    <cfRule type="cellIs" dxfId="73" priority="1470" stopIfTrue="1" operator="equal">
      <formula>"BAJO"</formula>
    </cfRule>
    <cfRule type="cellIs" dxfId="72" priority="1469" stopIfTrue="1" operator="equal">
      <formula>"MEDIO"</formula>
    </cfRule>
    <cfRule type="cellIs" dxfId="71" priority="1488" stopIfTrue="1" operator="equal">
      <formula>"MEDIO"</formula>
    </cfRule>
    <cfRule type="cellIs" dxfId="70" priority="1468" stopIfTrue="1" operator="equal">
      <formula>"ALTO"</formula>
    </cfRule>
    <cfRule type="cellIs" dxfId="69" priority="1467" stopIfTrue="1" operator="equal">
      <formula>"BAJO"</formula>
    </cfRule>
    <cfRule type="cellIs" dxfId="68" priority="1466" stopIfTrue="1" operator="equal">
      <formula>"MEDIO"</formula>
    </cfRule>
    <cfRule type="cellIs" dxfId="67" priority="1487" stopIfTrue="1" operator="equal">
      <formula>"ALTO"</formula>
    </cfRule>
    <cfRule type="cellIs" dxfId="66" priority="1465" stopIfTrue="1" operator="equal">
      <formula>"ALTO"</formula>
    </cfRule>
    <cfRule type="cellIs" dxfId="65" priority="1464" stopIfTrue="1" operator="equal">
      <formula>"BAJO"</formula>
    </cfRule>
    <cfRule type="cellIs" dxfId="64" priority="1463" stopIfTrue="1" operator="equal">
      <formula>"MEDIO"</formula>
    </cfRule>
    <cfRule type="cellIs" dxfId="63" priority="1462" stopIfTrue="1" operator="equal">
      <formula>"ALTO"</formula>
    </cfRule>
    <cfRule type="cellIs" dxfId="62" priority="1471" stopIfTrue="1" operator="equal">
      <formula>"ALTO"</formula>
    </cfRule>
  </conditionalFormatting>
  <conditionalFormatting sqref="Z17">
    <cfRule type="cellIs" dxfId="61" priority="87" stopIfTrue="1" operator="equal">
      <formula>"BAJO"</formula>
    </cfRule>
    <cfRule type="cellIs" dxfId="60" priority="86" stopIfTrue="1" operator="equal">
      <formula>"MEDIO"</formula>
    </cfRule>
    <cfRule type="cellIs" dxfId="59" priority="85" stopIfTrue="1" operator="equal">
      <formula>"ALTO"</formula>
    </cfRule>
    <cfRule type="cellIs" dxfId="58" priority="90" stopIfTrue="1" operator="equal">
      <formula>"BAJO"</formula>
    </cfRule>
  </conditionalFormatting>
  <conditionalFormatting sqref="Z17:Z19">
    <cfRule type="cellIs" dxfId="57" priority="73" stopIfTrue="1" operator="equal">
      <formula>"MEDIO"</formula>
    </cfRule>
    <cfRule type="cellIs" dxfId="56" priority="72" stopIfTrue="1" operator="equal">
      <formula>"ALTO"</formula>
    </cfRule>
  </conditionalFormatting>
  <conditionalFormatting sqref="Z18 V13:V32">
    <cfRule type="cellIs" dxfId="55" priority="75" stopIfTrue="1" operator="equal">
      <formula>"ALTO"</formula>
    </cfRule>
  </conditionalFormatting>
  <conditionalFormatting sqref="Z18">
    <cfRule type="cellIs" dxfId="54" priority="53" stopIfTrue="1" operator="equal">
      <formula>"ALTO"</formula>
    </cfRule>
    <cfRule type="cellIs" dxfId="53" priority="74" stopIfTrue="1" operator="equal">
      <formula>"BAJO"</formula>
    </cfRule>
    <cfRule type="cellIs" dxfId="52" priority="54" stopIfTrue="1" operator="equal">
      <formula>"MEDIO"</formula>
    </cfRule>
    <cfRule type="cellIs" dxfId="51" priority="58" stopIfTrue="1" operator="equal">
      <formula>"BAJO"</formula>
    </cfRule>
    <cfRule type="cellIs" dxfId="50" priority="57" stopIfTrue="1" operator="equal">
      <formula>"MEDIO"</formula>
    </cfRule>
    <cfRule type="cellIs" dxfId="49" priority="56" stopIfTrue="1" operator="equal">
      <formula>"ALTO"</formula>
    </cfRule>
    <cfRule type="cellIs" dxfId="48" priority="55" stopIfTrue="1" operator="equal">
      <formula>"BAJO"</formula>
    </cfRule>
  </conditionalFormatting>
  <conditionalFormatting sqref="Z19">
    <cfRule type="cellIs" dxfId="47" priority="1610" stopIfTrue="1" operator="equal">
      <formula>"ALTO"</formula>
    </cfRule>
    <cfRule type="cellIs" dxfId="46" priority="1611" stopIfTrue="1" operator="equal">
      <formula>"MEDIO"</formula>
    </cfRule>
    <cfRule type="cellIs" dxfId="45" priority="1612" stopIfTrue="1" operator="equal">
      <formula>"BAJO"</formula>
    </cfRule>
  </conditionalFormatting>
  <conditionalFormatting sqref="Z21">
    <cfRule type="cellIs" dxfId="44" priority="1588" stopIfTrue="1" operator="equal">
      <formula>"ALTO"</formula>
    </cfRule>
    <cfRule type="cellIs" dxfId="43" priority="1589" stopIfTrue="1" operator="equal">
      <formula>"MEDIO"</formula>
    </cfRule>
    <cfRule type="cellIs" dxfId="42" priority="1587" stopIfTrue="1" operator="equal">
      <formula>"BAJO"</formula>
    </cfRule>
  </conditionalFormatting>
  <conditionalFormatting sqref="Z21:Z22">
    <cfRule type="cellIs" dxfId="41" priority="1590" stopIfTrue="1" operator="equal">
      <formula>"BAJO"</formula>
    </cfRule>
  </conditionalFormatting>
  <conditionalFormatting sqref="Z21:Z25">
    <cfRule type="cellIs" dxfId="40" priority="112" stopIfTrue="1" operator="equal">
      <formula>"MEDIO"</formula>
    </cfRule>
    <cfRule type="cellIs" dxfId="39" priority="111" stopIfTrue="1" operator="equal">
      <formula>"ALTO"</formula>
    </cfRule>
  </conditionalFormatting>
  <conditionalFormatting sqref="Z23">
    <cfRule type="cellIs" dxfId="38" priority="110" stopIfTrue="1" operator="equal">
      <formula>"BAJO"</formula>
    </cfRule>
    <cfRule type="cellIs" dxfId="37" priority="105" stopIfTrue="1" operator="equal">
      <formula>"ALTO"</formula>
    </cfRule>
    <cfRule type="cellIs" dxfId="36" priority="106" stopIfTrue="1" operator="equal">
      <formula>"MEDIO"</formula>
    </cfRule>
    <cfRule type="cellIs" dxfId="35" priority="107" stopIfTrue="1" operator="equal">
      <formula>"BAJO"</formula>
    </cfRule>
    <cfRule type="cellIs" dxfId="34" priority="108" stopIfTrue="1" operator="equal">
      <formula>"ALTO"</formula>
    </cfRule>
    <cfRule type="cellIs" dxfId="33" priority="109" stopIfTrue="1" operator="equal">
      <formula>"MEDIO"</formula>
    </cfRule>
    <cfRule type="cellIs" dxfId="32" priority="113" stopIfTrue="1" operator="equal">
      <formula>"BAJO"</formula>
    </cfRule>
  </conditionalFormatting>
  <conditionalFormatting sqref="Z24">
    <cfRule type="cellIs" dxfId="31" priority="245" stopIfTrue="1" operator="equal">
      <formula>"BAJO"</formula>
    </cfRule>
    <cfRule type="cellIs" dxfId="30" priority="244" stopIfTrue="1" operator="equal">
      <formula>"MEDIO"</formula>
    </cfRule>
    <cfRule type="cellIs" dxfId="29" priority="243" stopIfTrue="1" operator="equal">
      <formula>"ALTO"</formula>
    </cfRule>
  </conditionalFormatting>
  <conditionalFormatting sqref="Z24:Z25">
    <cfRule type="cellIs" dxfId="28" priority="156" stopIfTrue="1" operator="equal">
      <formula>"BAJO"</formula>
    </cfRule>
  </conditionalFormatting>
  <conditionalFormatting sqref="Z25">
    <cfRule type="cellIs" dxfId="27" priority="154" stopIfTrue="1" operator="equal">
      <formula>"ALTO"</formula>
    </cfRule>
    <cfRule type="cellIs" dxfId="26" priority="155" stopIfTrue="1" operator="equal">
      <formula>"MEDIO"</formula>
    </cfRule>
    <cfRule type="cellIs" dxfId="25" priority="153" stopIfTrue="1" operator="equal">
      <formula>"BAJO"</formula>
    </cfRule>
  </conditionalFormatting>
  <conditionalFormatting sqref="Z27">
    <cfRule type="cellIs" dxfId="24" priority="212" stopIfTrue="1" operator="equal">
      <formula>"BAJO"</formula>
    </cfRule>
    <cfRule type="cellIs" dxfId="23" priority="211" stopIfTrue="1" operator="equal">
      <formula>"MEDIO"</formula>
    </cfRule>
    <cfRule type="cellIs" dxfId="22" priority="210" stopIfTrue="1" operator="equal">
      <formula>"ALTO"</formula>
    </cfRule>
    <cfRule type="cellIs" dxfId="21" priority="209" stopIfTrue="1" operator="equal">
      <formula>"BAJO"</formula>
    </cfRule>
    <cfRule type="cellIs" dxfId="20" priority="208" stopIfTrue="1" operator="equal">
      <formula>"MEDIO"</formula>
    </cfRule>
    <cfRule type="cellIs" dxfId="19" priority="207" stopIfTrue="1" operator="equal">
      <formula>"ALTO"</formula>
    </cfRule>
    <cfRule type="cellIs" dxfId="18" priority="215" stopIfTrue="1" operator="equal">
      <formula>"BAJO"</formula>
    </cfRule>
    <cfRule type="cellIs" dxfId="17" priority="214" stopIfTrue="1" operator="equal">
      <formula>"MEDIO"</formula>
    </cfRule>
    <cfRule type="cellIs" dxfId="16" priority="213" stopIfTrue="1" operator="equal">
      <formula>"ALTO"</formula>
    </cfRule>
  </conditionalFormatting>
  <conditionalFormatting sqref="Z29:Z30">
    <cfRule type="cellIs" dxfId="15" priority="175" stopIfTrue="1" operator="equal">
      <formula>"MEDIO"</formula>
    </cfRule>
    <cfRule type="cellIs" dxfId="14" priority="174" stopIfTrue="1" operator="equal">
      <formula>"ALTO"</formula>
    </cfRule>
    <cfRule type="cellIs" dxfId="13" priority="173" stopIfTrue="1" operator="equal">
      <formula>"BAJO"</formula>
    </cfRule>
  </conditionalFormatting>
  <conditionalFormatting sqref="Z29:Z31">
    <cfRule type="cellIs" dxfId="12" priority="176" stopIfTrue="1" operator="equal">
      <formula>"BAJO"</formula>
    </cfRule>
  </conditionalFormatting>
  <conditionalFormatting sqref="Z29:Z32">
    <cfRule type="cellIs" dxfId="11" priority="135" stopIfTrue="1" operator="equal">
      <formula>"MEDIO"</formula>
    </cfRule>
    <cfRule type="cellIs" dxfId="10" priority="134" stopIfTrue="1" operator="equal">
      <formula>"ALTO"</formula>
    </cfRule>
  </conditionalFormatting>
  <conditionalFormatting sqref="Z31">
    <cfRule type="cellIs" dxfId="9" priority="180" stopIfTrue="1" operator="equal">
      <formula>"ALTO"</formula>
    </cfRule>
    <cfRule type="cellIs" dxfId="8" priority="181" stopIfTrue="1" operator="equal">
      <formula>"MEDIO"</formula>
    </cfRule>
    <cfRule type="cellIs" dxfId="7" priority="182" stopIfTrue="1" operator="equal">
      <formula>"BAJO"</formula>
    </cfRule>
  </conditionalFormatting>
  <conditionalFormatting sqref="Z32">
    <cfRule type="cellIs" dxfId="6" priority="136" stopIfTrue="1" operator="equal">
      <formula>"BAJO"</formula>
    </cfRule>
    <cfRule type="cellIs" dxfId="5" priority="133" stopIfTrue="1" operator="equal">
      <formula>"BAJO"</formula>
    </cfRule>
    <cfRule type="cellIs" dxfId="4" priority="132" stopIfTrue="1" operator="equal">
      <formula>"MEDIO"</formula>
    </cfRule>
    <cfRule type="cellIs" dxfId="3" priority="131" stopIfTrue="1" operator="equal">
      <formula>"ALTO"</formula>
    </cfRule>
    <cfRule type="cellIs" dxfId="2" priority="130" stopIfTrue="1" operator="equal">
      <formula>"BAJO"</formula>
    </cfRule>
    <cfRule type="cellIs" dxfId="1" priority="129" stopIfTrue="1" operator="equal">
      <formula>"MEDIO"</formula>
    </cfRule>
    <cfRule type="cellIs" dxfId="0" priority="128" stopIfTrue="1" operator="equal">
      <formula>"ALTO"</formula>
    </cfRule>
  </conditionalFormatting>
  <pageMargins left="0.70866141732283472" right="0.70866141732283472" top="0.35433070866141736" bottom="0.74803149606299213" header="0.31496062992125984" footer="0.35433070866141736"/>
  <pageSetup scale="12" fitToHeight="0" orientation="landscape" horizontalDpi="200" verticalDpi="200" r:id="rId1"/>
  <headerFooter>
    <oddFooter>&amp;RVigente desde 26-05-2016</oddFooter>
  </headerFooter>
  <colBreaks count="1" manualBreakCount="1">
    <brk id="12" max="69" man="1"/>
  </col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300-000000000000}">
          <x14:formula1>
            <xm:f>'Instrucciones Formato'!$M$4:$M$11</xm:f>
          </x14:formula1>
          <xm:sqref>M8:M32</xm:sqref>
        </x14:dataValidation>
        <x14:dataValidation type="list" allowBlank="1" showInputMessage="1" showErrorMessage="1" xr:uid="{00000000-0002-0000-0300-000001000000}">
          <x14:formula1>
            <xm:f>'Instrucciones Formato'!$M$14:$M$17</xm:f>
          </x14:formula1>
          <xm:sqref>N8:N32</xm:sqref>
        </x14:dataValidation>
        <x14:dataValidation type="list" allowBlank="1" showInputMessage="1" showErrorMessage="1" xr:uid="{00000000-0002-0000-0300-000002000000}">
          <x14:formula1>
            <xm:f>'Instrucciones Formato'!$M$30:$M$33</xm:f>
          </x14:formula1>
          <xm:sqref>Q8:Q32</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4</vt:i4>
      </vt:variant>
    </vt:vector>
  </HeadingPairs>
  <TitlesOfParts>
    <vt:vector size="8" baseType="lpstr">
      <vt:lpstr>Instrucciones Formato</vt:lpstr>
      <vt:lpstr>ADMON SAN ANTONIO</vt:lpstr>
      <vt:lpstr>OPERATIVOS SAN ANTONIO</vt:lpstr>
      <vt:lpstr>LABORATORIOS SAN ANTONIO</vt:lpstr>
      <vt:lpstr>'ADMON SAN ANTONIO'!Área_de_impresión</vt:lpstr>
      <vt:lpstr>'Instrucciones Formato'!Área_de_impresión</vt:lpstr>
      <vt:lpstr>'LABORATORIOS SAN ANTONIO'!Área_de_impresión</vt:lpstr>
      <vt:lpstr>'OPERATIVOS SAN ANTONIO'!Área_de_impresión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kenny yohanna ardila nieto</dc:creator>
  <cp:lastModifiedBy>Usuario</cp:lastModifiedBy>
  <dcterms:created xsi:type="dcterms:W3CDTF">2022-06-28T16:40:28Z</dcterms:created>
  <dcterms:modified xsi:type="dcterms:W3CDTF">2023-08-14T03:16:19Z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2022-12-09T08:44:29Z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bca23482-3f15-4524-9458-77c26db074e7</vt:lpwstr>
  </property>
  <property fmtid="{D5CDD505-2E9C-101B-9397-08002B2CF9AE}" pid="7" name="MSIP_Label_defa4170-0d19-0005-0004-bc88714345d2_ActionId">
    <vt:lpwstr>c99223bb-c25d-4a0a-9b8d-5f6450487ab8</vt:lpwstr>
  </property>
  <property fmtid="{D5CDD505-2E9C-101B-9397-08002B2CF9AE}" pid="8" name="MSIP_Label_defa4170-0d19-0005-0004-bc88714345d2_ContentBits">
    <vt:lpwstr>0</vt:lpwstr>
  </property>
</Properties>
</file>