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770" windowHeight="12300"/>
  </bookViews>
  <sheets>
    <sheet name="Cálculo de incertidumbre" sheetId="1" r:id="rId1"/>
  </sheets>
  <definedNames>
    <definedName name="_xlnm.Print_Area" localSheetId="0">'Cálculo de incertidumbre'!$A$1:$M$98</definedName>
  </definedNames>
  <calcPr calcId="162913"/>
  <extLst>
    <ext uri="GoogleSheetsCustomDataVersion2">
      <go:sheetsCustomData xmlns:go="http://customooxmlschemas.google.com/" r:id="rId7" roundtripDataChecksum="YIcW74uUBXYapPqI8vMJlCijv7J5ivhSbm3Fx+gQ8N8="/>
    </ext>
  </extLst>
</workbook>
</file>

<file path=xl/calcChain.xml><?xml version="1.0" encoding="utf-8"?>
<calcChain xmlns="http://schemas.openxmlformats.org/spreadsheetml/2006/main">
  <c r="I75" i="1" l="1"/>
  <c r="K66" i="1"/>
  <c r="I66" i="1"/>
  <c r="J66" i="1" s="1"/>
  <c r="G66" i="1"/>
  <c r="E58" i="1"/>
  <c r="E57" i="1"/>
  <c r="J56" i="1"/>
  <c r="E56" i="1"/>
  <c r="E55" i="1"/>
  <c r="J54" i="1"/>
  <c r="L60" i="1" s="1"/>
  <c r="E54" i="1"/>
  <c r="E53" i="1"/>
  <c r="E52" i="1"/>
  <c r="J50" i="1" s="1"/>
  <c r="E51" i="1"/>
  <c r="L53" i="1" l="1"/>
  <c r="L55" i="1"/>
  <c r="L57" i="1"/>
  <c r="L58" i="1"/>
  <c r="J51" i="1"/>
  <c r="G58" i="1" s="1"/>
  <c r="L56" i="1"/>
  <c r="L59" i="1"/>
  <c r="L54" i="1"/>
  <c r="H54" i="1" l="1"/>
  <c r="F53" i="1"/>
  <c r="G51" i="1"/>
  <c r="F58" i="1"/>
  <c r="G54" i="1"/>
  <c r="F54" i="1"/>
  <c r="L61" i="1"/>
  <c r="H53" i="1"/>
  <c r="F57" i="1"/>
  <c r="F55" i="1"/>
  <c r="G55" i="1"/>
  <c r="F51" i="1"/>
  <c r="H55" i="1"/>
  <c r="H56" i="1"/>
  <c r="H51" i="1"/>
  <c r="G57" i="1"/>
  <c r="F56" i="1"/>
  <c r="H52" i="1"/>
  <c r="G56" i="1"/>
  <c r="H58" i="1"/>
  <c r="F52" i="1"/>
  <c r="G52" i="1"/>
  <c r="H57" i="1"/>
  <c r="G53" i="1"/>
  <c r="L50" i="1" l="1"/>
  <c r="L51" i="1" s="1"/>
  <c r="L52" i="1" s="1"/>
  <c r="J57" i="1" s="1"/>
  <c r="J75" i="1" s="1"/>
</calcChain>
</file>

<file path=xl/sharedStrings.xml><?xml version="1.0" encoding="utf-8"?>
<sst xmlns="http://schemas.openxmlformats.org/spreadsheetml/2006/main" count="55" uniqueCount="54">
  <si>
    <t>PROCESO DE GESTIÓN DE APOYO A LA ACADEMIA</t>
  </si>
  <si>
    <t>FORMATO CÁLCULO DE INCERTIDUMBRE DE DATOS FÍSICO-QUÍMICOS</t>
  </si>
  <si>
    <r>
      <rPr>
        <b/>
        <i/>
        <sz val="10"/>
        <color rgb="FF000000"/>
        <rFont val="Arial"/>
      </rPr>
      <t xml:space="preserve">Código: </t>
    </r>
    <r>
      <rPr>
        <i/>
        <sz val="10"/>
        <color rgb="FF000000"/>
        <rFont val="Arial"/>
      </rPr>
      <t>FO-GAA-238</t>
    </r>
  </si>
  <si>
    <r>
      <rPr>
        <b/>
        <i/>
        <sz val="10"/>
        <color rgb="FF000000"/>
        <rFont val="Arial"/>
      </rPr>
      <t xml:space="preserve">Versión: </t>
    </r>
    <r>
      <rPr>
        <i/>
        <sz val="10"/>
        <color rgb="FF000000"/>
        <rFont val="Arial"/>
      </rPr>
      <t>01</t>
    </r>
  </si>
  <si>
    <r>
      <rPr>
        <b/>
        <i/>
        <sz val="10"/>
        <color rgb="FF000000"/>
        <rFont val="Arial"/>
      </rPr>
      <t xml:space="preserve">Fecha de aprobación: </t>
    </r>
    <r>
      <rPr>
        <i/>
        <sz val="10"/>
        <color rgb="FF000000"/>
        <rFont val="Arial"/>
      </rPr>
      <t>26/01/2024</t>
    </r>
  </si>
  <si>
    <r>
      <rPr>
        <b/>
        <i/>
        <sz val="10"/>
        <color rgb="FF000000"/>
        <rFont val="Arial"/>
      </rPr>
      <t xml:space="preserve">Página: </t>
    </r>
    <r>
      <rPr>
        <i/>
        <sz val="10"/>
        <color rgb="FF000000"/>
        <rFont val="Arial"/>
      </rPr>
      <t>1 de 1</t>
    </r>
  </si>
  <si>
    <t>ESPECIFICACIONES DEL MESURANDO</t>
  </si>
  <si>
    <t>Mesurando</t>
  </si>
  <si>
    <t xml:space="preserve">Matriz </t>
  </si>
  <si>
    <t xml:space="preserve"> Modelo matemático</t>
  </si>
  <si>
    <t xml:space="preserve">IDENTIFICACIÓN DE FUENTES DE INCERTIDUMBRE </t>
  </si>
  <si>
    <t xml:space="preserve">IDENTIFICACIÓN DE MATERIALES, EQUIPOS Y REACTIVOS </t>
  </si>
  <si>
    <t xml:space="preserve">Nombre </t>
  </si>
  <si>
    <t xml:space="preserve">Lote </t>
  </si>
  <si>
    <t>Marca</t>
  </si>
  <si>
    <t>Fecha de vencimiento/
calibración</t>
  </si>
  <si>
    <t xml:space="preserve">Pureza </t>
  </si>
  <si>
    <t xml:space="preserve">Incertidumbre </t>
  </si>
  <si>
    <t>INCERTIDUMBRE DE CURVAS DE CALIBRACIÓN (Si Aplica)</t>
  </si>
  <si>
    <t>Concentración</t>
  </si>
  <si>
    <t>Señal 1</t>
  </si>
  <si>
    <t>Señal 2</t>
  </si>
  <si>
    <t>Señal 3</t>
  </si>
  <si>
    <t>Promedio</t>
  </si>
  <si>
    <t>Diferencia de cuadrados</t>
  </si>
  <si>
    <t>m-B1</t>
  </si>
  <si>
    <t>suma de cuadrados</t>
  </si>
  <si>
    <t>b-B0</t>
  </si>
  <si>
    <t>suma/n-2</t>
  </si>
  <si>
    <t>n</t>
  </si>
  <si>
    <t>s</t>
  </si>
  <si>
    <t>p</t>
  </si>
  <si>
    <t xml:space="preserve">Ĉ con. Media </t>
  </si>
  <si>
    <t>Co.</t>
  </si>
  <si>
    <t>Mediana</t>
  </si>
  <si>
    <t>uest.cc</t>
  </si>
  <si>
    <t>SSX</t>
  </si>
  <si>
    <t>INCERTIDUMBRE DE LA REPETIBILIDAD</t>
  </si>
  <si>
    <t>Ensayo</t>
  </si>
  <si>
    <t>Fecha</t>
  </si>
  <si>
    <t>Dato</t>
  </si>
  <si>
    <t>Test de Grubb 95% t=1,94</t>
  </si>
  <si>
    <t>Numero de datos</t>
  </si>
  <si>
    <t>Desv</t>
  </si>
  <si>
    <t>% Var</t>
  </si>
  <si>
    <t>INCERTIDUMBRE</t>
  </si>
  <si>
    <t xml:space="preserve">Fuentes de Incertidumbre Principal </t>
  </si>
  <si>
    <t>Subfuentes de Fuentes de Incertidumbre</t>
  </si>
  <si>
    <t>Valor de la incertidumbre</t>
  </si>
  <si>
    <t>Incer. Relativa</t>
  </si>
  <si>
    <t>Incertidumbre por componente</t>
  </si>
  <si>
    <t>Incer. Combinada</t>
  </si>
  <si>
    <t>Incer. Expandida</t>
  </si>
  <si>
    <t>Notación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</si>
</sst>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d/m/yyyy"/>
    <numFmt numFmtId="165" formatCode="0.0%"/>
    <numFmt numFmtId="166" formatCode="0.000"/>
    <numFmt numFmtId="167" formatCode="0.0000"/>
    <numFmt numFmtId="168" formatCode="0.0"/>
    <numFmt numFmtId="169" formatCode="0.0000000"/>
    <numFmt numFmtId="170" formatCode="0.00000"/>
    <numFmt numFmtId="171" formatCode="0.00000000"/>
  </numFmts>
  <fonts count="16">
    <font>
      <sz val="11"/>
      <color theme="1"/>
      <name val="Calibri"/>
      <scheme val="minor"/>
    </font>
    <font>
      <sz val="10"/>
      <color rgb="FF000000"/>
      <name val="Arial"/>
    </font>
    <font>
      <sz val="11"/>
      <name val="Calibri"/>
    </font>
    <font>
      <b/>
      <sz val="13"/>
      <color rgb="FF000000"/>
      <name val="Arial"/>
    </font>
    <font>
      <b/>
      <sz val="11"/>
      <color rgb="FF000000"/>
      <name val="Arial"/>
    </font>
    <font>
      <b/>
      <i/>
      <sz val="10"/>
      <color rgb="FF000000"/>
      <name val="Arial"/>
    </font>
    <font>
      <b/>
      <sz val="11"/>
      <color theme="1"/>
      <name val="Calibri"/>
    </font>
    <font>
      <b/>
      <sz val="10"/>
      <color theme="1"/>
      <name val="Arial"/>
    </font>
    <font>
      <b/>
      <sz val="10"/>
      <color rgb="FFFF0000"/>
      <name val="Arial"/>
    </font>
    <font>
      <sz val="10"/>
      <color theme="1"/>
      <name val="Arial"/>
    </font>
    <font>
      <sz val="9"/>
      <color theme="1"/>
      <name val="Verdana"/>
    </font>
    <font>
      <sz val="9"/>
      <color theme="0"/>
      <name val="Calibri"/>
    </font>
    <font>
      <sz val="9"/>
      <color theme="1"/>
      <name val="Calibri"/>
    </font>
    <font>
      <sz val="11"/>
      <color theme="1"/>
      <name val="Calibri"/>
    </font>
    <font>
      <b/>
      <sz val="10"/>
      <color rgb="FF000000"/>
      <name val="Arial"/>
    </font>
    <font>
      <i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CCCC"/>
        <bgColor rgb="FFFFCCCC"/>
      </patternFill>
    </fill>
  </fills>
  <borders count="8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 applyFont="1" applyAlignment="1"/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0" fillId="0" borderId="0" xfId="0" applyFont="1" applyAlignment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Protection="1"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center" wrapText="1"/>
      <protection locked="0"/>
    </xf>
    <xf numFmtId="0" fontId="2" fillId="0" borderId="19" xfId="0" applyFont="1" applyBorder="1" applyProtection="1"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Protection="1"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164" fontId="9" fillId="0" borderId="29" xfId="0" applyNumberFormat="1" applyFont="1" applyBorder="1" applyAlignment="1" applyProtection="1">
      <alignment horizontal="center" vertical="center"/>
      <protection locked="0"/>
    </xf>
    <xf numFmtId="0" fontId="2" fillId="0" borderId="30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2" fillId="0" borderId="33" xfId="0" applyFont="1" applyBorder="1" applyProtection="1"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164" fontId="9" fillId="0" borderId="34" xfId="0" applyNumberFormat="1" applyFont="1" applyBorder="1" applyAlignment="1" applyProtection="1">
      <alignment horizontal="center" vertical="center"/>
      <protection locked="0"/>
    </xf>
    <xf numFmtId="9" fontId="9" fillId="0" borderId="34" xfId="0" applyNumberFormat="1" applyFont="1" applyBorder="1" applyAlignment="1" applyProtection="1">
      <alignment horizontal="center" vertical="center"/>
      <protection locked="0"/>
    </xf>
    <xf numFmtId="164" fontId="9" fillId="0" borderId="35" xfId="0" applyNumberFormat="1" applyFont="1" applyBorder="1" applyAlignment="1" applyProtection="1">
      <alignment horizontal="center" vertical="center"/>
      <protection locked="0"/>
    </xf>
    <xf numFmtId="165" fontId="9" fillId="0" borderId="35" xfId="0" applyNumberFormat="1" applyFont="1" applyBorder="1" applyAlignment="1" applyProtection="1">
      <alignment horizontal="center" vertical="center"/>
      <protection locked="0"/>
    </xf>
    <xf numFmtId="9" fontId="9" fillId="0" borderId="35" xfId="0" applyNumberFormat="1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0" fontId="2" fillId="0" borderId="37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164" fontId="9" fillId="0" borderId="40" xfId="0" applyNumberFormat="1" applyFont="1" applyBorder="1" applyAlignment="1" applyProtection="1">
      <alignment horizontal="center" vertical="center"/>
      <protection locked="0"/>
    </xf>
    <xf numFmtId="9" fontId="9" fillId="0" borderId="40" xfId="0" applyNumberFormat="1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164" fontId="9" fillId="0" borderId="39" xfId="0" applyNumberFormat="1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164" fontId="9" fillId="0" borderId="14" xfId="0" applyNumberFormat="1" applyFont="1" applyBorder="1" applyAlignment="1" applyProtection="1">
      <alignment horizontal="center" vertical="center"/>
      <protection locked="0"/>
    </xf>
    <xf numFmtId="164" fontId="9" fillId="0" borderId="17" xfId="0" applyNumberFormat="1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9" fillId="0" borderId="42" xfId="0" applyFont="1" applyBorder="1" applyAlignment="1" applyProtection="1">
      <alignment horizontal="left" vertical="center"/>
      <protection locked="0"/>
    </xf>
    <xf numFmtId="0" fontId="2" fillId="0" borderId="44" xfId="0" applyFont="1" applyBorder="1" applyProtection="1">
      <protection locked="0"/>
    </xf>
    <xf numFmtId="164" fontId="9" fillId="0" borderId="44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2" borderId="57" xfId="0" applyFont="1" applyFill="1" applyBorder="1" applyAlignment="1" applyProtection="1">
      <alignment horizontal="center" vertical="center" wrapText="1"/>
      <protection locked="0"/>
    </xf>
    <xf numFmtId="0" fontId="7" fillId="2" borderId="56" xfId="0" applyFont="1" applyFill="1" applyBorder="1" applyAlignment="1" applyProtection="1">
      <alignment horizontal="center" vertical="center" wrapText="1"/>
      <protection locked="0"/>
    </xf>
    <xf numFmtId="0" fontId="7" fillId="2" borderId="56" xfId="0" applyFont="1" applyFill="1" applyBorder="1" applyAlignment="1" applyProtection="1">
      <alignment horizontal="center" vertical="center" wrapText="1"/>
      <protection locked="0"/>
    </xf>
    <xf numFmtId="0" fontId="2" fillId="0" borderId="55" xfId="0" applyFont="1" applyBorder="1" applyProtection="1"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2" fontId="9" fillId="0" borderId="79" xfId="0" applyNumberFormat="1" applyFont="1" applyBorder="1" applyAlignment="1" applyProtection="1">
      <alignment horizontal="center" vertical="center" wrapText="1"/>
      <protection locked="0"/>
    </xf>
    <xf numFmtId="0" fontId="9" fillId="0" borderId="79" xfId="0" applyFont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vertical="center" wrapText="1"/>
      <protection locked="0"/>
    </xf>
    <xf numFmtId="2" fontId="9" fillId="0" borderId="83" xfId="0" applyNumberFormat="1" applyFont="1" applyBorder="1" applyAlignment="1" applyProtection="1">
      <alignment horizontal="center" vertical="center" wrapText="1"/>
      <protection locked="0"/>
    </xf>
    <xf numFmtId="0" fontId="9" fillId="0" borderId="83" xfId="0" applyFont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7" fillId="2" borderId="49" xfId="0" applyFont="1" applyFill="1" applyBorder="1" applyAlignment="1" applyProtection="1">
      <alignment vertical="center" wrapText="1"/>
      <protection locked="0"/>
    </xf>
    <xf numFmtId="1" fontId="9" fillId="0" borderId="33" xfId="0" applyNumberFormat="1" applyFont="1" applyBorder="1" applyAlignment="1" applyProtection="1">
      <alignment horizontal="right" vertical="center" wrapText="1"/>
      <protection locked="0"/>
    </xf>
    <xf numFmtId="166" fontId="9" fillId="0" borderId="33" xfId="0" applyNumberFormat="1" applyFont="1" applyBorder="1" applyAlignment="1" applyProtection="1">
      <alignment vertical="center" wrapText="1"/>
      <protection locked="0"/>
    </xf>
    <xf numFmtId="167" fontId="9" fillId="0" borderId="33" xfId="0" applyNumberFormat="1" applyFont="1" applyBorder="1" applyAlignment="1" applyProtection="1">
      <alignment vertical="center" wrapText="1"/>
      <protection locked="0"/>
    </xf>
    <xf numFmtId="2" fontId="9" fillId="0" borderId="80" xfId="0" applyNumberFormat="1" applyFont="1" applyBorder="1" applyAlignment="1" applyProtection="1">
      <alignment horizontal="center" vertical="center" wrapText="1"/>
      <protection locked="0"/>
    </xf>
    <xf numFmtId="0" fontId="9" fillId="0" borderId="80" xfId="0" applyFont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 applyProtection="1">
      <alignment horizontal="center" vertical="center" wrapText="1"/>
      <protection locked="0"/>
    </xf>
    <xf numFmtId="167" fontId="9" fillId="0" borderId="52" xfId="0" applyNumberFormat="1" applyFont="1" applyBorder="1" applyAlignment="1" applyProtection="1">
      <alignment horizontal="right" vertical="center" wrapText="1"/>
      <protection locked="0"/>
    </xf>
    <xf numFmtId="2" fontId="9" fillId="0" borderId="62" xfId="0" applyNumberFormat="1" applyFont="1" applyBorder="1" applyAlignment="1" applyProtection="1">
      <alignment horizontal="center" vertical="center" wrapText="1"/>
      <protection locked="0"/>
    </xf>
    <xf numFmtId="0" fontId="9" fillId="0" borderId="62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167" fontId="9" fillId="0" borderId="17" xfId="0" applyNumberFormat="1" applyFont="1" applyBorder="1" applyAlignment="1" applyProtection="1">
      <alignment horizontal="right" vertical="center" wrapText="1"/>
      <protection locked="0"/>
    </xf>
    <xf numFmtId="2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1" fontId="9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46" xfId="0" applyFont="1" applyBorder="1" applyAlignment="1" applyProtection="1">
      <alignment horizontal="center" vertical="center" wrapText="1"/>
      <protection locked="0"/>
    </xf>
    <xf numFmtId="167" fontId="9" fillId="0" borderId="43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7" fillId="2" borderId="14" xfId="0" applyFont="1" applyFill="1" applyBorder="1" applyAlignment="1" applyProtection="1">
      <alignment vertical="center" wrapText="1"/>
      <protection locked="0"/>
    </xf>
    <xf numFmtId="0" fontId="14" fillId="2" borderId="15" xfId="0" applyFont="1" applyFill="1" applyBorder="1" applyAlignment="1" applyProtection="1">
      <alignment horizontal="center"/>
      <protection locked="0"/>
    </xf>
    <xf numFmtId="0" fontId="14" fillId="2" borderId="57" xfId="0" applyFont="1" applyFill="1" applyBorder="1" applyAlignment="1" applyProtection="1">
      <alignment horizontal="center" vertical="center"/>
      <protection locked="0"/>
    </xf>
    <xf numFmtId="0" fontId="14" fillId="2" borderId="56" xfId="0" applyFont="1" applyFill="1" applyBorder="1" applyAlignment="1" applyProtection="1">
      <alignment horizontal="center" vertical="center"/>
      <protection locked="0"/>
    </xf>
    <xf numFmtId="0" fontId="14" fillId="2" borderId="57" xfId="0" applyFont="1" applyFill="1" applyBorder="1" applyAlignment="1" applyProtection="1">
      <alignment vertical="center"/>
      <protection locked="0"/>
    </xf>
    <xf numFmtId="0" fontId="14" fillId="2" borderId="56" xfId="0" applyFont="1" applyFill="1" applyBorder="1" applyAlignment="1" applyProtection="1">
      <alignment horizontal="center" vertical="center"/>
      <protection locked="0"/>
    </xf>
    <xf numFmtId="0" fontId="14" fillId="2" borderId="45" xfId="0" applyFont="1" applyFill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53" xfId="0" applyFont="1" applyFill="1" applyBorder="1" applyAlignment="1" applyProtection="1">
      <alignment horizontal="center" vertical="center"/>
      <protection locked="0"/>
    </xf>
    <xf numFmtId="0" fontId="14" fillId="2" borderId="54" xfId="0" applyFont="1" applyFill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164" fontId="1" fillId="0" borderId="60" xfId="0" applyNumberFormat="1" applyFont="1" applyBorder="1" applyAlignment="1" applyProtection="1">
      <alignment horizontal="center" vertical="center" wrapText="1"/>
      <protection locked="0"/>
    </xf>
    <xf numFmtId="0" fontId="13" fillId="0" borderId="60" xfId="0" applyFont="1" applyBorder="1" applyAlignment="1" applyProtection="1">
      <alignment horizontal="center" vertical="center"/>
      <protection locked="0"/>
    </xf>
    <xf numFmtId="168" fontId="9" fillId="0" borderId="63" xfId="0" applyNumberFormat="1" applyFont="1" applyBorder="1" applyAlignment="1" applyProtection="1">
      <alignment horizontal="center"/>
      <protection locked="0"/>
    </xf>
    <xf numFmtId="0" fontId="2" fillId="0" borderId="64" xfId="0" applyFont="1" applyBorder="1" applyProtection="1">
      <protection locked="0"/>
    </xf>
    <xf numFmtId="168" fontId="9" fillId="0" borderId="25" xfId="0" applyNumberFormat="1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center" vertical="center" wrapText="1"/>
      <protection locked="0"/>
    </xf>
    <xf numFmtId="164" fontId="1" fillId="0" borderId="61" xfId="0" applyNumberFormat="1" applyFont="1" applyBorder="1" applyAlignment="1" applyProtection="1">
      <alignment horizontal="center" vertical="center" wrapText="1"/>
      <protection locked="0"/>
    </xf>
    <xf numFmtId="0" fontId="13" fillId="0" borderId="61" xfId="0" applyFont="1" applyBorder="1" applyAlignment="1" applyProtection="1">
      <alignment horizontal="center" vertical="center"/>
      <protection locked="0"/>
    </xf>
    <xf numFmtId="168" fontId="9" fillId="0" borderId="65" xfId="0" applyNumberFormat="1" applyFont="1" applyBorder="1" applyAlignment="1" applyProtection="1">
      <alignment horizontal="center"/>
      <protection locked="0"/>
    </xf>
    <xf numFmtId="0" fontId="2" fillId="0" borderId="66" xfId="0" applyFont="1" applyBorder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62" xfId="0" applyFont="1" applyBorder="1" applyAlignment="1" applyProtection="1">
      <alignment horizontal="center" vertical="center" wrapText="1"/>
      <protection locked="0"/>
    </xf>
    <xf numFmtId="164" fontId="1" fillId="0" borderId="62" xfId="0" applyNumberFormat="1" applyFont="1" applyBorder="1" applyAlignment="1" applyProtection="1">
      <alignment horizontal="center" vertical="center" wrapText="1"/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168" fontId="9" fillId="0" borderId="67" xfId="0" applyNumberFormat="1" applyFont="1" applyBorder="1" applyAlignment="1" applyProtection="1">
      <alignment horizontal="center"/>
      <protection locked="0"/>
    </xf>
    <xf numFmtId="0" fontId="2" fillId="0" borderId="68" xfId="0" applyFont="1" applyBorder="1" applyProtection="1">
      <protection locked="0"/>
    </xf>
    <xf numFmtId="0" fontId="13" fillId="0" borderId="44" xfId="0" applyFont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13" fillId="0" borderId="0" xfId="0" applyFont="1" applyProtection="1"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9" fillId="0" borderId="69" xfId="0" applyFont="1" applyBorder="1" applyAlignment="1" applyProtection="1">
      <alignment horizontal="left"/>
      <protection locked="0"/>
    </xf>
    <xf numFmtId="0" fontId="2" fillId="0" borderId="70" xfId="0" applyFont="1" applyBorder="1" applyProtection="1">
      <protection locked="0"/>
    </xf>
    <xf numFmtId="0" fontId="2" fillId="0" borderId="71" xfId="0" applyFont="1" applyBorder="1" applyProtection="1">
      <protection locked="0"/>
    </xf>
    <xf numFmtId="169" fontId="9" fillId="0" borderId="59" xfId="0" applyNumberFormat="1" applyFont="1" applyBorder="1" applyProtection="1">
      <protection locked="0"/>
    </xf>
    <xf numFmtId="169" fontId="9" fillId="0" borderId="81" xfId="0" applyNumberFormat="1" applyFont="1" applyBorder="1" applyProtection="1">
      <protection locked="0"/>
    </xf>
    <xf numFmtId="170" fontId="9" fillId="0" borderId="59" xfId="0" applyNumberFormat="1" applyFont="1" applyBorder="1" applyAlignment="1" applyProtection="1">
      <alignment horizontal="center" vertical="center"/>
      <protection locked="0"/>
    </xf>
    <xf numFmtId="0" fontId="9" fillId="0" borderId="58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Protection="1"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locked="0"/>
    </xf>
    <xf numFmtId="0" fontId="9" fillId="0" borderId="72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protection locked="0"/>
    </xf>
    <xf numFmtId="0" fontId="2" fillId="0" borderId="73" xfId="0" applyFont="1" applyBorder="1" applyProtection="1">
      <protection locked="0"/>
    </xf>
    <xf numFmtId="168" fontId="9" fillId="0" borderId="77" xfId="0" applyNumberFormat="1" applyFont="1" applyBorder="1" applyProtection="1">
      <protection locked="0"/>
    </xf>
    <xf numFmtId="168" fontId="9" fillId="0" borderId="59" xfId="0" applyNumberFormat="1" applyFont="1" applyBorder="1" applyProtection="1">
      <protection locked="0"/>
    </xf>
    <xf numFmtId="170" fontId="9" fillId="0" borderId="77" xfId="0" applyNumberFormat="1" applyFont="1" applyBorder="1" applyAlignment="1" applyProtection="1">
      <alignment horizontal="center" vertical="center"/>
      <protection locked="0"/>
    </xf>
    <xf numFmtId="0" fontId="13" fillId="0" borderId="74" xfId="0" applyFont="1" applyBorder="1" applyAlignment="1" applyProtection="1">
      <alignment horizontal="left"/>
      <protection locked="0"/>
    </xf>
    <xf numFmtId="0" fontId="2" fillId="0" borderId="75" xfId="0" applyFont="1" applyBorder="1" applyProtection="1">
      <protection locked="0"/>
    </xf>
    <xf numFmtId="0" fontId="2" fillId="0" borderId="76" xfId="0" applyFont="1" applyBorder="1" applyProtection="1">
      <protection locked="0"/>
    </xf>
    <xf numFmtId="171" fontId="13" fillId="0" borderId="78" xfId="0" applyNumberFormat="1" applyFont="1" applyBorder="1" applyProtection="1">
      <protection locked="0"/>
    </xf>
    <xf numFmtId="171" fontId="13" fillId="0" borderId="82" xfId="0" applyNumberFormat="1" applyFont="1" applyBorder="1" applyProtection="1">
      <protection locked="0"/>
    </xf>
    <xf numFmtId="170" fontId="13" fillId="0" borderId="78" xfId="0" applyNumberFormat="1" applyFont="1" applyBorder="1" applyAlignment="1" applyProtection="1">
      <alignment horizontal="center"/>
      <protection locked="0"/>
    </xf>
    <xf numFmtId="11" fontId="13" fillId="0" borderId="0" xfId="0" applyNumberFormat="1" applyFont="1" applyProtection="1">
      <protection locked="0"/>
    </xf>
    <xf numFmtId="11" fontId="9" fillId="0" borderId="17" xfId="0" applyNumberFormat="1" applyFont="1" applyBorder="1" applyAlignment="1" applyProtection="1">
      <alignment horizontal="center" vertical="center" wrapText="1"/>
    </xf>
    <xf numFmtId="11" fontId="9" fillId="0" borderId="48" xfId="0" applyNumberFormat="1" applyFont="1" applyBorder="1" applyAlignment="1" applyProtection="1">
      <alignment vertical="center" wrapText="1"/>
    </xf>
    <xf numFmtId="0" fontId="9" fillId="0" borderId="33" xfId="0" applyFont="1" applyBorder="1" applyAlignment="1" applyProtection="1">
      <alignment vertical="center" wrapText="1"/>
    </xf>
    <xf numFmtId="1" fontId="10" fillId="0" borderId="33" xfId="0" applyNumberFormat="1" applyFont="1" applyBorder="1" applyAlignment="1" applyProtection="1">
      <alignment vertical="center"/>
    </xf>
    <xf numFmtId="1" fontId="13" fillId="0" borderId="14" xfId="0" applyNumberFormat="1" applyFont="1" applyBorder="1" applyAlignment="1" applyProtection="1">
      <alignment vertical="center"/>
    </xf>
    <xf numFmtId="11" fontId="9" fillId="0" borderId="14" xfId="0" applyNumberFormat="1" applyFont="1" applyBorder="1" applyAlignment="1" applyProtection="1">
      <alignment horizontal="center" vertical="center" wrapText="1"/>
    </xf>
    <xf numFmtId="11" fontId="9" fillId="0" borderId="46" xfId="0" applyNumberFormat="1" applyFont="1" applyBorder="1" applyAlignment="1" applyProtection="1">
      <alignment horizontal="center" vertical="center" wrapText="1"/>
    </xf>
    <xf numFmtId="2" fontId="9" fillId="0" borderId="34" xfId="0" applyNumberFormat="1" applyFont="1" applyBorder="1" applyAlignment="1" applyProtection="1">
      <alignment horizontal="center" vertical="center" wrapText="1"/>
    </xf>
    <xf numFmtId="11" fontId="9" fillId="0" borderId="50" xfId="0" applyNumberFormat="1" applyFont="1" applyBorder="1" applyAlignment="1" applyProtection="1">
      <alignment horizontal="center" vertical="center" wrapText="1"/>
    </xf>
    <xf numFmtId="11" fontId="9" fillId="0" borderId="79" xfId="0" applyNumberFormat="1" applyFont="1" applyBorder="1" applyAlignment="1" applyProtection="1">
      <alignment horizontal="center" vertical="center" wrapText="1"/>
    </xf>
    <xf numFmtId="11" fontId="9" fillId="0" borderId="84" xfId="0" applyNumberFormat="1" applyFont="1" applyBorder="1" applyAlignment="1" applyProtection="1">
      <alignment horizontal="center" vertical="center" wrapText="1"/>
    </xf>
    <xf numFmtId="11" fontId="9" fillId="0" borderId="77" xfId="0" applyNumberFormat="1" applyFont="1" applyBorder="1" applyAlignment="1" applyProtection="1">
      <alignment horizontal="center" vertical="center" wrapText="1"/>
    </xf>
    <xf numFmtId="11" fontId="9" fillId="0" borderId="62" xfId="0" applyNumberFormat="1" applyFont="1" applyBorder="1" applyAlignment="1" applyProtection="1">
      <alignment horizontal="center" vertical="center" wrapText="1"/>
    </xf>
    <xf numFmtId="168" fontId="9" fillId="0" borderId="24" xfId="0" applyNumberFormat="1" applyFont="1" applyBorder="1" applyAlignment="1" applyProtection="1">
      <alignment horizontal="center" vertical="center"/>
    </xf>
    <xf numFmtId="0" fontId="2" fillId="0" borderId="25" xfId="0" applyFont="1" applyBorder="1" applyProtection="1"/>
    <xf numFmtId="2" fontId="1" fillId="0" borderId="46" xfId="0" applyNumberFormat="1" applyFont="1" applyBorder="1" applyAlignment="1" applyProtection="1">
      <alignment horizontal="center" vertical="center" wrapText="1"/>
    </xf>
    <xf numFmtId="2" fontId="1" fillId="0" borderId="55" xfId="0" applyNumberFormat="1" applyFont="1" applyBorder="1" applyAlignment="1" applyProtection="1">
      <alignment horizontal="center" vertical="center" wrapText="1"/>
    </xf>
    <xf numFmtId="0" fontId="2" fillId="0" borderId="30" xfId="0" applyFont="1" applyBorder="1" applyProtection="1"/>
    <xf numFmtId="0" fontId="2" fillId="0" borderId="31" xfId="0" applyFont="1" applyBorder="1" applyProtection="1"/>
    <xf numFmtId="0" fontId="2" fillId="0" borderId="51" xfId="0" applyFont="1" applyBorder="1" applyProtection="1"/>
    <xf numFmtId="0" fontId="0" fillId="0" borderId="0" xfId="0" applyFont="1" applyAlignment="1" applyProtection="1"/>
    <xf numFmtId="0" fontId="2" fillId="0" borderId="42" xfId="0" applyFont="1" applyBorder="1" applyProtection="1"/>
    <xf numFmtId="0" fontId="2" fillId="0" borderId="43" xfId="0" applyFont="1" applyBorder="1" applyProtection="1"/>
    <xf numFmtId="0" fontId="2" fillId="0" borderId="40" xfId="0" applyFont="1" applyBorder="1" applyProtection="1"/>
    <xf numFmtId="0" fontId="2" fillId="0" borderId="44" xfId="0" applyFont="1" applyBorder="1" applyProtection="1"/>
    <xf numFmtId="170" fontId="9" fillId="0" borderId="25" xfId="0" applyNumberFormat="1" applyFont="1" applyBorder="1" applyAlignment="1" applyProtection="1">
      <alignment horizontal="center" vertical="center"/>
    </xf>
    <xf numFmtId="2" fontId="9" fillId="0" borderId="46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  <a:latin typeface="Arial"/>
              </a:defRPr>
            </a:pPr>
            <a:r>
              <a:rPr lang="es-CO" sz="1400" b="0" i="0">
                <a:solidFill>
                  <a:srgbClr val="000000"/>
                </a:solidFill>
                <a:latin typeface="Arial"/>
              </a:rPr>
              <a:t>Gráfico de contribuciones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Incertidumbre por componente</c:v>
          </c:tx>
          <c:spPr>
            <a:solidFill>
              <a:srgbClr val="FFCCCC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'Cálculo de incertidumbre'!$A$75:$A$77</c:f>
              <c:numCache>
                <c:formatCode>General</c:formatCode>
                <c:ptCount val="3"/>
              </c:numCache>
            </c:numRef>
          </c:cat>
          <c:val>
            <c:numRef>
              <c:f>'Cálculo de incertidumbre'!$B$75:$B$77</c:f>
              <c:numCache>
                <c:formatCode>General</c:formatCode>
                <c:ptCount val="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14B-4AEB-A694-D6543255A8CB}"/>
            </c:ext>
          </c:extLst>
        </c:ser>
        <c:ser>
          <c:idx val="1"/>
          <c:order val="1"/>
          <c:tx>
            <c:strRef>
              <c:f>'Cálculo de incertidumbre'!$H$74</c:f>
              <c:strCache>
                <c:ptCount val="1"/>
                <c:pt idx="0">
                  <c:v>Incertidumbre por componente</c:v>
                </c:pt>
              </c:strCache>
            </c:strRef>
          </c:tx>
          <c:invertIfNegative val="1"/>
          <c:cat>
            <c:numRef>
              <c:f>'Cálculo de incertidumbre'!$A$75:$A$77</c:f>
              <c:numCache>
                <c:formatCode>General</c:formatCode>
                <c:ptCount val="3"/>
              </c:numCache>
            </c:numRef>
          </c:cat>
          <c:val>
            <c:numRef>
              <c:f>'Cálculo de incertidumbre'!$H$75:$H$77</c:f>
              <c:numCache>
                <c:formatCode>0.00000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514B-4AEB-A694-D6543255A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3794771"/>
        <c:axId val="1538273410"/>
      </c:barChart>
      <c:catAx>
        <c:axId val="1453794771"/>
        <c:scaling>
          <c:orientation val="maxMin"/>
        </c:scaling>
        <c:delete val="1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38273410"/>
        <c:crosses val="autoZero"/>
        <c:auto val="1"/>
        <c:lblAlgn val="ctr"/>
        <c:lblOffset val="100"/>
        <c:noMultiLvlLbl val="1"/>
      </c:catAx>
      <c:valAx>
        <c:axId val="153827341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0.E+0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Arial"/>
              </a:defRPr>
            </a:pPr>
            <a:endParaRPr lang="es-CO"/>
          </a:p>
        </c:txPr>
        <c:crossAx val="1453794771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323850</xdr:colOff>
      <xdr:row>80</xdr:row>
      <xdr:rowOff>47625</xdr:rowOff>
    </xdr:from>
    <xdr:ext cx="5248275" cy="3400425"/>
    <xdr:graphicFrame macro="">
      <xdr:nvGraphicFramePr>
        <xdr:cNvPr id="208054540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161925</xdr:colOff>
      <xdr:row>0</xdr:row>
      <xdr:rowOff>123825</xdr:rowOff>
    </xdr:from>
    <xdr:ext cx="2009775" cy="409575"/>
    <xdr:sp macro="" textlink="">
      <xdr:nvSpPr>
        <xdr:cNvPr id="3" name="Shape 3"/>
        <xdr:cNvSpPr/>
      </xdr:nvSpPr>
      <xdr:spPr>
        <a:xfrm>
          <a:off x="4345875" y="3579975"/>
          <a:ext cx="2000250" cy="400050"/>
        </a:xfrm>
        <a:custGeom>
          <a:avLst/>
          <a:gdLst/>
          <a:ahLst/>
          <a:cxnLst/>
          <a:rect l="l" t="t" r="r" b="b"/>
          <a:pathLst>
            <a:path w="2406" h="749" extrusionOk="0">
              <a:moveTo>
                <a:pt x="191" y="293"/>
              </a:moveTo>
              <a:lnTo>
                <a:pt x="91" y="239"/>
              </a:lnTo>
              <a:lnTo>
                <a:pt x="85" y="250"/>
              </a:lnTo>
              <a:lnTo>
                <a:pt x="80" y="262"/>
              </a:lnTo>
              <a:lnTo>
                <a:pt x="75" y="275"/>
              </a:lnTo>
              <a:lnTo>
                <a:pt x="155" y="302"/>
              </a:lnTo>
              <a:lnTo>
                <a:pt x="149" y="320"/>
              </a:lnTo>
              <a:lnTo>
                <a:pt x="70" y="292"/>
              </a:lnTo>
              <a:lnTo>
                <a:pt x="66" y="304"/>
              </a:lnTo>
              <a:lnTo>
                <a:pt x="63" y="316"/>
              </a:lnTo>
              <a:lnTo>
                <a:pt x="61" y="329"/>
              </a:lnTo>
              <a:lnTo>
                <a:pt x="174" y="350"/>
              </a:lnTo>
              <a:lnTo>
                <a:pt x="177" y="335"/>
              </a:lnTo>
              <a:lnTo>
                <a:pt x="181" y="321"/>
              </a:lnTo>
              <a:lnTo>
                <a:pt x="181" y="320"/>
              </a:lnTo>
              <a:lnTo>
                <a:pt x="185" y="307"/>
              </a:lnTo>
              <a:lnTo>
                <a:pt x="191" y="293"/>
              </a:lnTo>
              <a:moveTo>
                <a:pt x="236" y="230"/>
              </a:moveTo>
              <a:lnTo>
                <a:pt x="214" y="206"/>
              </a:lnTo>
              <a:lnTo>
                <a:pt x="159" y="147"/>
              </a:lnTo>
              <a:lnTo>
                <a:pt x="150" y="156"/>
              </a:lnTo>
              <a:lnTo>
                <a:pt x="142" y="165"/>
              </a:lnTo>
              <a:lnTo>
                <a:pt x="134" y="175"/>
              </a:lnTo>
              <a:lnTo>
                <a:pt x="170" y="206"/>
              </a:lnTo>
              <a:lnTo>
                <a:pt x="123" y="189"/>
              </a:lnTo>
              <a:lnTo>
                <a:pt x="117" y="197"/>
              </a:lnTo>
              <a:lnTo>
                <a:pt x="111" y="205"/>
              </a:lnTo>
              <a:lnTo>
                <a:pt x="106" y="214"/>
              </a:lnTo>
              <a:lnTo>
                <a:pt x="101" y="223"/>
              </a:lnTo>
              <a:lnTo>
                <a:pt x="197" y="282"/>
              </a:lnTo>
              <a:lnTo>
                <a:pt x="200" y="275"/>
              </a:lnTo>
              <a:lnTo>
                <a:pt x="205" y="268"/>
              </a:lnTo>
              <a:lnTo>
                <a:pt x="209" y="261"/>
              </a:lnTo>
              <a:lnTo>
                <a:pt x="174" y="234"/>
              </a:lnTo>
              <a:lnTo>
                <a:pt x="217" y="251"/>
              </a:lnTo>
              <a:lnTo>
                <a:pt x="223" y="243"/>
              </a:lnTo>
              <a:lnTo>
                <a:pt x="229" y="236"/>
              </a:lnTo>
              <a:lnTo>
                <a:pt x="232" y="234"/>
              </a:lnTo>
              <a:lnTo>
                <a:pt x="236" y="230"/>
              </a:lnTo>
              <a:moveTo>
                <a:pt x="272" y="202"/>
              </a:moveTo>
              <a:lnTo>
                <a:pt x="206" y="111"/>
              </a:lnTo>
              <a:lnTo>
                <a:pt x="195" y="118"/>
              </a:lnTo>
              <a:lnTo>
                <a:pt x="185" y="125"/>
              </a:lnTo>
              <a:lnTo>
                <a:pt x="175" y="134"/>
              </a:lnTo>
              <a:lnTo>
                <a:pt x="246" y="221"/>
              </a:lnTo>
              <a:lnTo>
                <a:pt x="255" y="214"/>
              </a:lnTo>
              <a:lnTo>
                <a:pt x="263" y="208"/>
              </a:lnTo>
              <a:lnTo>
                <a:pt x="272" y="202"/>
              </a:lnTo>
              <a:moveTo>
                <a:pt x="337" y="174"/>
              </a:moveTo>
              <a:lnTo>
                <a:pt x="332" y="159"/>
              </a:lnTo>
              <a:lnTo>
                <a:pt x="328" y="148"/>
              </a:lnTo>
              <a:lnTo>
                <a:pt x="293" y="159"/>
              </a:lnTo>
              <a:lnTo>
                <a:pt x="265" y="80"/>
              </a:lnTo>
              <a:lnTo>
                <a:pt x="254" y="85"/>
              </a:lnTo>
              <a:lnTo>
                <a:pt x="242" y="90"/>
              </a:lnTo>
              <a:lnTo>
                <a:pt x="231" y="96"/>
              </a:lnTo>
              <a:lnTo>
                <a:pt x="279" y="198"/>
              </a:lnTo>
              <a:lnTo>
                <a:pt x="292" y="191"/>
              </a:lnTo>
              <a:lnTo>
                <a:pt x="307" y="184"/>
              </a:lnTo>
              <a:lnTo>
                <a:pt x="322" y="179"/>
              </a:lnTo>
              <a:lnTo>
                <a:pt x="337" y="174"/>
              </a:lnTo>
              <a:moveTo>
                <a:pt x="408" y="169"/>
              </a:moveTo>
              <a:lnTo>
                <a:pt x="407" y="168"/>
              </a:lnTo>
              <a:lnTo>
                <a:pt x="406" y="141"/>
              </a:lnTo>
              <a:lnTo>
                <a:pt x="406" y="140"/>
              </a:lnTo>
              <a:lnTo>
                <a:pt x="394" y="140"/>
              </a:lnTo>
              <a:lnTo>
                <a:pt x="382" y="140"/>
              </a:lnTo>
              <a:lnTo>
                <a:pt x="368" y="141"/>
              </a:lnTo>
              <a:lnTo>
                <a:pt x="363" y="57"/>
              </a:lnTo>
              <a:lnTo>
                <a:pt x="351" y="58"/>
              </a:lnTo>
              <a:lnTo>
                <a:pt x="338" y="60"/>
              </a:lnTo>
              <a:lnTo>
                <a:pt x="326" y="62"/>
              </a:lnTo>
              <a:lnTo>
                <a:pt x="344" y="173"/>
              </a:lnTo>
              <a:lnTo>
                <a:pt x="355" y="171"/>
              </a:lnTo>
              <a:lnTo>
                <a:pt x="367" y="169"/>
              </a:lnTo>
              <a:lnTo>
                <a:pt x="379" y="168"/>
              </a:lnTo>
              <a:lnTo>
                <a:pt x="391" y="168"/>
              </a:lnTo>
              <a:lnTo>
                <a:pt x="396" y="168"/>
              </a:lnTo>
              <a:lnTo>
                <a:pt x="402" y="168"/>
              </a:lnTo>
              <a:lnTo>
                <a:pt x="408" y="169"/>
              </a:lnTo>
              <a:moveTo>
                <a:pt x="422" y="410"/>
              </a:moveTo>
              <a:lnTo>
                <a:pt x="413" y="395"/>
              </a:lnTo>
              <a:lnTo>
                <a:pt x="395" y="381"/>
              </a:lnTo>
              <a:lnTo>
                <a:pt x="375" y="373"/>
              </a:lnTo>
              <a:lnTo>
                <a:pt x="361" y="378"/>
              </a:lnTo>
              <a:lnTo>
                <a:pt x="364" y="391"/>
              </a:lnTo>
              <a:lnTo>
                <a:pt x="382" y="402"/>
              </a:lnTo>
              <a:lnTo>
                <a:pt x="405" y="409"/>
              </a:lnTo>
              <a:lnTo>
                <a:pt x="422" y="410"/>
              </a:lnTo>
              <a:moveTo>
                <a:pt x="524" y="83"/>
              </a:moveTo>
              <a:lnTo>
                <a:pt x="501" y="74"/>
              </a:lnTo>
              <a:lnTo>
                <a:pt x="484" y="69"/>
              </a:lnTo>
              <a:lnTo>
                <a:pt x="484" y="98"/>
              </a:lnTo>
              <a:lnTo>
                <a:pt x="476" y="125"/>
              </a:lnTo>
              <a:lnTo>
                <a:pt x="451" y="118"/>
              </a:lnTo>
              <a:lnTo>
                <a:pt x="455" y="90"/>
              </a:lnTo>
              <a:lnTo>
                <a:pt x="484" y="98"/>
              </a:lnTo>
              <a:lnTo>
                <a:pt x="484" y="69"/>
              </a:lnTo>
              <a:lnTo>
                <a:pt x="477" y="67"/>
              </a:lnTo>
              <a:lnTo>
                <a:pt x="453" y="62"/>
              </a:lnTo>
              <a:lnTo>
                <a:pt x="427" y="58"/>
              </a:lnTo>
              <a:lnTo>
                <a:pt x="416" y="170"/>
              </a:lnTo>
              <a:lnTo>
                <a:pt x="425" y="170"/>
              </a:lnTo>
              <a:lnTo>
                <a:pt x="433" y="172"/>
              </a:lnTo>
              <a:lnTo>
                <a:pt x="441" y="173"/>
              </a:lnTo>
              <a:lnTo>
                <a:pt x="446" y="145"/>
              </a:lnTo>
              <a:lnTo>
                <a:pt x="468" y="152"/>
              </a:lnTo>
              <a:lnTo>
                <a:pt x="458" y="179"/>
              </a:lnTo>
              <a:lnTo>
                <a:pt x="465" y="181"/>
              </a:lnTo>
              <a:lnTo>
                <a:pt x="474" y="183"/>
              </a:lnTo>
              <a:lnTo>
                <a:pt x="481" y="186"/>
              </a:lnTo>
              <a:lnTo>
                <a:pt x="498" y="145"/>
              </a:lnTo>
              <a:lnTo>
                <a:pt x="506" y="125"/>
              </a:lnTo>
              <a:lnTo>
                <a:pt x="521" y="90"/>
              </a:lnTo>
              <a:lnTo>
                <a:pt x="524" y="83"/>
              </a:lnTo>
              <a:moveTo>
                <a:pt x="621" y="146"/>
              </a:moveTo>
              <a:lnTo>
                <a:pt x="611" y="137"/>
              </a:lnTo>
              <a:lnTo>
                <a:pt x="602" y="130"/>
              </a:lnTo>
              <a:lnTo>
                <a:pt x="592" y="122"/>
              </a:lnTo>
              <a:lnTo>
                <a:pt x="563" y="160"/>
              </a:lnTo>
              <a:lnTo>
                <a:pt x="577" y="112"/>
              </a:lnTo>
              <a:lnTo>
                <a:pt x="569" y="106"/>
              </a:lnTo>
              <a:lnTo>
                <a:pt x="560" y="101"/>
              </a:lnTo>
              <a:lnTo>
                <a:pt x="551" y="96"/>
              </a:lnTo>
              <a:lnTo>
                <a:pt x="542" y="92"/>
              </a:lnTo>
              <a:lnTo>
                <a:pt x="488" y="190"/>
              </a:lnTo>
              <a:lnTo>
                <a:pt x="495" y="194"/>
              </a:lnTo>
              <a:lnTo>
                <a:pt x="503" y="198"/>
              </a:lnTo>
              <a:lnTo>
                <a:pt x="509" y="202"/>
              </a:lnTo>
              <a:lnTo>
                <a:pt x="535" y="165"/>
              </a:lnTo>
              <a:lnTo>
                <a:pt x="520" y="209"/>
              </a:lnTo>
              <a:lnTo>
                <a:pt x="528" y="215"/>
              </a:lnTo>
              <a:lnTo>
                <a:pt x="535" y="221"/>
              </a:lnTo>
              <a:lnTo>
                <a:pt x="542" y="227"/>
              </a:lnTo>
              <a:lnTo>
                <a:pt x="602" y="165"/>
              </a:lnTo>
              <a:lnTo>
                <a:pt x="607" y="160"/>
              </a:lnTo>
              <a:lnTo>
                <a:pt x="621" y="146"/>
              </a:lnTo>
              <a:moveTo>
                <a:pt x="682" y="223"/>
              </a:moveTo>
              <a:lnTo>
                <a:pt x="671" y="206"/>
              </a:lnTo>
              <a:lnTo>
                <a:pt x="666" y="199"/>
              </a:lnTo>
              <a:lnTo>
                <a:pt x="659" y="188"/>
              </a:lnTo>
              <a:lnTo>
                <a:pt x="645" y="172"/>
              </a:lnTo>
              <a:lnTo>
                <a:pt x="643" y="170"/>
              </a:lnTo>
              <a:lnTo>
                <a:pt x="643" y="217"/>
              </a:lnTo>
              <a:lnTo>
                <a:pt x="597" y="244"/>
              </a:lnTo>
              <a:lnTo>
                <a:pt x="587" y="232"/>
              </a:lnTo>
              <a:lnTo>
                <a:pt x="629" y="199"/>
              </a:lnTo>
              <a:lnTo>
                <a:pt x="643" y="217"/>
              </a:lnTo>
              <a:lnTo>
                <a:pt x="643" y="170"/>
              </a:lnTo>
              <a:lnTo>
                <a:pt x="631" y="157"/>
              </a:lnTo>
              <a:lnTo>
                <a:pt x="549" y="234"/>
              </a:lnTo>
              <a:lnTo>
                <a:pt x="559" y="245"/>
              </a:lnTo>
              <a:lnTo>
                <a:pt x="568" y="256"/>
              </a:lnTo>
              <a:lnTo>
                <a:pt x="576" y="268"/>
              </a:lnTo>
              <a:lnTo>
                <a:pt x="584" y="280"/>
              </a:lnTo>
              <a:lnTo>
                <a:pt x="646" y="244"/>
              </a:lnTo>
              <a:lnTo>
                <a:pt x="682" y="223"/>
              </a:lnTo>
              <a:moveTo>
                <a:pt x="721" y="329"/>
              </a:moveTo>
              <a:lnTo>
                <a:pt x="715" y="304"/>
              </a:lnTo>
              <a:lnTo>
                <a:pt x="708" y="280"/>
              </a:lnTo>
              <a:lnTo>
                <a:pt x="707" y="277"/>
              </a:lnTo>
              <a:lnTo>
                <a:pt x="699" y="257"/>
              </a:lnTo>
              <a:lnTo>
                <a:pt x="688" y="234"/>
              </a:lnTo>
              <a:lnTo>
                <a:pt x="628" y="269"/>
              </a:lnTo>
              <a:lnTo>
                <a:pt x="643" y="313"/>
              </a:lnTo>
              <a:lnTo>
                <a:pt x="630" y="320"/>
              </a:lnTo>
              <a:lnTo>
                <a:pt x="614" y="276"/>
              </a:lnTo>
              <a:lnTo>
                <a:pt x="587" y="288"/>
              </a:lnTo>
              <a:lnTo>
                <a:pt x="594" y="303"/>
              </a:lnTo>
              <a:lnTo>
                <a:pt x="600" y="318"/>
              </a:lnTo>
              <a:lnTo>
                <a:pt x="604" y="334"/>
              </a:lnTo>
              <a:lnTo>
                <a:pt x="607" y="351"/>
              </a:lnTo>
              <a:lnTo>
                <a:pt x="676" y="336"/>
              </a:lnTo>
              <a:lnTo>
                <a:pt x="672" y="320"/>
              </a:lnTo>
              <a:lnTo>
                <a:pt x="664" y="283"/>
              </a:lnTo>
              <a:lnTo>
                <a:pt x="677" y="277"/>
              </a:lnTo>
              <a:lnTo>
                <a:pt x="693" y="334"/>
              </a:lnTo>
              <a:lnTo>
                <a:pt x="721" y="329"/>
              </a:lnTo>
              <a:moveTo>
                <a:pt x="782" y="407"/>
              </a:moveTo>
              <a:lnTo>
                <a:pt x="777" y="328"/>
              </a:lnTo>
              <a:lnTo>
                <a:pt x="757" y="254"/>
              </a:lnTo>
              <a:lnTo>
                <a:pt x="755" y="249"/>
              </a:lnTo>
              <a:lnTo>
                <a:pt x="755" y="407"/>
              </a:lnTo>
              <a:lnTo>
                <a:pt x="745" y="479"/>
              </a:lnTo>
              <a:lnTo>
                <a:pt x="721" y="546"/>
              </a:lnTo>
              <a:lnTo>
                <a:pt x="685" y="607"/>
              </a:lnTo>
              <a:lnTo>
                <a:pt x="639" y="659"/>
              </a:lnTo>
              <a:lnTo>
                <a:pt x="613" y="682"/>
              </a:lnTo>
              <a:lnTo>
                <a:pt x="583" y="703"/>
              </a:lnTo>
              <a:lnTo>
                <a:pt x="551" y="718"/>
              </a:lnTo>
              <a:lnTo>
                <a:pt x="518" y="723"/>
              </a:lnTo>
              <a:lnTo>
                <a:pt x="471" y="709"/>
              </a:lnTo>
              <a:lnTo>
                <a:pt x="449" y="678"/>
              </a:lnTo>
              <a:lnTo>
                <a:pt x="439" y="636"/>
              </a:lnTo>
              <a:lnTo>
                <a:pt x="432" y="591"/>
              </a:lnTo>
              <a:lnTo>
                <a:pt x="425" y="565"/>
              </a:lnTo>
              <a:lnTo>
                <a:pt x="408" y="536"/>
              </a:lnTo>
              <a:lnTo>
                <a:pt x="385" y="506"/>
              </a:lnTo>
              <a:lnTo>
                <a:pt x="357" y="478"/>
              </a:lnTo>
              <a:lnTo>
                <a:pt x="365" y="482"/>
              </a:lnTo>
              <a:lnTo>
                <a:pt x="375" y="486"/>
              </a:lnTo>
              <a:lnTo>
                <a:pt x="385" y="488"/>
              </a:lnTo>
              <a:lnTo>
                <a:pt x="396" y="489"/>
              </a:lnTo>
              <a:lnTo>
                <a:pt x="408" y="489"/>
              </a:lnTo>
              <a:lnTo>
                <a:pt x="418" y="487"/>
              </a:lnTo>
              <a:lnTo>
                <a:pt x="428" y="484"/>
              </a:lnTo>
              <a:lnTo>
                <a:pt x="439" y="479"/>
              </a:lnTo>
              <a:lnTo>
                <a:pt x="689" y="528"/>
              </a:lnTo>
              <a:lnTo>
                <a:pt x="697" y="528"/>
              </a:lnTo>
              <a:lnTo>
                <a:pt x="704" y="513"/>
              </a:lnTo>
              <a:lnTo>
                <a:pt x="701" y="509"/>
              </a:lnTo>
              <a:lnTo>
                <a:pt x="698" y="504"/>
              </a:lnTo>
              <a:lnTo>
                <a:pt x="691" y="501"/>
              </a:lnTo>
              <a:lnTo>
                <a:pt x="478" y="393"/>
              </a:lnTo>
              <a:lnTo>
                <a:pt x="466" y="375"/>
              </a:lnTo>
              <a:lnTo>
                <a:pt x="442" y="349"/>
              </a:lnTo>
              <a:lnTo>
                <a:pt x="433" y="343"/>
              </a:lnTo>
              <a:lnTo>
                <a:pt x="406" y="327"/>
              </a:lnTo>
              <a:lnTo>
                <a:pt x="357" y="316"/>
              </a:lnTo>
              <a:lnTo>
                <a:pt x="328" y="316"/>
              </a:lnTo>
              <a:lnTo>
                <a:pt x="302" y="321"/>
              </a:lnTo>
              <a:lnTo>
                <a:pt x="281" y="329"/>
              </a:lnTo>
              <a:lnTo>
                <a:pt x="263" y="340"/>
              </a:lnTo>
              <a:lnTo>
                <a:pt x="248" y="355"/>
              </a:lnTo>
              <a:lnTo>
                <a:pt x="237" y="372"/>
              </a:lnTo>
              <a:lnTo>
                <a:pt x="229" y="392"/>
              </a:lnTo>
              <a:lnTo>
                <a:pt x="224" y="413"/>
              </a:lnTo>
              <a:lnTo>
                <a:pt x="224" y="415"/>
              </a:lnTo>
              <a:lnTo>
                <a:pt x="229" y="460"/>
              </a:lnTo>
              <a:lnTo>
                <a:pt x="255" y="510"/>
              </a:lnTo>
              <a:lnTo>
                <a:pt x="289" y="558"/>
              </a:lnTo>
              <a:lnTo>
                <a:pt x="322" y="597"/>
              </a:lnTo>
              <a:lnTo>
                <a:pt x="333" y="611"/>
              </a:lnTo>
              <a:lnTo>
                <a:pt x="340" y="625"/>
              </a:lnTo>
              <a:lnTo>
                <a:pt x="343" y="640"/>
              </a:lnTo>
              <a:lnTo>
                <a:pt x="340" y="659"/>
              </a:lnTo>
              <a:lnTo>
                <a:pt x="321" y="694"/>
              </a:lnTo>
              <a:lnTo>
                <a:pt x="292" y="716"/>
              </a:lnTo>
              <a:lnTo>
                <a:pt x="256" y="722"/>
              </a:lnTo>
              <a:lnTo>
                <a:pt x="217" y="711"/>
              </a:lnTo>
              <a:lnTo>
                <a:pt x="192" y="696"/>
              </a:lnTo>
              <a:lnTo>
                <a:pt x="167" y="678"/>
              </a:lnTo>
              <a:lnTo>
                <a:pt x="144" y="659"/>
              </a:lnTo>
              <a:lnTo>
                <a:pt x="123" y="638"/>
              </a:lnTo>
              <a:lnTo>
                <a:pt x="81" y="583"/>
              </a:lnTo>
              <a:lnTo>
                <a:pt x="50" y="519"/>
              </a:lnTo>
              <a:lnTo>
                <a:pt x="31" y="450"/>
              </a:lnTo>
              <a:lnTo>
                <a:pt x="27" y="378"/>
              </a:lnTo>
              <a:lnTo>
                <a:pt x="27" y="376"/>
              </a:lnTo>
              <a:lnTo>
                <a:pt x="37" y="304"/>
              </a:lnTo>
              <a:lnTo>
                <a:pt x="61" y="237"/>
              </a:lnTo>
              <a:lnTo>
                <a:pt x="97" y="176"/>
              </a:lnTo>
              <a:lnTo>
                <a:pt x="143" y="124"/>
              </a:lnTo>
              <a:lnTo>
                <a:pt x="199" y="82"/>
              </a:lnTo>
              <a:lnTo>
                <a:pt x="262" y="51"/>
              </a:lnTo>
              <a:lnTo>
                <a:pt x="331" y="32"/>
              </a:lnTo>
              <a:lnTo>
                <a:pt x="405" y="28"/>
              </a:lnTo>
              <a:lnTo>
                <a:pt x="478" y="38"/>
              </a:lnTo>
              <a:lnTo>
                <a:pt x="545" y="62"/>
              </a:lnTo>
              <a:lnTo>
                <a:pt x="606" y="98"/>
              </a:lnTo>
              <a:lnTo>
                <a:pt x="658" y="145"/>
              </a:lnTo>
              <a:lnTo>
                <a:pt x="701" y="201"/>
              </a:lnTo>
              <a:lnTo>
                <a:pt x="732" y="264"/>
              </a:lnTo>
              <a:lnTo>
                <a:pt x="750" y="333"/>
              </a:lnTo>
              <a:lnTo>
                <a:pt x="755" y="402"/>
              </a:lnTo>
              <a:lnTo>
                <a:pt x="755" y="407"/>
              </a:lnTo>
              <a:lnTo>
                <a:pt x="755" y="249"/>
              </a:lnTo>
              <a:lnTo>
                <a:pt x="724" y="186"/>
              </a:lnTo>
              <a:lnTo>
                <a:pt x="678" y="126"/>
              </a:lnTo>
              <a:lnTo>
                <a:pt x="622" y="76"/>
              </a:lnTo>
              <a:lnTo>
                <a:pt x="557" y="37"/>
              </a:lnTo>
              <a:lnTo>
                <a:pt x="532" y="28"/>
              </a:lnTo>
              <a:lnTo>
                <a:pt x="484" y="11"/>
              </a:lnTo>
              <a:lnTo>
                <a:pt x="406" y="0"/>
              </a:lnTo>
              <a:lnTo>
                <a:pt x="327" y="5"/>
              </a:lnTo>
              <a:lnTo>
                <a:pt x="252" y="25"/>
              </a:lnTo>
              <a:lnTo>
                <a:pt x="185" y="58"/>
              </a:lnTo>
              <a:lnTo>
                <a:pt x="125" y="104"/>
              </a:lnTo>
              <a:lnTo>
                <a:pt x="75" y="160"/>
              </a:lnTo>
              <a:lnTo>
                <a:pt x="36" y="225"/>
              </a:lnTo>
              <a:lnTo>
                <a:pt x="11" y="297"/>
              </a:lnTo>
              <a:lnTo>
                <a:pt x="0" y="375"/>
              </a:lnTo>
              <a:lnTo>
                <a:pt x="0" y="378"/>
              </a:lnTo>
              <a:lnTo>
                <a:pt x="4" y="455"/>
              </a:lnTo>
              <a:lnTo>
                <a:pt x="24" y="529"/>
              </a:lnTo>
              <a:lnTo>
                <a:pt x="58" y="597"/>
              </a:lnTo>
              <a:lnTo>
                <a:pt x="104" y="657"/>
              </a:lnTo>
              <a:lnTo>
                <a:pt x="123" y="677"/>
              </a:lnTo>
              <a:lnTo>
                <a:pt x="145" y="696"/>
              </a:lnTo>
              <a:lnTo>
                <a:pt x="167" y="712"/>
              </a:lnTo>
              <a:lnTo>
                <a:pt x="191" y="728"/>
              </a:lnTo>
              <a:lnTo>
                <a:pt x="243" y="748"/>
              </a:lnTo>
              <a:lnTo>
                <a:pt x="294" y="744"/>
              </a:lnTo>
              <a:lnTo>
                <a:pt x="329" y="722"/>
              </a:lnTo>
              <a:lnTo>
                <a:pt x="337" y="717"/>
              </a:lnTo>
              <a:lnTo>
                <a:pt x="365" y="667"/>
              </a:lnTo>
              <a:lnTo>
                <a:pt x="370" y="641"/>
              </a:lnTo>
              <a:lnTo>
                <a:pt x="367" y="619"/>
              </a:lnTo>
              <a:lnTo>
                <a:pt x="357" y="599"/>
              </a:lnTo>
              <a:lnTo>
                <a:pt x="342" y="579"/>
              </a:lnTo>
              <a:lnTo>
                <a:pt x="312" y="543"/>
              </a:lnTo>
              <a:lnTo>
                <a:pt x="281" y="500"/>
              </a:lnTo>
              <a:lnTo>
                <a:pt x="256" y="456"/>
              </a:lnTo>
              <a:lnTo>
                <a:pt x="250" y="419"/>
              </a:lnTo>
              <a:lnTo>
                <a:pt x="255" y="402"/>
              </a:lnTo>
              <a:lnTo>
                <a:pt x="261" y="386"/>
              </a:lnTo>
              <a:lnTo>
                <a:pt x="269" y="373"/>
              </a:lnTo>
              <a:lnTo>
                <a:pt x="280" y="362"/>
              </a:lnTo>
              <a:lnTo>
                <a:pt x="294" y="353"/>
              </a:lnTo>
              <a:lnTo>
                <a:pt x="311" y="347"/>
              </a:lnTo>
              <a:lnTo>
                <a:pt x="332" y="344"/>
              </a:lnTo>
              <a:lnTo>
                <a:pt x="356" y="343"/>
              </a:lnTo>
              <a:lnTo>
                <a:pt x="401" y="355"/>
              </a:lnTo>
              <a:lnTo>
                <a:pt x="432" y="378"/>
              </a:lnTo>
              <a:lnTo>
                <a:pt x="450" y="400"/>
              </a:lnTo>
              <a:lnTo>
                <a:pt x="456" y="410"/>
              </a:lnTo>
              <a:lnTo>
                <a:pt x="457" y="413"/>
              </a:lnTo>
              <a:lnTo>
                <a:pt x="460" y="415"/>
              </a:lnTo>
              <a:lnTo>
                <a:pt x="463" y="417"/>
              </a:lnTo>
              <a:lnTo>
                <a:pt x="671" y="509"/>
              </a:lnTo>
              <a:lnTo>
                <a:pt x="540" y="479"/>
              </a:lnTo>
              <a:lnTo>
                <a:pt x="532" y="478"/>
              </a:lnTo>
              <a:lnTo>
                <a:pt x="490" y="468"/>
              </a:lnTo>
              <a:lnTo>
                <a:pt x="441" y="457"/>
              </a:lnTo>
              <a:lnTo>
                <a:pt x="431" y="462"/>
              </a:lnTo>
              <a:lnTo>
                <a:pt x="420" y="466"/>
              </a:lnTo>
              <a:lnTo>
                <a:pt x="408" y="468"/>
              </a:lnTo>
              <a:lnTo>
                <a:pt x="394" y="468"/>
              </a:lnTo>
              <a:lnTo>
                <a:pt x="382" y="465"/>
              </a:lnTo>
              <a:lnTo>
                <a:pt x="373" y="461"/>
              </a:lnTo>
              <a:lnTo>
                <a:pt x="365" y="457"/>
              </a:lnTo>
              <a:lnTo>
                <a:pt x="355" y="453"/>
              </a:lnTo>
              <a:lnTo>
                <a:pt x="343" y="453"/>
              </a:lnTo>
              <a:lnTo>
                <a:pt x="333" y="461"/>
              </a:lnTo>
              <a:lnTo>
                <a:pt x="329" y="472"/>
              </a:lnTo>
              <a:lnTo>
                <a:pt x="336" y="487"/>
              </a:lnTo>
              <a:lnTo>
                <a:pt x="354" y="507"/>
              </a:lnTo>
              <a:lnTo>
                <a:pt x="378" y="534"/>
              </a:lnTo>
              <a:lnTo>
                <a:pt x="399" y="566"/>
              </a:lnTo>
              <a:lnTo>
                <a:pt x="410" y="596"/>
              </a:lnTo>
              <a:lnTo>
                <a:pt x="419" y="660"/>
              </a:lnTo>
              <a:lnTo>
                <a:pt x="437" y="711"/>
              </a:lnTo>
              <a:lnTo>
                <a:pt x="474" y="743"/>
              </a:lnTo>
              <a:lnTo>
                <a:pt x="545" y="749"/>
              </a:lnTo>
              <a:lnTo>
                <a:pt x="572" y="741"/>
              </a:lnTo>
              <a:lnTo>
                <a:pt x="602" y="724"/>
              </a:lnTo>
              <a:lnTo>
                <a:pt x="603" y="723"/>
              </a:lnTo>
              <a:lnTo>
                <a:pt x="631" y="702"/>
              </a:lnTo>
              <a:lnTo>
                <a:pt x="657" y="680"/>
              </a:lnTo>
              <a:lnTo>
                <a:pt x="707" y="623"/>
              </a:lnTo>
              <a:lnTo>
                <a:pt x="745" y="558"/>
              </a:lnTo>
              <a:lnTo>
                <a:pt x="771" y="486"/>
              </a:lnTo>
              <a:lnTo>
                <a:pt x="782" y="407"/>
              </a:lnTo>
              <a:moveTo>
                <a:pt x="960" y="115"/>
              </a:moveTo>
              <a:lnTo>
                <a:pt x="914" y="115"/>
              </a:lnTo>
              <a:lnTo>
                <a:pt x="913" y="284"/>
              </a:lnTo>
              <a:lnTo>
                <a:pt x="912" y="288"/>
              </a:lnTo>
              <a:lnTo>
                <a:pt x="908" y="295"/>
              </a:lnTo>
              <a:lnTo>
                <a:pt x="904" y="296"/>
              </a:lnTo>
              <a:lnTo>
                <a:pt x="895" y="296"/>
              </a:lnTo>
              <a:lnTo>
                <a:pt x="891" y="295"/>
              </a:lnTo>
              <a:lnTo>
                <a:pt x="887" y="289"/>
              </a:lnTo>
              <a:lnTo>
                <a:pt x="886" y="284"/>
              </a:lnTo>
              <a:lnTo>
                <a:pt x="886" y="115"/>
              </a:lnTo>
              <a:lnTo>
                <a:pt x="839" y="115"/>
              </a:lnTo>
              <a:lnTo>
                <a:pt x="839" y="268"/>
              </a:lnTo>
              <a:lnTo>
                <a:pt x="840" y="284"/>
              </a:lnTo>
              <a:lnTo>
                <a:pt x="843" y="297"/>
              </a:lnTo>
              <a:lnTo>
                <a:pt x="848" y="309"/>
              </a:lnTo>
              <a:lnTo>
                <a:pt x="854" y="319"/>
              </a:lnTo>
              <a:lnTo>
                <a:pt x="863" y="326"/>
              </a:lnTo>
              <a:lnTo>
                <a:pt x="873" y="331"/>
              </a:lnTo>
              <a:lnTo>
                <a:pt x="885" y="334"/>
              </a:lnTo>
              <a:lnTo>
                <a:pt x="899" y="336"/>
              </a:lnTo>
              <a:lnTo>
                <a:pt x="914" y="334"/>
              </a:lnTo>
              <a:lnTo>
                <a:pt x="926" y="331"/>
              </a:lnTo>
              <a:lnTo>
                <a:pt x="936" y="326"/>
              </a:lnTo>
              <a:lnTo>
                <a:pt x="945" y="319"/>
              </a:lnTo>
              <a:lnTo>
                <a:pt x="952" y="309"/>
              </a:lnTo>
              <a:lnTo>
                <a:pt x="956" y="298"/>
              </a:lnTo>
              <a:lnTo>
                <a:pt x="957" y="296"/>
              </a:lnTo>
              <a:lnTo>
                <a:pt x="959" y="284"/>
              </a:lnTo>
              <a:lnTo>
                <a:pt x="960" y="268"/>
              </a:lnTo>
              <a:lnTo>
                <a:pt x="960" y="115"/>
              </a:lnTo>
              <a:moveTo>
                <a:pt x="960" y="509"/>
              </a:moveTo>
              <a:lnTo>
                <a:pt x="960" y="494"/>
              </a:lnTo>
              <a:lnTo>
                <a:pt x="958" y="488"/>
              </a:lnTo>
              <a:lnTo>
                <a:pt x="957" y="481"/>
              </a:lnTo>
              <a:lnTo>
                <a:pt x="953" y="471"/>
              </a:lnTo>
              <a:lnTo>
                <a:pt x="947" y="463"/>
              </a:lnTo>
              <a:lnTo>
                <a:pt x="939" y="458"/>
              </a:lnTo>
              <a:lnTo>
                <a:pt x="928" y="454"/>
              </a:lnTo>
              <a:lnTo>
                <a:pt x="914" y="451"/>
              </a:lnTo>
              <a:lnTo>
                <a:pt x="913" y="451"/>
              </a:lnTo>
              <a:lnTo>
                <a:pt x="913" y="500"/>
              </a:lnTo>
              <a:lnTo>
                <a:pt x="913" y="618"/>
              </a:lnTo>
              <a:lnTo>
                <a:pt x="912" y="624"/>
              </a:lnTo>
              <a:lnTo>
                <a:pt x="907" y="629"/>
              </a:lnTo>
              <a:lnTo>
                <a:pt x="901" y="631"/>
              </a:lnTo>
              <a:lnTo>
                <a:pt x="886" y="631"/>
              </a:lnTo>
              <a:lnTo>
                <a:pt x="886" y="488"/>
              </a:lnTo>
              <a:lnTo>
                <a:pt x="901" y="488"/>
              </a:lnTo>
              <a:lnTo>
                <a:pt x="907" y="489"/>
              </a:lnTo>
              <a:lnTo>
                <a:pt x="909" y="492"/>
              </a:lnTo>
              <a:lnTo>
                <a:pt x="912" y="495"/>
              </a:lnTo>
              <a:lnTo>
                <a:pt x="913" y="500"/>
              </a:lnTo>
              <a:lnTo>
                <a:pt x="913" y="451"/>
              </a:lnTo>
              <a:lnTo>
                <a:pt x="897" y="450"/>
              </a:lnTo>
              <a:lnTo>
                <a:pt x="840" y="450"/>
              </a:lnTo>
              <a:lnTo>
                <a:pt x="840" y="668"/>
              </a:lnTo>
              <a:lnTo>
                <a:pt x="906" y="668"/>
              </a:lnTo>
              <a:lnTo>
                <a:pt x="918" y="667"/>
              </a:lnTo>
              <a:lnTo>
                <a:pt x="932" y="663"/>
              </a:lnTo>
              <a:lnTo>
                <a:pt x="938" y="660"/>
              </a:lnTo>
              <a:lnTo>
                <a:pt x="943" y="656"/>
              </a:lnTo>
              <a:lnTo>
                <a:pt x="949" y="651"/>
              </a:lnTo>
              <a:lnTo>
                <a:pt x="954" y="645"/>
              </a:lnTo>
              <a:lnTo>
                <a:pt x="959" y="631"/>
              </a:lnTo>
              <a:lnTo>
                <a:pt x="960" y="621"/>
              </a:lnTo>
              <a:lnTo>
                <a:pt x="960" y="509"/>
              </a:lnTo>
              <a:moveTo>
                <a:pt x="1088" y="626"/>
              </a:moveTo>
              <a:lnTo>
                <a:pt x="1028" y="626"/>
              </a:lnTo>
              <a:lnTo>
                <a:pt x="1028" y="577"/>
              </a:lnTo>
              <a:lnTo>
                <a:pt x="1079" y="577"/>
              </a:lnTo>
              <a:lnTo>
                <a:pt x="1079" y="536"/>
              </a:lnTo>
              <a:lnTo>
                <a:pt x="1028" y="536"/>
              </a:lnTo>
              <a:lnTo>
                <a:pt x="1028" y="492"/>
              </a:lnTo>
              <a:lnTo>
                <a:pt x="1086" y="492"/>
              </a:lnTo>
              <a:lnTo>
                <a:pt x="1086" y="450"/>
              </a:lnTo>
              <a:lnTo>
                <a:pt x="982" y="450"/>
              </a:lnTo>
              <a:lnTo>
                <a:pt x="982" y="668"/>
              </a:lnTo>
              <a:lnTo>
                <a:pt x="1088" y="668"/>
              </a:lnTo>
              <a:lnTo>
                <a:pt x="1088" y="626"/>
              </a:lnTo>
              <a:moveTo>
                <a:pt x="1136" y="115"/>
              </a:moveTo>
              <a:lnTo>
                <a:pt x="1091" y="115"/>
              </a:lnTo>
              <a:lnTo>
                <a:pt x="1091" y="213"/>
              </a:lnTo>
              <a:lnTo>
                <a:pt x="1091" y="223"/>
              </a:lnTo>
              <a:lnTo>
                <a:pt x="1092" y="244"/>
              </a:lnTo>
              <a:lnTo>
                <a:pt x="1093" y="255"/>
              </a:lnTo>
              <a:lnTo>
                <a:pt x="1095" y="266"/>
              </a:lnTo>
              <a:lnTo>
                <a:pt x="1092" y="254"/>
              </a:lnTo>
              <a:lnTo>
                <a:pt x="1090" y="243"/>
              </a:lnTo>
              <a:lnTo>
                <a:pt x="1085" y="222"/>
              </a:lnTo>
              <a:lnTo>
                <a:pt x="1082" y="213"/>
              </a:lnTo>
              <a:lnTo>
                <a:pt x="1079" y="203"/>
              </a:lnTo>
              <a:lnTo>
                <a:pt x="1072" y="176"/>
              </a:lnTo>
              <a:lnTo>
                <a:pt x="1055" y="115"/>
              </a:lnTo>
              <a:lnTo>
                <a:pt x="1003" y="115"/>
              </a:lnTo>
              <a:lnTo>
                <a:pt x="1003" y="332"/>
              </a:lnTo>
              <a:lnTo>
                <a:pt x="1048" y="332"/>
              </a:lnTo>
              <a:lnTo>
                <a:pt x="1048" y="252"/>
              </a:lnTo>
              <a:lnTo>
                <a:pt x="1048" y="243"/>
              </a:lnTo>
              <a:lnTo>
                <a:pt x="1048" y="232"/>
              </a:lnTo>
              <a:lnTo>
                <a:pt x="1047" y="219"/>
              </a:lnTo>
              <a:lnTo>
                <a:pt x="1047" y="210"/>
              </a:lnTo>
              <a:lnTo>
                <a:pt x="1046" y="198"/>
              </a:lnTo>
              <a:lnTo>
                <a:pt x="1045" y="187"/>
              </a:lnTo>
              <a:lnTo>
                <a:pt x="1044" y="176"/>
              </a:lnTo>
              <a:lnTo>
                <a:pt x="1046" y="188"/>
              </a:lnTo>
              <a:lnTo>
                <a:pt x="1049" y="198"/>
              </a:lnTo>
              <a:lnTo>
                <a:pt x="1053" y="219"/>
              </a:lnTo>
              <a:lnTo>
                <a:pt x="1056" y="229"/>
              </a:lnTo>
              <a:lnTo>
                <a:pt x="1059" y="239"/>
              </a:lnTo>
              <a:lnTo>
                <a:pt x="1085" y="332"/>
              </a:lnTo>
              <a:lnTo>
                <a:pt x="1136" y="332"/>
              </a:lnTo>
              <a:lnTo>
                <a:pt x="1136" y="266"/>
              </a:lnTo>
              <a:lnTo>
                <a:pt x="1136" y="115"/>
              </a:lnTo>
              <a:moveTo>
                <a:pt x="1226" y="115"/>
              </a:moveTo>
              <a:lnTo>
                <a:pt x="1180" y="115"/>
              </a:lnTo>
              <a:lnTo>
                <a:pt x="1180" y="332"/>
              </a:lnTo>
              <a:lnTo>
                <a:pt x="1226" y="332"/>
              </a:lnTo>
              <a:lnTo>
                <a:pt x="1226" y="115"/>
              </a:lnTo>
              <a:moveTo>
                <a:pt x="1267" y="625"/>
              </a:moveTo>
              <a:lnTo>
                <a:pt x="1216" y="625"/>
              </a:lnTo>
              <a:lnTo>
                <a:pt x="1216" y="450"/>
              </a:lnTo>
              <a:lnTo>
                <a:pt x="1170" y="450"/>
              </a:lnTo>
              <a:lnTo>
                <a:pt x="1170" y="668"/>
              </a:lnTo>
              <a:lnTo>
                <a:pt x="1267" y="668"/>
              </a:lnTo>
              <a:lnTo>
                <a:pt x="1267" y="625"/>
              </a:lnTo>
              <a:moveTo>
                <a:pt x="1381" y="115"/>
              </a:moveTo>
              <a:lnTo>
                <a:pt x="1333" y="115"/>
              </a:lnTo>
              <a:lnTo>
                <a:pt x="1323" y="213"/>
              </a:lnTo>
              <a:lnTo>
                <a:pt x="1322" y="231"/>
              </a:lnTo>
              <a:lnTo>
                <a:pt x="1320" y="248"/>
              </a:lnTo>
              <a:lnTo>
                <a:pt x="1319" y="263"/>
              </a:lnTo>
              <a:lnTo>
                <a:pt x="1318" y="278"/>
              </a:lnTo>
              <a:lnTo>
                <a:pt x="1316" y="241"/>
              </a:lnTo>
              <a:lnTo>
                <a:pt x="1314" y="217"/>
              </a:lnTo>
              <a:lnTo>
                <a:pt x="1314" y="208"/>
              </a:lnTo>
              <a:lnTo>
                <a:pt x="1313" y="204"/>
              </a:lnTo>
              <a:lnTo>
                <a:pt x="1305" y="115"/>
              </a:lnTo>
              <a:lnTo>
                <a:pt x="1256" y="115"/>
              </a:lnTo>
              <a:lnTo>
                <a:pt x="1289" y="332"/>
              </a:lnTo>
              <a:lnTo>
                <a:pt x="1348" y="332"/>
              </a:lnTo>
              <a:lnTo>
                <a:pt x="1356" y="278"/>
              </a:lnTo>
              <a:lnTo>
                <a:pt x="1381" y="115"/>
              </a:lnTo>
              <a:moveTo>
                <a:pt x="1401" y="514"/>
              </a:moveTo>
              <a:lnTo>
                <a:pt x="1400" y="499"/>
              </a:lnTo>
              <a:lnTo>
                <a:pt x="1398" y="486"/>
              </a:lnTo>
              <a:lnTo>
                <a:pt x="1397" y="485"/>
              </a:lnTo>
              <a:lnTo>
                <a:pt x="1393" y="474"/>
              </a:lnTo>
              <a:lnTo>
                <a:pt x="1386" y="464"/>
              </a:lnTo>
              <a:lnTo>
                <a:pt x="1377" y="457"/>
              </a:lnTo>
              <a:lnTo>
                <a:pt x="1367" y="452"/>
              </a:lnTo>
              <a:lnTo>
                <a:pt x="1354" y="448"/>
              </a:lnTo>
              <a:lnTo>
                <a:pt x="1354" y="620"/>
              </a:lnTo>
              <a:lnTo>
                <a:pt x="1353" y="624"/>
              </a:lnTo>
              <a:lnTo>
                <a:pt x="1348" y="630"/>
              </a:lnTo>
              <a:lnTo>
                <a:pt x="1345" y="632"/>
              </a:lnTo>
              <a:lnTo>
                <a:pt x="1335" y="632"/>
              </a:lnTo>
              <a:lnTo>
                <a:pt x="1331" y="630"/>
              </a:lnTo>
              <a:lnTo>
                <a:pt x="1327" y="624"/>
              </a:lnTo>
              <a:lnTo>
                <a:pt x="1326" y="620"/>
              </a:lnTo>
              <a:lnTo>
                <a:pt x="1326" y="499"/>
              </a:lnTo>
              <a:lnTo>
                <a:pt x="1327" y="494"/>
              </a:lnTo>
              <a:lnTo>
                <a:pt x="1331" y="488"/>
              </a:lnTo>
              <a:lnTo>
                <a:pt x="1335" y="486"/>
              </a:lnTo>
              <a:lnTo>
                <a:pt x="1345" y="486"/>
              </a:lnTo>
              <a:lnTo>
                <a:pt x="1348" y="488"/>
              </a:lnTo>
              <a:lnTo>
                <a:pt x="1353" y="494"/>
              </a:lnTo>
              <a:lnTo>
                <a:pt x="1354" y="499"/>
              </a:lnTo>
              <a:lnTo>
                <a:pt x="1354" y="620"/>
              </a:lnTo>
              <a:lnTo>
                <a:pt x="1354" y="448"/>
              </a:lnTo>
              <a:lnTo>
                <a:pt x="1340" y="447"/>
              </a:lnTo>
              <a:lnTo>
                <a:pt x="1326" y="448"/>
              </a:lnTo>
              <a:lnTo>
                <a:pt x="1313" y="452"/>
              </a:lnTo>
              <a:lnTo>
                <a:pt x="1303" y="457"/>
              </a:lnTo>
              <a:lnTo>
                <a:pt x="1294" y="464"/>
              </a:lnTo>
              <a:lnTo>
                <a:pt x="1287" y="474"/>
              </a:lnTo>
              <a:lnTo>
                <a:pt x="1282" y="485"/>
              </a:lnTo>
              <a:lnTo>
                <a:pt x="1280" y="499"/>
              </a:lnTo>
              <a:lnTo>
                <a:pt x="1279" y="514"/>
              </a:lnTo>
              <a:lnTo>
                <a:pt x="1279" y="604"/>
              </a:lnTo>
              <a:lnTo>
                <a:pt x="1280" y="620"/>
              </a:lnTo>
              <a:lnTo>
                <a:pt x="1283" y="633"/>
              </a:lnTo>
              <a:lnTo>
                <a:pt x="1287" y="645"/>
              </a:lnTo>
              <a:lnTo>
                <a:pt x="1294" y="654"/>
              </a:lnTo>
              <a:lnTo>
                <a:pt x="1303" y="662"/>
              </a:lnTo>
              <a:lnTo>
                <a:pt x="1313" y="667"/>
              </a:lnTo>
              <a:lnTo>
                <a:pt x="1326" y="670"/>
              </a:lnTo>
              <a:lnTo>
                <a:pt x="1340" y="671"/>
              </a:lnTo>
              <a:lnTo>
                <a:pt x="1354" y="670"/>
              </a:lnTo>
              <a:lnTo>
                <a:pt x="1367" y="667"/>
              </a:lnTo>
              <a:lnTo>
                <a:pt x="1377" y="662"/>
              </a:lnTo>
              <a:lnTo>
                <a:pt x="1386" y="654"/>
              </a:lnTo>
              <a:lnTo>
                <a:pt x="1393" y="645"/>
              </a:lnTo>
              <a:lnTo>
                <a:pt x="1397" y="633"/>
              </a:lnTo>
              <a:lnTo>
                <a:pt x="1398" y="632"/>
              </a:lnTo>
              <a:lnTo>
                <a:pt x="1400" y="620"/>
              </a:lnTo>
              <a:lnTo>
                <a:pt x="1401" y="604"/>
              </a:lnTo>
              <a:lnTo>
                <a:pt x="1401" y="514"/>
              </a:lnTo>
              <a:moveTo>
                <a:pt x="1517" y="290"/>
              </a:moveTo>
              <a:lnTo>
                <a:pt x="1458" y="290"/>
              </a:lnTo>
              <a:lnTo>
                <a:pt x="1458" y="242"/>
              </a:lnTo>
              <a:lnTo>
                <a:pt x="1508" y="242"/>
              </a:lnTo>
              <a:lnTo>
                <a:pt x="1508" y="200"/>
              </a:lnTo>
              <a:lnTo>
                <a:pt x="1458" y="200"/>
              </a:lnTo>
              <a:lnTo>
                <a:pt x="1458" y="157"/>
              </a:lnTo>
              <a:lnTo>
                <a:pt x="1515" y="157"/>
              </a:lnTo>
              <a:lnTo>
                <a:pt x="1515" y="115"/>
              </a:lnTo>
              <a:lnTo>
                <a:pt x="1411" y="115"/>
              </a:lnTo>
              <a:lnTo>
                <a:pt x="1411" y="332"/>
              </a:lnTo>
              <a:lnTo>
                <a:pt x="1517" y="332"/>
              </a:lnTo>
              <a:lnTo>
                <a:pt x="1517" y="290"/>
              </a:lnTo>
              <a:moveTo>
                <a:pt x="1539" y="605"/>
              </a:moveTo>
              <a:lnTo>
                <a:pt x="1539" y="599"/>
              </a:lnTo>
              <a:lnTo>
                <a:pt x="1538" y="594"/>
              </a:lnTo>
              <a:lnTo>
                <a:pt x="1536" y="588"/>
              </a:lnTo>
              <a:lnTo>
                <a:pt x="1535" y="583"/>
              </a:lnTo>
              <a:lnTo>
                <a:pt x="1532" y="578"/>
              </a:lnTo>
              <a:lnTo>
                <a:pt x="1528" y="572"/>
              </a:lnTo>
              <a:lnTo>
                <a:pt x="1522" y="565"/>
              </a:lnTo>
              <a:lnTo>
                <a:pt x="1512" y="555"/>
              </a:lnTo>
              <a:lnTo>
                <a:pt x="1500" y="544"/>
              </a:lnTo>
              <a:lnTo>
                <a:pt x="1496" y="541"/>
              </a:lnTo>
              <a:lnTo>
                <a:pt x="1495" y="540"/>
              </a:lnTo>
              <a:lnTo>
                <a:pt x="1482" y="528"/>
              </a:lnTo>
              <a:lnTo>
                <a:pt x="1472" y="517"/>
              </a:lnTo>
              <a:lnTo>
                <a:pt x="1467" y="508"/>
              </a:lnTo>
              <a:lnTo>
                <a:pt x="1465" y="501"/>
              </a:lnTo>
              <a:lnTo>
                <a:pt x="1465" y="497"/>
              </a:lnTo>
              <a:lnTo>
                <a:pt x="1466" y="493"/>
              </a:lnTo>
              <a:lnTo>
                <a:pt x="1468" y="490"/>
              </a:lnTo>
              <a:lnTo>
                <a:pt x="1471" y="487"/>
              </a:lnTo>
              <a:lnTo>
                <a:pt x="1474" y="485"/>
              </a:lnTo>
              <a:lnTo>
                <a:pt x="1483" y="485"/>
              </a:lnTo>
              <a:lnTo>
                <a:pt x="1487" y="487"/>
              </a:lnTo>
              <a:lnTo>
                <a:pt x="1489" y="490"/>
              </a:lnTo>
              <a:lnTo>
                <a:pt x="1492" y="494"/>
              </a:lnTo>
              <a:lnTo>
                <a:pt x="1493" y="499"/>
              </a:lnTo>
              <a:lnTo>
                <a:pt x="1493" y="521"/>
              </a:lnTo>
              <a:lnTo>
                <a:pt x="1537" y="521"/>
              </a:lnTo>
              <a:lnTo>
                <a:pt x="1537" y="501"/>
              </a:lnTo>
              <a:lnTo>
                <a:pt x="1536" y="490"/>
              </a:lnTo>
              <a:lnTo>
                <a:pt x="1535" y="485"/>
              </a:lnTo>
              <a:lnTo>
                <a:pt x="1533" y="479"/>
              </a:lnTo>
              <a:lnTo>
                <a:pt x="1529" y="469"/>
              </a:lnTo>
              <a:lnTo>
                <a:pt x="1523" y="461"/>
              </a:lnTo>
              <a:lnTo>
                <a:pt x="1514" y="455"/>
              </a:lnTo>
              <a:lnTo>
                <a:pt x="1505" y="451"/>
              </a:lnTo>
              <a:lnTo>
                <a:pt x="1493" y="448"/>
              </a:lnTo>
              <a:lnTo>
                <a:pt x="1480" y="447"/>
              </a:lnTo>
              <a:lnTo>
                <a:pt x="1466" y="448"/>
              </a:lnTo>
              <a:lnTo>
                <a:pt x="1454" y="451"/>
              </a:lnTo>
              <a:lnTo>
                <a:pt x="1444" y="456"/>
              </a:lnTo>
              <a:lnTo>
                <a:pt x="1435" y="463"/>
              </a:lnTo>
              <a:lnTo>
                <a:pt x="1428" y="471"/>
              </a:lnTo>
              <a:lnTo>
                <a:pt x="1423" y="481"/>
              </a:lnTo>
              <a:lnTo>
                <a:pt x="1420" y="492"/>
              </a:lnTo>
              <a:lnTo>
                <a:pt x="1419" y="503"/>
              </a:lnTo>
              <a:lnTo>
                <a:pt x="1419" y="514"/>
              </a:lnTo>
              <a:lnTo>
                <a:pt x="1421" y="523"/>
              </a:lnTo>
              <a:lnTo>
                <a:pt x="1426" y="538"/>
              </a:lnTo>
              <a:lnTo>
                <a:pt x="1430" y="545"/>
              </a:lnTo>
              <a:lnTo>
                <a:pt x="1435" y="551"/>
              </a:lnTo>
              <a:lnTo>
                <a:pt x="1441" y="556"/>
              </a:lnTo>
              <a:lnTo>
                <a:pt x="1448" y="562"/>
              </a:lnTo>
              <a:lnTo>
                <a:pt x="1456" y="570"/>
              </a:lnTo>
              <a:lnTo>
                <a:pt x="1467" y="579"/>
              </a:lnTo>
              <a:lnTo>
                <a:pt x="1471" y="582"/>
              </a:lnTo>
              <a:lnTo>
                <a:pt x="1475" y="585"/>
              </a:lnTo>
              <a:lnTo>
                <a:pt x="1477" y="587"/>
              </a:lnTo>
              <a:lnTo>
                <a:pt x="1483" y="592"/>
              </a:lnTo>
              <a:lnTo>
                <a:pt x="1487" y="596"/>
              </a:lnTo>
              <a:lnTo>
                <a:pt x="1492" y="605"/>
              </a:lnTo>
              <a:lnTo>
                <a:pt x="1493" y="610"/>
              </a:lnTo>
              <a:lnTo>
                <a:pt x="1493" y="620"/>
              </a:lnTo>
              <a:lnTo>
                <a:pt x="1492" y="624"/>
              </a:lnTo>
              <a:lnTo>
                <a:pt x="1489" y="627"/>
              </a:lnTo>
              <a:lnTo>
                <a:pt x="1486" y="630"/>
              </a:lnTo>
              <a:lnTo>
                <a:pt x="1482" y="632"/>
              </a:lnTo>
              <a:lnTo>
                <a:pt x="1473" y="632"/>
              </a:lnTo>
              <a:lnTo>
                <a:pt x="1469" y="630"/>
              </a:lnTo>
              <a:lnTo>
                <a:pt x="1466" y="627"/>
              </a:lnTo>
              <a:lnTo>
                <a:pt x="1464" y="623"/>
              </a:lnTo>
              <a:lnTo>
                <a:pt x="1463" y="618"/>
              </a:lnTo>
              <a:lnTo>
                <a:pt x="1463" y="593"/>
              </a:lnTo>
              <a:lnTo>
                <a:pt x="1417" y="593"/>
              </a:lnTo>
              <a:lnTo>
                <a:pt x="1417" y="611"/>
              </a:lnTo>
              <a:lnTo>
                <a:pt x="1418" y="623"/>
              </a:lnTo>
              <a:lnTo>
                <a:pt x="1420" y="636"/>
              </a:lnTo>
              <a:lnTo>
                <a:pt x="1425" y="646"/>
              </a:lnTo>
              <a:lnTo>
                <a:pt x="1432" y="655"/>
              </a:lnTo>
              <a:lnTo>
                <a:pt x="1440" y="662"/>
              </a:lnTo>
              <a:lnTo>
                <a:pt x="1451" y="667"/>
              </a:lnTo>
              <a:lnTo>
                <a:pt x="1463" y="670"/>
              </a:lnTo>
              <a:lnTo>
                <a:pt x="1477" y="671"/>
              </a:lnTo>
              <a:lnTo>
                <a:pt x="1491" y="670"/>
              </a:lnTo>
              <a:lnTo>
                <a:pt x="1503" y="667"/>
              </a:lnTo>
              <a:lnTo>
                <a:pt x="1514" y="662"/>
              </a:lnTo>
              <a:lnTo>
                <a:pt x="1523" y="655"/>
              </a:lnTo>
              <a:lnTo>
                <a:pt x="1530" y="647"/>
              </a:lnTo>
              <a:lnTo>
                <a:pt x="1535" y="636"/>
              </a:lnTo>
              <a:lnTo>
                <a:pt x="1536" y="632"/>
              </a:lnTo>
              <a:lnTo>
                <a:pt x="1538" y="625"/>
              </a:lnTo>
              <a:lnTo>
                <a:pt x="1539" y="611"/>
              </a:lnTo>
              <a:lnTo>
                <a:pt x="1539" y="605"/>
              </a:lnTo>
              <a:moveTo>
                <a:pt x="1678" y="332"/>
              </a:moveTo>
              <a:lnTo>
                <a:pt x="1676" y="330"/>
              </a:lnTo>
              <a:lnTo>
                <a:pt x="1675" y="327"/>
              </a:lnTo>
              <a:lnTo>
                <a:pt x="1673" y="320"/>
              </a:lnTo>
              <a:lnTo>
                <a:pt x="1673" y="315"/>
              </a:lnTo>
              <a:lnTo>
                <a:pt x="1673" y="247"/>
              </a:lnTo>
              <a:lnTo>
                <a:pt x="1671" y="238"/>
              </a:lnTo>
              <a:lnTo>
                <a:pt x="1670" y="237"/>
              </a:lnTo>
              <a:lnTo>
                <a:pt x="1667" y="232"/>
              </a:lnTo>
              <a:lnTo>
                <a:pt x="1663" y="225"/>
              </a:lnTo>
              <a:lnTo>
                <a:pt x="1657" y="221"/>
              </a:lnTo>
              <a:lnTo>
                <a:pt x="1648" y="218"/>
              </a:lnTo>
              <a:lnTo>
                <a:pt x="1657" y="214"/>
              </a:lnTo>
              <a:lnTo>
                <a:pt x="1663" y="209"/>
              </a:lnTo>
              <a:lnTo>
                <a:pt x="1667" y="202"/>
              </a:lnTo>
              <a:lnTo>
                <a:pt x="1671" y="196"/>
              </a:lnTo>
              <a:lnTo>
                <a:pt x="1673" y="187"/>
              </a:lnTo>
              <a:lnTo>
                <a:pt x="1673" y="152"/>
              </a:lnTo>
              <a:lnTo>
                <a:pt x="1673" y="147"/>
              </a:lnTo>
              <a:lnTo>
                <a:pt x="1669" y="135"/>
              </a:lnTo>
              <a:lnTo>
                <a:pt x="1660" y="127"/>
              </a:lnTo>
              <a:lnTo>
                <a:pt x="1653" y="122"/>
              </a:lnTo>
              <a:lnTo>
                <a:pt x="1644" y="118"/>
              </a:lnTo>
              <a:lnTo>
                <a:pt x="1634" y="116"/>
              </a:lnTo>
              <a:lnTo>
                <a:pt x="1627" y="115"/>
              </a:lnTo>
              <a:lnTo>
                <a:pt x="1627" y="164"/>
              </a:lnTo>
              <a:lnTo>
                <a:pt x="1627" y="190"/>
              </a:lnTo>
              <a:lnTo>
                <a:pt x="1625" y="195"/>
              </a:lnTo>
              <a:lnTo>
                <a:pt x="1622" y="198"/>
              </a:lnTo>
              <a:lnTo>
                <a:pt x="1618" y="201"/>
              </a:lnTo>
              <a:lnTo>
                <a:pt x="1611" y="202"/>
              </a:lnTo>
              <a:lnTo>
                <a:pt x="1601" y="202"/>
              </a:lnTo>
              <a:lnTo>
                <a:pt x="1601" y="152"/>
              </a:lnTo>
              <a:lnTo>
                <a:pt x="1612" y="152"/>
              </a:lnTo>
              <a:lnTo>
                <a:pt x="1619" y="153"/>
              </a:lnTo>
              <a:lnTo>
                <a:pt x="1625" y="159"/>
              </a:lnTo>
              <a:lnTo>
                <a:pt x="1627" y="164"/>
              </a:lnTo>
              <a:lnTo>
                <a:pt x="1627" y="115"/>
              </a:lnTo>
              <a:lnTo>
                <a:pt x="1621" y="115"/>
              </a:lnTo>
              <a:lnTo>
                <a:pt x="1555" y="115"/>
              </a:lnTo>
              <a:lnTo>
                <a:pt x="1555" y="332"/>
              </a:lnTo>
              <a:lnTo>
                <a:pt x="1601" y="332"/>
              </a:lnTo>
              <a:lnTo>
                <a:pt x="1601" y="237"/>
              </a:lnTo>
              <a:lnTo>
                <a:pt x="1611" y="237"/>
              </a:lnTo>
              <a:lnTo>
                <a:pt x="1618" y="239"/>
              </a:lnTo>
              <a:lnTo>
                <a:pt x="1622" y="242"/>
              </a:lnTo>
              <a:lnTo>
                <a:pt x="1625" y="246"/>
              </a:lnTo>
              <a:lnTo>
                <a:pt x="1627" y="254"/>
              </a:lnTo>
              <a:lnTo>
                <a:pt x="1627" y="315"/>
              </a:lnTo>
              <a:lnTo>
                <a:pt x="1627" y="320"/>
              </a:lnTo>
              <a:lnTo>
                <a:pt x="1628" y="323"/>
              </a:lnTo>
              <a:lnTo>
                <a:pt x="1628" y="327"/>
              </a:lnTo>
              <a:lnTo>
                <a:pt x="1629" y="330"/>
              </a:lnTo>
              <a:lnTo>
                <a:pt x="1630" y="332"/>
              </a:lnTo>
              <a:lnTo>
                <a:pt x="1678" y="332"/>
              </a:lnTo>
              <a:moveTo>
                <a:pt x="1718" y="625"/>
              </a:moveTo>
              <a:lnTo>
                <a:pt x="1667" y="625"/>
              </a:lnTo>
              <a:lnTo>
                <a:pt x="1667" y="450"/>
              </a:lnTo>
              <a:lnTo>
                <a:pt x="1621" y="450"/>
              </a:lnTo>
              <a:lnTo>
                <a:pt x="1621" y="668"/>
              </a:lnTo>
              <a:lnTo>
                <a:pt x="1718" y="668"/>
              </a:lnTo>
              <a:lnTo>
                <a:pt x="1718" y="625"/>
              </a:lnTo>
              <a:moveTo>
                <a:pt x="1829" y="625"/>
              </a:moveTo>
              <a:lnTo>
                <a:pt x="1778" y="625"/>
              </a:lnTo>
              <a:lnTo>
                <a:pt x="1778" y="450"/>
              </a:lnTo>
              <a:lnTo>
                <a:pt x="1732" y="450"/>
              </a:lnTo>
              <a:lnTo>
                <a:pt x="1732" y="668"/>
              </a:lnTo>
              <a:lnTo>
                <a:pt x="1829" y="668"/>
              </a:lnTo>
              <a:lnTo>
                <a:pt x="1829" y="625"/>
              </a:lnTo>
              <a:moveTo>
                <a:pt x="1832" y="269"/>
              </a:moveTo>
              <a:lnTo>
                <a:pt x="1832" y="264"/>
              </a:lnTo>
              <a:lnTo>
                <a:pt x="1831" y="258"/>
              </a:lnTo>
              <a:lnTo>
                <a:pt x="1829" y="253"/>
              </a:lnTo>
              <a:lnTo>
                <a:pt x="1828" y="247"/>
              </a:lnTo>
              <a:lnTo>
                <a:pt x="1825" y="243"/>
              </a:lnTo>
              <a:lnTo>
                <a:pt x="1821" y="237"/>
              </a:lnTo>
              <a:lnTo>
                <a:pt x="1815" y="229"/>
              </a:lnTo>
              <a:lnTo>
                <a:pt x="1805" y="220"/>
              </a:lnTo>
              <a:lnTo>
                <a:pt x="1793" y="209"/>
              </a:lnTo>
              <a:lnTo>
                <a:pt x="1791" y="207"/>
              </a:lnTo>
              <a:lnTo>
                <a:pt x="1790" y="206"/>
              </a:lnTo>
              <a:lnTo>
                <a:pt x="1789" y="206"/>
              </a:lnTo>
              <a:lnTo>
                <a:pt x="1775" y="192"/>
              </a:lnTo>
              <a:lnTo>
                <a:pt x="1765" y="182"/>
              </a:lnTo>
              <a:lnTo>
                <a:pt x="1759" y="173"/>
              </a:lnTo>
              <a:lnTo>
                <a:pt x="1758" y="166"/>
              </a:lnTo>
              <a:lnTo>
                <a:pt x="1758" y="161"/>
              </a:lnTo>
              <a:lnTo>
                <a:pt x="1759" y="157"/>
              </a:lnTo>
              <a:lnTo>
                <a:pt x="1761" y="154"/>
              </a:lnTo>
              <a:lnTo>
                <a:pt x="1764" y="151"/>
              </a:lnTo>
              <a:lnTo>
                <a:pt x="1767" y="150"/>
              </a:lnTo>
              <a:lnTo>
                <a:pt x="1776" y="150"/>
              </a:lnTo>
              <a:lnTo>
                <a:pt x="1780" y="151"/>
              </a:lnTo>
              <a:lnTo>
                <a:pt x="1782" y="155"/>
              </a:lnTo>
              <a:lnTo>
                <a:pt x="1785" y="158"/>
              </a:lnTo>
              <a:lnTo>
                <a:pt x="1786" y="163"/>
              </a:lnTo>
              <a:lnTo>
                <a:pt x="1786" y="185"/>
              </a:lnTo>
              <a:lnTo>
                <a:pt x="1830" y="185"/>
              </a:lnTo>
              <a:lnTo>
                <a:pt x="1830" y="166"/>
              </a:lnTo>
              <a:lnTo>
                <a:pt x="1829" y="154"/>
              </a:lnTo>
              <a:lnTo>
                <a:pt x="1828" y="150"/>
              </a:lnTo>
              <a:lnTo>
                <a:pt x="1826" y="143"/>
              </a:lnTo>
              <a:lnTo>
                <a:pt x="1822" y="133"/>
              </a:lnTo>
              <a:lnTo>
                <a:pt x="1815" y="126"/>
              </a:lnTo>
              <a:lnTo>
                <a:pt x="1807" y="120"/>
              </a:lnTo>
              <a:lnTo>
                <a:pt x="1797" y="115"/>
              </a:lnTo>
              <a:lnTo>
                <a:pt x="1786" y="113"/>
              </a:lnTo>
              <a:lnTo>
                <a:pt x="1772" y="112"/>
              </a:lnTo>
              <a:lnTo>
                <a:pt x="1759" y="113"/>
              </a:lnTo>
              <a:lnTo>
                <a:pt x="1747" y="116"/>
              </a:lnTo>
              <a:lnTo>
                <a:pt x="1737" y="120"/>
              </a:lnTo>
              <a:lnTo>
                <a:pt x="1728" y="127"/>
              </a:lnTo>
              <a:lnTo>
                <a:pt x="1721" y="135"/>
              </a:lnTo>
              <a:lnTo>
                <a:pt x="1716" y="145"/>
              </a:lnTo>
              <a:lnTo>
                <a:pt x="1713" y="157"/>
              </a:lnTo>
              <a:lnTo>
                <a:pt x="1712" y="167"/>
              </a:lnTo>
              <a:lnTo>
                <a:pt x="1712" y="179"/>
              </a:lnTo>
              <a:lnTo>
                <a:pt x="1714" y="187"/>
              </a:lnTo>
              <a:lnTo>
                <a:pt x="1719" y="202"/>
              </a:lnTo>
              <a:lnTo>
                <a:pt x="1723" y="209"/>
              </a:lnTo>
              <a:lnTo>
                <a:pt x="1728" y="215"/>
              </a:lnTo>
              <a:lnTo>
                <a:pt x="1734" y="220"/>
              </a:lnTo>
              <a:lnTo>
                <a:pt x="1740" y="227"/>
              </a:lnTo>
              <a:lnTo>
                <a:pt x="1749" y="234"/>
              </a:lnTo>
              <a:lnTo>
                <a:pt x="1760" y="243"/>
              </a:lnTo>
              <a:lnTo>
                <a:pt x="1764" y="247"/>
              </a:lnTo>
              <a:lnTo>
                <a:pt x="1768" y="250"/>
              </a:lnTo>
              <a:lnTo>
                <a:pt x="1770" y="252"/>
              </a:lnTo>
              <a:lnTo>
                <a:pt x="1775" y="256"/>
              </a:lnTo>
              <a:lnTo>
                <a:pt x="1779" y="261"/>
              </a:lnTo>
              <a:lnTo>
                <a:pt x="1785" y="270"/>
              </a:lnTo>
              <a:lnTo>
                <a:pt x="1786" y="274"/>
              </a:lnTo>
              <a:lnTo>
                <a:pt x="1786" y="284"/>
              </a:lnTo>
              <a:lnTo>
                <a:pt x="1785" y="288"/>
              </a:lnTo>
              <a:lnTo>
                <a:pt x="1782" y="292"/>
              </a:lnTo>
              <a:lnTo>
                <a:pt x="1779" y="295"/>
              </a:lnTo>
              <a:lnTo>
                <a:pt x="1775" y="296"/>
              </a:lnTo>
              <a:lnTo>
                <a:pt x="1766" y="296"/>
              </a:lnTo>
              <a:lnTo>
                <a:pt x="1762" y="295"/>
              </a:lnTo>
              <a:lnTo>
                <a:pt x="1757" y="287"/>
              </a:lnTo>
              <a:lnTo>
                <a:pt x="1756" y="282"/>
              </a:lnTo>
              <a:lnTo>
                <a:pt x="1756" y="257"/>
              </a:lnTo>
              <a:lnTo>
                <a:pt x="1709" y="257"/>
              </a:lnTo>
              <a:lnTo>
                <a:pt x="1710" y="276"/>
              </a:lnTo>
              <a:lnTo>
                <a:pt x="1710" y="287"/>
              </a:lnTo>
              <a:lnTo>
                <a:pt x="1713" y="300"/>
              </a:lnTo>
              <a:lnTo>
                <a:pt x="1718" y="311"/>
              </a:lnTo>
              <a:lnTo>
                <a:pt x="1725" y="319"/>
              </a:lnTo>
              <a:lnTo>
                <a:pt x="1733" y="326"/>
              </a:lnTo>
              <a:lnTo>
                <a:pt x="1744" y="331"/>
              </a:lnTo>
              <a:lnTo>
                <a:pt x="1756" y="334"/>
              </a:lnTo>
              <a:lnTo>
                <a:pt x="1770" y="335"/>
              </a:lnTo>
              <a:lnTo>
                <a:pt x="1784" y="334"/>
              </a:lnTo>
              <a:lnTo>
                <a:pt x="1796" y="331"/>
              </a:lnTo>
              <a:lnTo>
                <a:pt x="1807" y="326"/>
              </a:lnTo>
              <a:lnTo>
                <a:pt x="1816" y="320"/>
              </a:lnTo>
              <a:lnTo>
                <a:pt x="1823" y="311"/>
              </a:lnTo>
              <a:lnTo>
                <a:pt x="1828" y="301"/>
              </a:lnTo>
              <a:lnTo>
                <a:pt x="1829" y="296"/>
              </a:lnTo>
              <a:lnTo>
                <a:pt x="1831" y="289"/>
              </a:lnTo>
              <a:lnTo>
                <a:pt x="1832" y="276"/>
              </a:lnTo>
              <a:lnTo>
                <a:pt x="1832" y="269"/>
              </a:lnTo>
              <a:moveTo>
                <a:pt x="1916" y="115"/>
              </a:moveTo>
              <a:lnTo>
                <a:pt x="1870" y="115"/>
              </a:lnTo>
              <a:lnTo>
                <a:pt x="1870" y="332"/>
              </a:lnTo>
              <a:lnTo>
                <a:pt x="1916" y="332"/>
              </a:lnTo>
              <a:lnTo>
                <a:pt x="1916" y="115"/>
              </a:lnTo>
              <a:moveTo>
                <a:pt x="1979" y="668"/>
              </a:moveTo>
              <a:lnTo>
                <a:pt x="1972" y="629"/>
              </a:lnTo>
              <a:lnTo>
                <a:pt x="1965" y="589"/>
              </a:lnTo>
              <a:lnTo>
                <a:pt x="1947" y="486"/>
              </a:lnTo>
              <a:lnTo>
                <a:pt x="1941" y="450"/>
              </a:lnTo>
              <a:lnTo>
                <a:pt x="1920" y="450"/>
              </a:lnTo>
              <a:lnTo>
                <a:pt x="1920" y="589"/>
              </a:lnTo>
              <a:lnTo>
                <a:pt x="1898" y="589"/>
              </a:lnTo>
              <a:lnTo>
                <a:pt x="1906" y="523"/>
              </a:lnTo>
              <a:lnTo>
                <a:pt x="1908" y="504"/>
              </a:lnTo>
              <a:lnTo>
                <a:pt x="1909" y="492"/>
              </a:lnTo>
              <a:lnTo>
                <a:pt x="1910" y="486"/>
              </a:lnTo>
              <a:lnTo>
                <a:pt x="1911" y="504"/>
              </a:lnTo>
              <a:lnTo>
                <a:pt x="1911" y="509"/>
              </a:lnTo>
              <a:lnTo>
                <a:pt x="1912" y="519"/>
              </a:lnTo>
              <a:lnTo>
                <a:pt x="1913" y="523"/>
              </a:lnTo>
              <a:lnTo>
                <a:pt x="1920" y="589"/>
              </a:lnTo>
              <a:lnTo>
                <a:pt x="1920" y="450"/>
              </a:lnTo>
              <a:lnTo>
                <a:pt x="1879" y="450"/>
              </a:lnTo>
              <a:lnTo>
                <a:pt x="1841" y="668"/>
              </a:lnTo>
              <a:lnTo>
                <a:pt x="1888" y="668"/>
              </a:lnTo>
              <a:lnTo>
                <a:pt x="1892" y="629"/>
              </a:lnTo>
              <a:lnTo>
                <a:pt x="1924" y="629"/>
              </a:lnTo>
              <a:lnTo>
                <a:pt x="1929" y="668"/>
              </a:lnTo>
              <a:lnTo>
                <a:pt x="1979" y="668"/>
              </a:lnTo>
              <a:moveTo>
                <a:pt x="2080" y="174"/>
              </a:moveTo>
              <a:lnTo>
                <a:pt x="2080" y="158"/>
              </a:lnTo>
              <a:lnTo>
                <a:pt x="2078" y="152"/>
              </a:lnTo>
              <a:lnTo>
                <a:pt x="2077" y="145"/>
              </a:lnTo>
              <a:lnTo>
                <a:pt x="2073" y="135"/>
              </a:lnTo>
              <a:lnTo>
                <a:pt x="2068" y="127"/>
              </a:lnTo>
              <a:lnTo>
                <a:pt x="2059" y="122"/>
              </a:lnTo>
              <a:lnTo>
                <a:pt x="2048" y="118"/>
              </a:lnTo>
              <a:lnTo>
                <a:pt x="2034" y="116"/>
              </a:lnTo>
              <a:lnTo>
                <a:pt x="2033" y="116"/>
              </a:lnTo>
              <a:lnTo>
                <a:pt x="2033" y="164"/>
              </a:lnTo>
              <a:lnTo>
                <a:pt x="2033" y="283"/>
              </a:lnTo>
              <a:lnTo>
                <a:pt x="2032" y="288"/>
              </a:lnTo>
              <a:lnTo>
                <a:pt x="2027" y="294"/>
              </a:lnTo>
              <a:lnTo>
                <a:pt x="2021" y="295"/>
              </a:lnTo>
              <a:lnTo>
                <a:pt x="2006" y="295"/>
              </a:lnTo>
              <a:lnTo>
                <a:pt x="2006" y="152"/>
              </a:lnTo>
              <a:lnTo>
                <a:pt x="2021" y="152"/>
              </a:lnTo>
              <a:lnTo>
                <a:pt x="2027" y="153"/>
              </a:lnTo>
              <a:lnTo>
                <a:pt x="2030" y="156"/>
              </a:lnTo>
              <a:lnTo>
                <a:pt x="2032" y="159"/>
              </a:lnTo>
              <a:lnTo>
                <a:pt x="2033" y="164"/>
              </a:lnTo>
              <a:lnTo>
                <a:pt x="2033" y="116"/>
              </a:lnTo>
              <a:lnTo>
                <a:pt x="2017" y="115"/>
              </a:lnTo>
              <a:lnTo>
                <a:pt x="1960" y="115"/>
              </a:lnTo>
              <a:lnTo>
                <a:pt x="1960" y="332"/>
              </a:lnTo>
              <a:lnTo>
                <a:pt x="2026" y="332"/>
              </a:lnTo>
              <a:lnTo>
                <a:pt x="2038" y="331"/>
              </a:lnTo>
              <a:lnTo>
                <a:pt x="2052" y="328"/>
              </a:lnTo>
              <a:lnTo>
                <a:pt x="2059" y="325"/>
              </a:lnTo>
              <a:lnTo>
                <a:pt x="2064" y="321"/>
              </a:lnTo>
              <a:lnTo>
                <a:pt x="2070" y="315"/>
              </a:lnTo>
              <a:lnTo>
                <a:pt x="2074" y="309"/>
              </a:lnTo>
              <a:lnTo>
                <a:pt x="2079" y="295"/>
              </a:lnTo>
              <a:lnTo>
                <a:pt x="2080" y="286"/>
              </a:lnTo>
              <a:lnTo>
                <a:pt x="2080" y="174"/>
              </a:lnTo>
              <a:moveTo>
                <a:pt x="2123" y="450"/>
              </a:moveTo>
              <a:lnTo>
                <a:pt x="2077" y="450"/>
              </a:lnTo>
              <a:lnTo>
                <a:pt x="2077" y="546"/>
              </a:lnTo>
              <a:lnTo>
                <a:pt x="2078" y="558"/>
              </a:lnTo>
              <a:lnTo>
                <a:pt x="2079" y="580"/>
              </a:lnTo>
              <a:lnTo>
                <a:pt x="2080" y="591"/>
              </a:lnTo>
              <a:lnTo>
                <a:pt x="2081" y="602"/>
              </a:lnTo>
              <a:lnTo>
                <a:pt x="2079" y="590"/>
              </a:lnTo>
              <a:lnTo>
                <a:pt x="2077" y="579"/>
              </a:lnTo>
              <a:lnTo>
                <a:pt x="2072" y="558"/>
              </a:lnTo>
              <a:lnTo>
                <a:pt x="2069" y="548"/>
              </a:lnTo>
              <a:lnTo>
                <a:pt x="2066" y="539"/>
              </a:lnTo>
              <a:lnTo>
                <a:pt x="2059" y="511"/>
              </a:lnTo>
              <a:lnTo>
                <a:pt x="2042" y="450"/>
              </a:lnTo>
              <a:lnTo>
                <a:pt x="1990" y="450"/>
              </a:lnTo>
              <a:lnTo>
                <a:pt x="1990" y="668"/>
              </a:lnTo>
              <a:lnTo>
                <a:pt x="2035" y="668"/>
              </a:lnTo>
              <a:lnTo>
                <a:pt x="2035" y="588"/>
              </a:lnTo>
              <a:lnTo>
                <a:pt x="2035" y="579"/>
              </a:lnTo>
              <a:lnTo>
                <a:pt x="2035" y="568"/>
              </a:lnTo>
              <a:lnTo>
                <a:pt x="2034" y="554"/>
              </a:lnTo>
              <a:lnTo>
                <a:pt x="2033" y="544"/>
              </a:lnTo>
              <a:lnTo>
                <a:pt x="2033" y="534"/>
              </a:lnTo>
              <a:lnTo>
                <a:pt x="2032" y="523"/>
              </a:lnTo>
              <a:lnTo>
                <a:pt x="2031" y="511"/>
              </a:lnTo>
              <a:lnTo>
                <a:pt x="2033" y="523"/>
              </a:lnTo>
              <a:lnTo>
                <a:pt x="2035" y="534"/>
              </a:lnTo>
              <a:lnTo>
                <a:pt x="2040" y="554"/>
              </a:lnTo>
              <a:lnTo>
                <a:pt x="2043" y="565"/>
              </a:lnTo>
              <a:lnTo>
                <a:pt x="2046" y="574"/>
              </a:lnTo>
              <a:lnTo>
                <a:pt x="2072" y="668"/>
              </a:lnTo>
              <a:lnTo>
                <a:pt x="2123" y="668"/>
              </a:lnTo>
              <a:lnTo>
                <a:pt x="2123" y="602"/>
              </a:lnTo>
              <a:lnTo>
                <a:pt x="2123" y="450"/>
              </a:lnTo>
              <a:moveTo>
                <a:pt x="2249" y="332"/>
              </a:moveTo>
              <a:lnTo>
                <a:pt x="2242" y="293"/>
              </a:lnTo>
              <a:lnTo>
                <a:pt x="2235" y="254"/>
              </a:lnTo>
              <a:lnTo>
                <a:pt x="2217" y="150"/>
              </a:lnTo>
              <a:lnTo>
                <a:pt x="2211" y="115"/>
              </a:lnTo>
              <a:lnTo>
                <a:pt x="2190" y="115"/>
              </a:lnTo>
              <a:lnTo>
                <a:pt x="2190" y="254"/>
              </a:lnTo>
              <a:lnTo>
                <a:pt x="2168" y="254"/>
              </a:lnTo>
              <a:lnTo>
                <a:pt x="2176" y="188"/>
              </a:lnTo>
              <a:lnTo>
                <a:pt x="2178" y="168"/>
              </a:lnTo>
              <a:lnTo>
                <a:pt x="2179" y="156"/>
              </a:lnTo>
              <a:lnTo>
                <a:pt x="2180" y="150"/>
              </a:lnTo>
              <a:lnTo>
                <a:pt x="2181" y="168"/>
              </a:lnTo>
              <a:lnTo>
                <a:pt x="2182" y="173"/>
              </a:lnTo>
              <a:lnTo>
                <a:pt x="2183" y="183"/>
              </a:lnTo>
              <a:lnTo>
                <a:pt x="2190" y="254"/>
              </a:lnTo>
              <a:lnTo>
                <a:pt x="2190" y="115"/>
              </a:lnTo>
              <a:lnTo>
                <a:pt x="2149" y="115"/>
              </a:lnTo>
              <a:lnTo>
                <a:pt x="2111" y="332"/>
              </a:lnTo>
              <a:lnTo>
                <a:pt x="2158" y="332"/>
              </a:lnTo>
              <a:lnTo>
                <a:pt x="2162" y="293"/>
              </a:lnTo>
              <a:lnTo>
                <a:pt x="2195" y="293"/>
              </a:lnTo>
              <a:lnTo>
                <a:pt x="2199" y="332"/>
              </a:lnTo>
              <a:lnTo>
                <a:pt x="2249" y="332"/>
              </a:lnTo>
              <a:moveTo>
                <a:pt x="2267" y="514"/>
              </a:moveTo>
              <a:lnTo>
                <a:pt x="2266" y="499"/>
              </a:lnTo>
              <a:lnTo>
                <a:pt x="2263" y="486"/>
              </a:lnTo>
              <a:lnTo>
                <a:pt x="2263" y="485"/>
              </a:lnTo>
              <a:lnTo>
                <a:pt x="2258" y="474"/>
              </a:lnTo>
              <a:lnTo>
                <a:pt x="2252" y="464"/>
              </a:lnTo>
              <a:lnTo>
                <a:pt x="2243" y="457"/>
              </a:lnTo>
              <a:lnTo>
                <a:pt x="2233" y="452"/>
              </a:lnTo>
              <a:lnTo>
                <a:pt x="2220" y="448"/>
              </a:lnTo>
              <a:lnTo>
                <a:pt x="2220" y="620"/>
              </a:lnTo>
              <a:lnTo>
                <a:pt x="2219" y="624"/>
              </a:lnTo>
              <a:lnTo>
                <a:pt x="2214" y="630"/>
              </a:lnTo>
              <a:lnTo>
                <a:pt x="2211" y="632"/>
              </a:lnTo>
              <a:lnTo>
                <a:pt x="2201" y="632"/>
              </a:lnTo>
              <a:lnTo>
                <a:pt x="2197" y="630"/>
              </a:lnTo>
              <a:lnTo>
                <a:pt x="2193" y="624"/>
              </a:lnTo>
              <a:lnTo>
                <a:pt x="2192" y="620"/>
              </a:lnTo>
              <a:lnTo>
                <a:pt x="2192" y="499"/>
              </a:lnTo>
              <a:lnTo>
                <a:pt x="2193" y="494"/>
              </a:lnTo>
              <a:lnTo>
                <a:pt x="2197" y="488"/>
              </a:lnTo>
              <a:lnTo>
                <a:pt x="2201" y="486"/>
              </a:lnTo>
              <a:lnTo>
                <a:pt x="2211" y="486"/>
              </a:lnTo>
              <a:lnTo>
                <a:pt x="2214" y="488"/>
              </a:lnTo>
              <a:lnTo>
                <a:pt x="2219" y="494"/>
              </a:lnTo>
              <a:lnTo>
                <a:pt x="2220" y="499"/>
              </a:lnTo>
              <a:lnTo>
                <a:pt x="2220" y="620"/>
              </a:lnTo>
              <a:lnTo>
                <a:pt x="2220" y="448"/>
              </a:lnTo>
              <a:lnTo>
                <a:pt x="2206" y="447"/>
              </a:lnTo>
              <a:lnTo>
                <a:pt x="2191" y="448"/>
              </a:lnTo>
              <a:lnTo>
                <a:pt x="2179" y="452"/>
              </a:lnTo>
              <a:lnTo>
                <a:pt x="2169" y="457"/>
              </a:lnTo>
              <a:lnTo>
                <a:pt x="2160" y="464"/>
              </a:lnTo>
              <a:lnTo>
                <a:pt x="2153" y="474"/>
              </a:lnTo>
              <a:lnTo>
                <a:pt x="2148" y="485"/>
              </a:lnTo>
              <a:lnTo>
                <a:pt x="2145" y="499"/>
              </a:lnTo>
              <a:lnTo>
                <a:pt x="2144" y="514"/>
              </a:lnTo>
              <a:lnTo>
                <a:pt x="2144" y="604"/>
              </a:lnTo>
              <a:lnTo>
                <a:pt x="2145" y="620"/>
              </a:lnTo>
              <a:lnTo>
                <a:pt x="2148" y="633"/>
              </a:lnTo>
              <a:lnTo>
                <a:pt x="2153" y="645"/>
              </a:lnTo>
              <a:lnTo>
                <a:pt x="2160" y="654"/>
              </a:lnTo>
              <a:lnTo>
                <a:pt x="2169" y="662"/>
              </a:lnTo>
              <a:lnTo>
                <a:pt x="2179" y="667"/>
              </a:lnTo>
              <a:lnTo>
                <a:pt x="2192" y="670"/>
              </a:lnTo>
              <a:lnTo>
                <a:pt x="2206" y="671"/>
              </a:lnTo>
              <a:lnTo>
                <a:pt x="2220" y="670"/>
              </a:lnTo>
              <a:lnTo>
                <a:pt x="2233" y="667"/>
              </a:lnTo>
              <a:lnTo>
                <a:pt x="2243" y="662"/>
              </a:lnTo>
              <a:lnTo>
                <a:pt x="2252" y="654"/>
              </a:lnTo>
              <a:lnTo>
                <a:pt x="2258" y="645"/>
              </a:lnTo>
              <a:lnTo>
                <a:pt x="2263" y="633"/>
              </a:lnTo>
              <a:lnTo>
                <a:pt x="2263" y="632"/>
              </a:lnTo>
              <a:lnTo>
                <a:pt x="2266" y="620"/>
              </a:lnTo>
              <a:lnTo>
                <a:pt x="2267" y="604"/>
              </a:lnTo>
              <a:lnTo>
                <a:pt x="2267" y="514"/>
              </a:lnTo>
              <a:moveTo>
                <a:pt x="2401" y="174"/>
              </a:moveTo>
              <a:lnTo>
                <a:pt x="2400" y="158"/>
              </a:lnTo>
              <a:lnTo>
                <a:pt x="2399" y="152"/>
              </a:lnTo>
              <a:lnTo>
                <a:pt x="2398" y="145"/>
              </a:lnTo>
              <a:lnTo>
                <a:pt x="2394" y="135"/>
              </a:lnTo>
              <a:lnTo>
                <a:pt x="2388" y="127"/>
              </a:lnTo>
              <a:lnTo>
                <a:pt x="2380" y="122"/>
              </a:lnTo>
              <a:lnTo>
                <a:pt x="2369" y="118"/>
              </a:lnTo>
              <a:lnTo>
                <a:pt x="2355" y="116"/>
              </a:lnTo>
              <a:lnTo>
                <a:pt x="2354" y="116"/>
              </a:lnTo>
              <a:lnTo>
                <a:pt x="2354" y="164"/>
              </a:lnTo>
              <a:lnTo>
                <a:pt x="2354" y="283"/>
              </a:lnTo>
              <a:lnTo>
                <a:pt x="2353" y="288"/>
              </a:lnTo>
              <a:lnTo>
                <a:pt x="2347" y="294"/>
              </a:lnTo>
              <a:lnTo>
                <a:pt x="2342" y="295"/>
              </a:lnTo>
              <a:lnTo>
                <a:pt x="2327" y="295"/>
              </a:lnTo>
              <a:lnTo>
                <a:pt x="2327" y="152"/>
              </a:lnTo>
              <a:lnTo>
                <a:pt x="2342" y="152"/>
              </a:lnTo>
              <a:lnTo>
                <a:pt x="2347" y="153"/>
              </a:lnTo>
              <a:lnTo>
                <a:pt x="2350" y="156"/>
              </a:lnTo>
              <a:lnTo>
                <a:pt x="2353" y="159"/>
              </a:lnTo>
              <a:lnTo>
                <a:pt x="2354" y="164"/>
              </a:lnTo>
              <a:lnTo>
                <a:pt x="2354" y="116"/>
              </a:lnTo>
              <a:lnTo>
                <a:pt x="2338" y="115"/>
              </a:lnTo>
              <a:lnTo>
                <a:pt x="2280" y="115"/>
              </a:lnTo>
              <a:lnTo>
                <a:pt x="2280" y="332"/>
              </a:lnTo>
              <a:lnTo>
                <a:pt x="2346" y="332"/>
              </a:lnTo>
              <a:lnTo>
                <a:pt x="2358" y="331"/>
              </a:lnTo>
              <a:lnTo>
                <a:pt x="2373" y="328"/>
              </a:lnTo>
              <a:lnTo>
                <a:pt x="2379" y="325"/>
              </a:lnTo>
              <a:lnTo>
                <a:pt x="2384" y="321"/>
              </a:lnTo>
              <a:lnTo>
                <a:pt x="2390" y="315"/>
              </a:lnTo>
              <a:lnTo>
                <a:pt x="2394" y="309"/>
              </a:lnTo>
              <a:lnTo>
                <a:pt x="2400" y="295"/>
              </a:lnTo>
              <a:lnTo>
                <a:pt x="2401" y="286"/>
              </a:lnTo>
              <a:lnTo>
                <a:pt x="2401" y="174"/>
              </a:lnTo>
              <a:moveTo>
                <a:pt x="2405" y="605"/>
              </a:moveTo>
              <a:lnTo>
                <a:pt x="2405" y="599"/>
              </a:lnTo>
              <a:lnTo>
                <a:pt x="2404" y="594"/>
              </a:lnTo>
              <a:lnTo>
                <a:pt x="2402" y="588"/>
              </a:lnTo>
              <a:lnTo>
                <a:pt x="2400" y="583"/>
              </a:lnTo>
              <a:lnTo>
                <a:pt x="2398" y="578"/>
              </a:lnTo>
              <a:lnTo>
                <a:pt x="2394" y="572"/>
              </a:lnTo>
              <a:lnTo>
                <a:pt x="2387" y="565"/>
              </a:lnTo>
              <a:lnTo>
                <a:pt x="2378" y="555"/>
              </a:lnTo>
              <a:lnTo>
                <a:pt x="2364" y="543"/>
              </a:lnTo>
              <a:lnTo>
                <a:pt x="2362" y="541"/>
              </a:lnTo>
              <a:lnTo>
                <a:pt x="2361" y="540"/>
              </a:lnTo>
              <a:lnTo>
                <a:pt x="2348" y="528"/>
              </a:lnTo>
              <a:lnTo>
                <a:pt x="2338" y="517"/>
              </a:lnTo>
              <a:lnTo>
                <a:pt x="2332" y="508"/>
              </a:lnTo>
              <a:lnTo>
                <a:pt x="2330" y="501"/>
              </a:lnTo>
              <a:lnTo>
                <a:pt x="2330" y="497"/>
              </a:lnTo>
              <a:lnTo>
                <a:pt x="2332" y="493"/>
              </a:lnTo>
              <a:lnTo>
                <a:pt x="2334" y="490"/>
              </a:lnTo>
              <a:lnTo>
                <a:pt x="2337" y="487"/>
              </a:lnTo>
              <a:lnTo>
                <a:pt x="2340" y="485"/>
              </a:lnTo>
              <a:lnTo>
                <a:pt x="2349" y="485"/>
              </a:lnTo>
              <a:lnTo>
                <a:pt x="2353" y="487"/>
              </a:lnTo>
              <a:lnTo>
                <a:pt x="2355" y="490"/>
              </a:lnTo>
              <a:lnTo>
                <a:pt x="2358" y="494"/>
              </a:lnTo>
              <a:lnTo>
                <a:pt x="2359" y="499"/>
              </a:lnTo>
              <a:lnTo>
                <a:pt x="2359" y="521"/>
              </a:lnTo>
              <a:lnTo>
                <a:pt x="2403" y="521"/>
              </a:lnTo>
              <a:lnTo>
                <a:pt x="2403" y="501"/>
              </a:lnTo>
              <a:lnTo>
                <a:pt x="2402" y="490"/>
              </a:lnTo>
              <a:lnTo>
                <a:pt x="2401" y="485"/>
              </a:lnTo>
              <a:lnTo>
                <a:pt x="2399" y="479"/>
              </a:lnTo>
              <a:lnTo>
                <a:pt x="2395" y="469"/>
              </a:lnTo>
              <a:lnTo>
                <a:pt x="2388" y="461"/>
              </a:lnTo>
              <a:lnTo>
                <a:pt x="2380" y="455"/>
              </a:lnTo>
              <a:lnTo>
                <a:pt x="2370" y="451"/>
              </a:lnTo>
              <a:lnTo>
                <a:pt x="2359" y="448"/>
              </a:lnTo>
              <a:lnTo>
                <a:pt x="2345" y="447"/>
              </a:lnTo>
              <a:lnTo>
                <a:pt x="2332" y="448"/>
              </a:lnTo>
              <a:lnTo>
                <a:pt x="2320" y="451"/>
              </a:lnTo>
              <a:lnTo>
                <a:pt x="2310" y="456"/>
              </a:lnTo>
              <a:lnTo>
                <a:pt x="2301" y="463"/>
              </a:lnTo>
              <a:lnTo>
                <a:pt x="2294" y="471"/>
              </a:lnTo>
              <a:lnTo>
                <a:pt x="2289" y="481"/>
              </a:lnTo>
              <a:lnTo>
                <a:pt x="2286" y="492"/>
              </a:lnTo>
              <a:lnTo>
                <a:pt x="2285" y="503"/>
              </a:lnTo>
              <a:lnTo>
                <a:pt x="2285" y="514"/>
              </a:lnTo>
              <a:lnTo>
                <a:pt x="2286" y="523"/>
              </a:lnTo>
              <a:lnTo>
                <a:pt x="2289" y="530"/>
              </a:lnTo>
              <a:lnTo>
                <a:pt x="2292" y="538"/>
              </a:lnTo>
              <a:lnTo>
                <a:pt x="2296" y="545"/>
              </a:lnTo>
              <a:lnTo>
                <a:pt x="2301" y="551"/>
              </a:lnTo>
              <a:lnTo>
                <a:pt x="2306" y="556"/>
              </a:lnTo>
              <a:lnTo>
                <a:pt x="2313" y="562"/>
              </a:lnTo>
              <a:lnTo>
                <a:pt x="2322" y="570"/>
              </a:lnTo>
              <a:lnTo>
                <a:pt x="2333" y="579"/>
              </a:lnTo>
              <a:lnTo>
                <a:pt x="2337" y="582"/>
              </a:lnTo>
              <a:lnTo>
                <a:pt x="2341" y="585"/>
              </a:lnTo>
              <a:lnTo>
                <a:pt x="2343" y="587"/>
              </a:lnTo>
              <a:lnTo>
                <a:pt x="2348" y="592"/>
              </a:lnTo>
              <a:lnTo>
                <a:pt x="2352" y="596"/>
              </a:lnTo>
              <a:lnTo>
                <a:pt x="2358" y="605"/>
              </a:lnTo>
              <a:lnTo>
                <a:pt x="2359" y="610"/>
              </a:lnTo>
              <a:lnTo>
                <a:pt x="2359" y="620"/>
              </a:lnTo>
              <a:lnTo>
                <a:pt x="2358" y="624"/>
              </a:lnTo>
              <a:lnTo>
                <a:pt x="2355" y="627"/>
              </a:lnTo>
              <a:lnTo>
                <a:pt x="2352" y="630"/>
              </a:lnTo>
              <a:lnTo>
                <a:pt x="2348" y="632"/>
              </a:lnTo>
              <a:lnTo>
                <a:pt x="2338" y="632"/>
              </a:lnTo>
              <a:lnTo>
                <a:pt x="2335" y="630"/>
              </a:lnTo>
              <a:lnTo>
                <a:pt x="2330" y="623"/>
              </a:lnTo>
              <a:lnTo>
                <a:pt x="2328" y="618"/>
              </a:lnTo>
              <a:lnTo>
                <a:pt x="2328" y="593"/>
              </a:lnTo>
              <a:lnTo>
                <a:pt x="2282" y="593"/>
              </a:lnTo>
              <a:lnTo>
                <a:pt x="2283" y="611"/>
              </a:lnTo>
              <a:lnTo>
                <a:pt x="2283" y="623"/>
              </a:lnTo>
              <a:lnTo>
                <a:pt x="2286" y="636"/>
              </a:lnTo>
              <a:lnTo>
                <a:pt x="2291" y="646"/>
              </a:lnTo>
              <a:lnTo>
                <a:pt x="2298" y="655"/>
              </a:lnTo>
              <a:lnTo>
                <a:pt x="2306" y="662"/>
              </a:lnTo>
              <a:lnTo>
                <a:pt x="2317" y="667"/>
              </a:lnTo>
              <a:lnTo>
                <a:pt x="2329" y="670"/>
              </a:lnTo>
              <a:lnTo>
                <a:pt x="2343" y="671"/>
              </a:lnTo>
              <a:lnTo>
                <a:pt x="2357" y="670"/>
              </a:lnTo>
              <a:lnTo>
                <a:pt x="2369" y="667"/>
              </a:lnTo>
              <a:lnTo>
                <a:pt x="2380" y="662"/>
              </a:lnTo>
              <a:lnTo>
                <a:pt x="2389" y="655"/>
              </a:lnTo>
              <a:lnTo>
                <a:pt x="2396" y="647"/>
              </a:lnTo>
              <a:lnTo>
                <a:pt x="2401" y="636"/>
              </a:lnTo>
              <a:lnTo>
                <a:pt x="2402" y="632"/>
              </a:lnTo>
              <a:lnTo>
                <a:pt x="2404" y="625"/>
              </a:lnTo>
              <a:lnTo>
                <a:pt x="2405" y="611"/>
              </a:lnTo>
              <a:lnTo>
                <a:pt x="2405" y="605"/>
              </a:lnTo>
            </a:path>
          </a:pathLst>
        </a:custGeom>
        <a:solidFill>
          <a:srgbClr val="ED1C24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view="pageBreakPreview" topLeftCell="A34" zoomScale="60" zoomScaleNormal="100" workbookViewId="0">
      <selection activeCell="B56" sqref="B56:D56"/>
    </sheetView>
  </sheetViews>
  <sheetFormatPr baseColWidth="10" defaultColWidth="14.42578125" defaultRowHeight="15" customHeight="1"/>
  <cols>
    <col min="1" max="1" width="21.28515625" style="6" customWidth="1"/>
    <col min="2" max="2" width="17" style="6" customWidth="1"/>
    <col min="3" max="3" width="17.7109375" style="6" customWidth="1"/>
    <col min="4" max="4" width="16.85546875" style="6" customWidth="1"/>
    <col min="5" max="5" width="14.7109375" style="6" customWidth="1"/>
    <col min="6" max="6" width="16.5703125" style="6" customWidth="1"/>
    <col min="7" max="7" width="14.5703125" style="6" customWidth="1"/>
    <col min="8" max="8" width="16.42578125" style="6" customWidth="1"/>
    <col min="9" max="9" width="15.5703125" style="6" customWidth="1"/>
    <col min="10" max="10" width="14.42578125" style="6" customWidth="1"/>
    <col min="11" max="11" width="11.85546875" style="6" customWidth="1"/>
    <col min="12" max="12" width="10.7109375" style="6" customWidth="1"/>
    <col min="13" max="13" width="1.85546875" style="6" customWidth="1"/>
    <col min="14" max="14" width="13.42578125" style="6" customWidth="1"/>
    <col min="15" max="26" width="10.7109375" style="6" customWidth="1"/>
    <col min="27" max="16384" width="14.42578125" style="6"/>
  </cols>
  <sheetData>
    <row r="1" spans="1:12" ht="1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5"/>
    </row>
    <row r="2" spans="1:12" ht="15" customHeight="1">
      <c r="A2" s="7"/>
      <c r="B2" s="8"/>
      <c r="C2" s="9" t="s">
        <v>1</v>
      </c>
      <c r="D2" s="4"/>
      <c r="E2" s="4"/>
      <c r="F2" s="4"/>
      <c r="G2" s="4"/>
      <c r="H2" s="4"/>
      <c r="I2" s="4"/>
      <c r="J2" s="4"/>
      <c r="K2" s="4"/>
      <c r="L2" s="5"/>
    </row>
    <row r="3" spans="1:12" ht="25.5" customHeight="1">
      <c r="A3" s="10"/>
      <c r="B3" s="11"/>
      <c r="C3" s="12" t="s">
        <v>2</v>
      </c>
      <c r="D3" s="13"/>
      <c r="E3" s="11"/>
      <c r="F3" s="12" t="s">
        <v>3</v>
      </c>
      <c r="G3" s="11"/>
      <c r="H3" s="12" t="s">
        <v>4</v>
      </c>
      <c r="I3" s="13"/>
      <c r="J3" s="11"/>
      <c r="K3" s="14" t="s">
        <v>5</v>
      </c>
      <c r="L3" s="5"/>
    </row>
    <row r="5" spans="1:12">
      <c r="A5" s="15" t="s">
        <v>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7"/>
    </row>
    <row r="6" spans="1:12">
      <c r="A6" s="18" t="s">
        <v>7</v>
      </c>
      <c r="B6" s="19"/>
      <c r="C6" s="20"/>
      <c r="D6" s="20"/>
      <c r="E6" s="20"/>
      <c r="F6" s="21"/>
      <c r="G6" s="18" t="s">
        <v>8</v>
      </c>
      <c r="H6" s="19"/>
      <c r="I6" s="20"/>
      <c r="J6" s="20"/>
      <c r="K6" s="20"/>
      <c r="L6" s="21"/>
    </row>
    <row r="7" spans="1:1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2">
      <c r="A8" s="22" t="s">
        <v>9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3" spans="1:12">
      <c r="A13" s="23" t="s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/>
    </row>
    <row r="21" spans="1:12" ht="15.75" customHeight="1"/>
    <row r="22" spans="1:12" ht="15.75" customHeight="1"/>
    <row r="23" spans="1:12" ht="15.75" customHeight="1"/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>
      <c r="A30" s="24" t="s">
        <v>11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1"/>
    </row>
    <row r="31" spans="1:12" ht="39.75" customHeight="1">
      <c r="A31" s="25"/>
      <c r="B31" s="26"/>
      <c r="C31" s="27" t="s">
        <v>12</v>
      </c>
      <c r="D31" s="28"/>
      <c r="E31" s="26"/>
      <c r="F31" s="27" t="s">
        <v>13</v>
      </c>
      <c r="G31" s="29"/>
      <c r="H31" s="30" t="s">
        <v>14</v>
      </c>
      <c r="I31" s="31" t="s">
        <v>15</v>
      </c>
      <c r="J31" s="32" t="s">
        <v>16</v>
      </c>
      <c r="K31" s="33" t="s">
        <v>17</v>
      </c>
      <c r="L31" s="17"/>
    </row>
    <row r="32" spans="1:12" ht="15.75" customHeight="1">
      <c r="A32" s="34"/>
      <c r="B32" s="35"/>
      <c r="C32" s="36"/>
      <c r="D32" s="37"/>
      <c r="E32" s="38"/>
      <c r="F32" s="39"/>
      <c r="G32" s="38"/>
      <c r="H32" s="40"/>
      <c r="I32" s="41"/>
      <c r="J32" s="40"/>
      <c r="K32" s="39"/>
      <c r="L32" s="38"/>
    </row>
    <row r="33" spans="1:26" ht="15.75" customHeight="1">
      <c r="A33" s="42"/>
      <c r="B33" s="43"/>
      <c r="C33" s="44"/>
      <c r="D33" s="4"/>
      <c r="E33" s="45"/>
      <c r="F33" s="46"/>
      <c r="G33" s="45"/>
      <c r="H33" s="47"/>
      <c r="I33" s="48"/>
      <c r="J33" s="49"/>
      <c r="K33" s="46"/>
      <c r="L33" s="45"/>
    </row>
    <row r="34" spans="1:26" ht="15.75" customHeight="1">
      <c r="A34" s="42"/>
      <c r="B34" s="43"/>
      <c r="C34" s="44"/>
      <c r="D34" s="4"/>
      <c r="E34" s="45"/>
      <c r="F34" s="46"/>
      <c r="G34" s="45"/>
      <c r="H34" s="47"/>
      <c r="I34" s="50"/>
      <c r="J34" s="51"/>
      <c r="K34" s="46"/>
      <c r="L34" s="45"/>
    </row>
    <row r="35" spans="1:26" ht="15.75" customHeight="1">
      <c r="A35" s="42"/>
      <c r="B35" s="43"/>
      <c r="C35" s="44"/>
      <c r="D35" s="4"/>
      <c r="E35" s="45"/>
      <c r="F35" s="46"/>
      <c r="G35" s="45"/>
      <c r="H35" s="47"/>
      <c r="I35" s="50"/>
      <c r="J35" s="52"/>
      <c r="K35" s="46"/>
      <c r="L35" s="45"/>
    </row>
    <row r="36" spans="1:26" ht="15.75" customHeight="1">
      <c r="A36" s="42"/>
      <c r="B36" s="43"/>
      <c r="C36" s="53"/>
      <c r="D36" s="54"/>
      <c r="E36" s="55"/>
      <c r="F36" s="56"/>
      <c r="G36" s="55"/>
      <c r="H36" s="57"/>
      <c r="I36" s="58"/>
      <c r="J36" s="59"/>
      <c r="K36" s="46"/>
      <c r="L36" s="45"/>
    </row>
    <row r="37" spans="1:26" ht="15.75" customHeight="1">
      <c r="A37" s="34"/>
      <c r="B37" s="35"/>
      <c r="C37" s="60"/>
      <c r="D37" s="13"/>
      <c r="E37" s="13"/>
      <c r="F37" s="39"/>
      <c r="G37" s="38"/>
      <c r="H37" s="40"/>
      <c r="I37" s="41"/>
      <c r="J37" s="41"/>
      <c r="K37" s="39"/>
      <c r="L37" s="38"/>
    </row>
    <row r="38" spans="1:26" ht="15.75" customHeight="1">
      <c r="A38" s="42"/>
      <c r="B38" s="43"/>
      <c r="C38" s="44"/>
      <c r="D38" s="4"/>
      <c r="E38" s="4"/>
      <c r="F38" s="46"/>
      <c r="G38" s="45"/>
      <c r="H38" s="61"/>
      <c r="I38" s="50"/>
      <c r="J38" s="50"/>
      <c r="K38" s="46"/>
      <c r="L38" s="45"/>
    </row>
    <row r="39" spans="1:26" ht="15.75" customHeight="1">
      <c r="A39" s="42"/>
      <c r="B39" s="43"/>
      <c r="C39" s="44"/>
      <c r="D39" s="4"/>
      <c r="E39" s="4"/>
      <c r="F39" s="46"/>
      <c r="G39" s="45"/>
      <c r="H39" s="47"/>
      <c r="I39" s="48"/>
      <c r="J39" s="48"/>
      <c r="K39" s="46"/>
      <c r="L39" s="45"/>
    </row>
    <row r="40" spans="1:26" ht="15.75" customHeight="1">
      <c r="A40" s="42"/>
      <c r="B40" s="43"/>
      <c r="C40" s="44"/>
      <c r="D40" s="4"/>
      <c r="E40" s="4"/>
      <c r="F40" s="46"/>
      <c r="G40" s="45"/>
      <c r="H40" s="47"/>
      <c r="I40" s="48"/>
      <c r="J40" s="48"/>
      <c r="K40" s="46"/>
      <c r="L40" s="45"/>
    </row>
    <row r="41" spans="1:26" ht="15.75" customHeight="1">
      <c r="A41" s="42"/>
      <c r="B41" s="43"/>
      <c r="C41" s="44"/>
      <c r="D41" s="4"/>
      <c r="E41" s="4"/>
      <c r="F41" s="46"/>
      <c r="G41" s="45"/>
      <c r="H41" s="47"/>
      <c r="I41" s="48"/>
      <c r="J41" s="48"/>
      <c r="K41" s="46"/>
      <c r="L41" s="45"/>
    </row>
    <row r="42" spans="1:26" ht="15.75" customHeight="1">
      <c r="A42" s="42"/>
      <c r="B42" s="43"/>
      <c r="C42" s="44"/>
      <c r="D42" s="4"/>
      <c r="E42" s="4"/>
      <c r="F42" s="56"/>
      <c r="G42" s="55"/>
      <c r="H42" s="57"/>
      <c r="I42" s="62"/>
      <c r="J42" s="62"/>
      <c r="K42" s="56"/>
      <c r="L42" s="55"/>
    </row>
    <row r="43" spans="1:26" ht="15.75" customHeight="1">
      <c r="A43" s="63"/>
      <c r="B43" s="35"/>
      <c r="C43" s="64"/>
      <c r="D43" s="20"/>
      <c r="E43" s="21"/>
      <c r="F43" s="65"/>
      <c r="G43" s="21"/>
      <c r="H43" s="66"/>
      <c r="I43" s="67"/>
      <c r="J43" s="68"/>
      <c r="K43" s="69"/>
      <c r="L43" s="70"/>
    </row>
    <row r="44" spans="1:26" ht="15.75" customHeight="1">
      <c r="A44" s="71"/>
      <c r="B44" s="70"/>
      <c r="C44" s="72"/>
      <c r="D44" s="73"/>
      <c r="E44" s="73"/>
      <c r="F44" s="65"/>
      <c r="G44" s="21"/>
      <c r="H44" s="74"/>
      <c r="I44" s="67"/>
      <c r="J44" s="68"/>
      <c r="K44" s="65"/>
      <c r="L44" s="21"/>
    </row>
    <row r="45" spans="1:26" ht="15.75" customHeight="1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1:26" ht="18.75" customHeight="1">
      <c r="A46" s="76" t="s">
        <v>18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1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ht="18.7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ht="18.7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ht="16.5" customHeight="1" thickBo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ht="26.25" customHeight="1" thickBot="1">
      <c r="A50" s="80" t="s">
        <v>19</v>
      </c>
      <c r="B50" s="80" t="s">
        <v>20</v>
      </c>
      <c r="C50" s="80" t="s">
        <v>21</v>
      </c>
      <c r="D50" s="80" t="s">
        <v>22</v>
      </c>
      <c r="E50" s="81" t="s">
        <v>23</v>
      </c>
      <c r="F50" s="82" t="s">
        <v>24</v>
      </c>
      <c r="G50" s="83"/>
      <c r="H50" s="35"/>
      <c r="I50" s="84" t="s">
        <v>25</v>
      </c>
      <c r="J50" s="174" t="e">
        <f>SLOPE(E51:E58,A51:A58)</f>
        <v>#DIV/0!</v>
      </c>
      <c r="K50" s="84" t="s">
        <v>26</v>
      </c>
      <c r="L50" s="169" t="e">
        <f>SUM(F51:H58)</f>
        <v>#DIV/0!</v>
      </c>
      <c r="M50" s="85"/>
      <c r="N50" s="85"/>
      <c r="O50" s="86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spans="1:26" ht="26.25" customHeight="1">
      <c r="A51" s="87"/>
      <c r="B51" s="88"/>
      <c r="C51" s="88"/>
      <c r="D51" s="88"/>
      <c r="E51" s="178" t="e">
        <f t="shared" ref="E51:E58" si="0">AVERAGE(B51:D51)</f>
        <v>#DIV/0!</v>
      </c>
      <c r="F51" s="178" t="e">
        <f t="shared" ref="F51:H51" si="1">(B51-($J$50*A51+$J$51))^2</f>
        <v>#DIV/0!</v>
      </c>
      <c r="G51" s="178" t="e">
        <f t="shared" si="1"/>
        <v>#DIV/0!</v>
      </c>
      <c r="H51" s="178" t="e">
        <f t="shared" si="1"/>
        <v>#DIV/0!</v>
      </c>
      <c r="I51" s="89" t="s">
        <v>27</v>
      </c>
      <c r="J51" s="175" t="e">
        <f>INTERCEPT(E51:E58,A51:A58)</f>
        <v>#DIV/0!</v>
      </c>
      <c r="K51" s="90" t="s">
        <v>28</v>
      </c>
      <c r="L51" s="170" t="e">
        <f>L50/(J52-2)</f>
        <v>#DIV/0!</v>
      </c>
      <c r="M51" s="85"/>
      <c r="N51" s="85"/>
      <c r="O51" s="86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</row>
    <row r="52" spans="1:26" ht="26.25" customHeight="1">
      <c r="A52" s="91"/>
      <c r="B52" s="92"/>
      <c r="C52" s="92"/>
      <c r="D52" s="92"/>
      <c r="E52" s="179" t="e">
        <f t="shared" si="0"/>
        <v>#DIV/0!</v>
      </c>
      <c r="F52" s="179" t="e">
        <f t="shared" ref="F52:H52" si="2">(B52-($J$50*A52+$J$51))^2</f>
        <v>#DIV/0!</v>
      </c>
      <c r="G52" s="179" t="e">
        <f t="shared" si="2"/>
        <v>#DIV/0!</v>
      </c>
      <c r="H52" s="179" t="e">
        <f t="shared" si="2"/>
        <v>#DIV/0!</v>
      </c>
      <c r="I52" s="93" t="s">
        <v>29</v>
      </c>
      <c r="J52" s="94"/>
      <c r="K52" s="95" t="s">
        <v>30</v>
      </c>
      <c r="L52" s="171" t="e">
        <f>SQRT(L51)</f>
        <v>#DIV/0!</v>
      </c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</row>
    <row r="53" spans="1:26" ht="26.25" customHeight="1">
      <c r="A53" s="91"/>
      <c r="B53" s="92"/>
      <c r="C53" s="92"/>
      <c r="D53" s="92"/>
      <c r="E53" s="179" t="e">
        <f t="shared" si="0"/>
        <v>#DIV/0!</v>
      </c>
      <c r="F53" s="179" t="e">
        <f t="shared" ref="F53:H53" si="3">(B53-($J$50*A53+$J$51))^2</f>
        <v>#DIV/0!</v>
      </c>
      <c r="G53" s="179" t="e">
        <f t="shared" si="3"/>
        <v>#DIV/0!</v>
      </c>
      <c r="H53" s="179" t="e">
        <f t="shared" si="3"/>
        <v>#DIV/0!</v>
      </c>
      <c r="I53" s="93" t="s">
        <v>31</v>
      </c>
      <c r="J53" s="94"/>
      <c r="K53" s="96"/>
      <c r="L53" s="172" t="e">
        <f t="shared" ref="L53:L60" si="4">$J$54-K53</f>
        <v>#DIV/0!</v>
      </c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</row>
    <row r="54" spans="1:26" ht="26.25" customHeight="1">
      <c r="A54" s="91"/>
      <c r="B54" s="92"/>
      <c r="C54" s="92"/>
      <c r="D54" s="92"/>
      <c r="E54" s="179" t="e">
        <f t="shared" si="0"/>
        <v>#DIV/0!</v>
      </c>
      <c r="F54" s="179" t="e">
        <f t="shared" ref="F54:H54" si="5">(B54-($J$50*A54+$J$51))^2</f>
        <v>#DIV/0!</v>
      </c>
      <c r="G54" s="179" t="e">
        <f t="shared" si="5"/>
        <v>#DIV/0!</v>
      </c>
      <c r="H54" s="179" t="e">
        <f t="shared" si="5"/>
        <v>#DIV/0!</v>
      </c>
      <c r="I54" s="93" t="s">
        <v>32</v>
      </c>
      <c r="J54" s="176" t="e">
        <f>AVERAGE(A51:A58)</f>
        <v>#DIV/0!</v>
      </c>
      <c r="K54" s="97"/>
      <c r="L54" s="172" t="e">
        <f t="shared" si="4"/>
        <v>#DIV/0!</v>
      </c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</row>
    <row r="55" spans="1:26" ht="26.25" customHeight="1">
      <c r="A55" s="91"/>
      <c r="B55" s="92"/>
      <c r="C55" s="92"/>
      <c r="D55" s="92"/>
      <c r="E55" s="179" t="e">
        <f t="shared" si="0"/>
        <v>#DIV/0!</v>
      </c>
      <c r="F55" s="179" t="e">
        <f t="shared" ref="F55:H55" si="6">(B55-($J$50*A55+$J$51))^2</f>
        <v>#DIV/0!</v>
      </c>
      <c r="G55" s="179" t="e">
        <f t="shared" si="6"/>
        <v>#DIV/0!</v>
      </c>
      <c r="H55" s="179" t="e">
        <f t="shared" si="6"/>
        <v>#DIV/0!</v>
      </c>
      <c r="I55" s="93" t="s">
        <v>33</v>
      </c>
      <c r="J55" s="94"/>
      <c r="K55" s="97"/>
      <c r="L55" s="172" t="e">
        <f t="shared" si="4"/>
        <v>#DIV/0!</v>
      </c>
      <c r="M55" s="86"/>
      <c r="N55" s="86"/>
      <c r="O55" s="86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ht="26.25" customHeight="1">
      <c r="A56" s="91"/>
      <c r="B56" s="92"/>
      <c r="C56" s="92"/>
      <c r="D56" s="92"/>
      <c r="E56" s="179" t="e">
        <f t="shared" si="0"/>
        <v>#DIV/0!</v>
      </c>
      <c r="F56" s="179" t="e">
        <f t="shared" ref="F56:H56" si="7">(B56-($J$50*A56+$J$51))^2</f>
        <v>#DIV/0!</v>
      </c>
      <c r="G56" s="179" t="e">
        <f t="shared" si="7"/>
        <v>#DIV/0!</v>
      </c>
      <c r="H56" s="179" t="e">
        <f t="shared" si="7"/>
        <v>#DIV/0!</v>
      </c>
      <c r="I56" s="93" t="s">
        <v>34</v>
      </c>
      <c r="J56" s="176" t="e">
        <f>MEDIAN(A51:A58)</f>
        <v>#NUM!</v>
      </c>
      <c r="K56" s="98"/>
      <c r="L56" s="172" t="e">
        <f t="shared" si="4"/>
        <v>#DIV/0!</v>
      </c>
      <c r="M56" s="86"/>
      <c r="N56" s="86"/>
      <c r="O56" s="86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 ht="26.25" customHeight="1" thickBot="1">
      <c r="A57" s="99"/>
      <c r="B57" s="100"/>
      <c r="C57" s="100"/>
      <c r="D57" s="100"/>
      <c r="E57" s="180" t="e">
        <f t="shared" si="0"/>
        <v>#DIV/0!</v>
      </c>
      <c r="F57" s="180" t="e">
        <f t="shared" ref="F57:H57" si="8">(B57-($J$50*A57+$J$51))^2</f>
        <v>#DIV/0!</v>
      </c>
      <c r="G57" s="180" t="e">
        <f t="shared" si="8"/>
        <v>#DIV/0!</v>
      </c>
      <c r="H57" s="180" t="e">
        <f t="shared" si="8"/>
        <v>#DIV/0!</v>
      </c>
      <c r="I57" s="101" t="s">
        <v>35</v>
      </c>
      <c r="J57" s="177" t="e">
        <f>(L52/J50)*SQRT((1/J53)+(1/J52)+(((J55-J54)^2)/L61))</f>
        <v>#DIV/0!</v>
      </c>
      <c r="K57" s="102"/>
      <c r="L57" s="172" t="e">
        <f t="shared" si="4"/>
        <v>#DIV/0!</v>
      </c>
      <c r="M57" s="86"/>
      <c r="N57" s="86"/>
      <c r="O57" s="86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ht="26.25" customHeight="1" thickBot="1">
      <c r="A58" s="103"/>
      <c r="B58" s="104"/>
      <c r="C58" s="104"/>
      <c r="D58" s="104"/>
      <c r="E58" s="181" t="e">
        <f t="shared" si="0"/>
        <v>#DIV/0!</v>
      </c>
      <c r="F58" s="181" t="e">
        <f t="shared" ref="F58:H58" si="9">(B58-($J$50*A58+$J$51))^2</f>
        <v>#DIV/0!</v>
      </c>
      <c r="G58" s="181" t="e">
        <f t="shared" si="9"/>
        <v>#DIV/0!</v>
      </c>
      <c r="H58" s="181" t="e">
        <f t="shared" si="9"/>
        <v>#DIV/0!</v>
      </c>
      <c r="I58" s="105"/>
      <c r="J58" s="106"/>
      <c r="K58" s="107"/>
      <c r="L58" s="172" t="e">
        <f t="shared" si="4"/>
        <v>#DIV/0!</v>
      </c>
      <c r="M58" s="86"/>
      <c r="N58" s="86"/>
      <c r="O58" s="86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ht="26.25" customHeight="1" thickBot="1">
      <c r="A59" s="108"/>
      <c r="B59" s="109"/>
      <c r="C59" s="109"/>
      <c r="D59" s="109"/>
      <c r="E59" s="110"/>
      <c r="F59" s="110"/>
      <c r="G59" s="110"/>
      <c r="H59" s="110"/>
      <c r="I59" s="111"/>
      <c r="J59" s="112"/>
      <c r="K59" s="113"/>
      <c r="L59" s="172" t="e">
        <f t="shared" si="4"/>
        <v>#DIV/0!</v>
      </c>
      <c r="M59" s="86"/>
      <c r="N59" s="86"/>
      <c r="O59" s="86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ht="26.25" customHeight="1">
      <c r="A60" s="108"/>
      <c r="B60" s="109"/>
      <c r="C60" s="109"/>
      <c r="D60" s="109"/>
      <c r="E60" s="110"/>
      <c r="F60" s="110"/>
      <c r="G60" s="110"/>
      <c r="H60" s="110"/>
      <c r="I60" s="111"/>
      <c r="J60" s="106"/>
      <c r="K60" s="113"/>
      <c r="L60" s="172" t="e">
        <f t="shared" si="4"/>
        <v>#DIV/0!</v>
      </c>
      <c r="M60" s="86"/>
      <c r="N60" s="86"/>
      <c r="O60" s="86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 ht="16.5" customHeight="1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5" t="s">
        <v>36</v>
      </c>
      <c r="L61" s="173" t="e">
        <f>SUMSQ(L53:L60)</f>
        <v>#DIV/0!</v>
      </c>
      <c r="M61" s="86"/>
      <c r="N61" s="86"/>
      <c r="O61" s="86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ht="15.75" customHeight="1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</row>
    <row r="63" spans="1:26" ht="15.75" customHeight="1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</row>
    <row r="64" spans="1:26" ht="15.75" customHeight="1" thickBot="1">
      <c r="A64" s="116" t="s">
        <v>37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1"/>
    </row>
    <row r="65" spans="1:17" ht="26.25" customHeight="1" thickBot="1">
      <c r="A65" s="117" t="s">
        <v>38</v>
      </c>
      <c r="B65" s="118" t="s">
        <v>39</v>
      </c>
      <c r="C65" s="119" t="s">
        <v>40</v>
      </c>
      <c r="D65" s="120" t="s">
        <v>41</v>
      </c>
      <c r="E65" s="35"/>
      <c r="F65" s="121" t="s">
        <v>42</v>
      </c>
      <c r="G65" s="122" t="s">
        <v>23</v>
      </c>
      <c r="H65" s="21"/>
      <c r="I65" s="123" t="s">
        <v>43</v>
      </c>
      <c r="J65" s="124" t="s">
        <v>44</v>
      </c>
      <c r="K65" s="122" t="s">
        <v>45</v>
      </c>
      <c r="L65" s="21"/>
    </row>
    <row r="66" spans="1:17" ht="15.75" customHeight="1">
      <c r="A66" s="125"/>
      <c r="B66" s="126"/>
      <c r="C66" s="127"/>
      <c r="D66" s="128"/>
      <c r="E66" s="129"/>
      <c r="F66" s="130"/>
      <c r="G66" s="182" t="e">
        <f>AVERAGE(C66:C72)</f>
        <v>#DIV/0!</v>
      </c>
      <c r="H66" s="183"/>
      <c r="I66" s="184" t="e">
        <f>STDEV(C66:C72)</f>
        <v>#DIV/0!</v>
      </c>
      <c r="J66" s="185" t="e">
        <f>(I66/G66)*100</f>
        <v>#DIV/0!</v>
      </c>
      <c r="K66" s="182" t="e">
        <f>(I66/SQRT(F66))</f>
        <v>#DIV/0!</v>
      </c>
      <c r="L66" s="183"/>
    </row>
    <row r="67" spans="1:17" ht="15.75" customHeight="1">
      <c r="A67" s="131"/>
      <c r="B67" s="132"/>
      <c r="C67" s="133"/>
      <c r="D67" s="134"/>
      <c r="E67" s="135"/>
      <c r="F67" s="43"/>
      <c r="G67" s="186"/>
      <c r="H67" s="187"/>
      <c r="I67" s="188"/>
      <c r="J67" s="189"/>
      <c r="K67" s="186"/>
      <c r="L67" s="187"/>
    </row>
    <row r="68" spans="1:17" ht="15.75" customHeight="1">
      <c r="A68" s="131"/>
      <c r="B68" s="132"/>
      <c r="C68" s="133"/>
      <c r="D68" s="134"/>
      <c r="E68" s="135"/>
      <c r="F68" s="43"/>
      <c r="G68" s="186"/>
      <c r="H68" s="187"/>
      <c r="I68" s="188"/>
      <c r="J68" s="189"/>
      <c r="K68" s="186"/>
      <c r="L68" s="187"/>
    </row>
    <row r="69" spans="1:17" ht="15.75" customHeight="1">
      <c r="A69" s="131"/>
      <c r="B69" s="132"/>
      <c r="C69" s="133"/>
      <c r="D69" s="134"/>
      <c r="E69" s="135"/>
      <c r="F69" s="43"/>
      <c r="G69" s="186"/>
      <c r="H69" s="187"/>
      <c r="I69" s="188"/>
      <c r="J69" s="189"/>
      <c r="K69" s="186"/>
      <c r="L69" s="187"/>
    </row>
    <row r="70" spans="1:17" ht="15.75" customHeight="1">
      <c r="A70" s="131"/>
      <c r="B70" s="132"/>
      <c r="C70" s="133"/>
      <c r="D70" s="134"/>
      <c r="E70" s="135"/>
      <c r="F70" s="43"/>
      <c r="G70" s="186"/>
      <c r="H70" s="187"/>
      <c r="I70" s="188"/>
      <c r="J70" s="189"/>
      <c r="K70" s="186"/>
      <c r="L70" s="187"/>
    </row>
    <row r="71" spans="1:17" ht="15.75" customHeight="1">
      <c r="A71" s="131"/>
      <c r="B71" s="132"/>
      <c r="C71" s="133"/>
      <c r="D71" s="134"/>
      <c r="E71" s="135"/>
      <c r="F71" s="43"/>
      <c r="G71" s="186"/>
      <c r="H71" s="187"/>
      <c r="I71" s="188"/>
      <c r="J71" s="189"/>
      <c r="K71" s="186"/>
      <c r="L71" s="187"/>
    </row>
    <row r="72" spans="1:17" ht="15.75" customHeight="1" thickBot="1">
      <c r="A72" s="137"/>
      <c r="B72" s="138"/>
      <c r="C72" s="139"/>
      <c r="D72" s="140"/>
      <c r="E72" s="141"/>
      <c r="F72" s="70"/>
      <c r="G72" s="190"/>
      <c r="H72" s="191"/>
      <c r="I72" s="192"/>
      <c r="J72" s="193"/>
      <c r="K72" s="190"/>
      <c r="L72" s="191"/>
    </row>
    <row r="73" spans="1:17" ht="15.75" customHeight="1" thickBot="1">
      <c r="A73" s="142"/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1:17" ht="53.25" customHeight="1" thickBot="1">
      <c r="A74" s="33" t="s">
        <v>46</v>
      </c>
      <c r="B74" s="17"/>
      <c r="C74" s="143" t="s">
        <v>47</v>
      </c>
      <c r="D74" s="16"/>
      <c r="E74" s="17"/>
      <c r="F74" s="81" t="s">
        <v>48</v>
      </c>
      <c r="G74" s="80" t="s">
        <v>49</v>
      </c>
      <c r="H74" s="80" t="s">
        <v>50</v>
      </c>
      <c r="I74" s="80" t="s">
        <v>51</v>
      </c>
      <c r="J74" s="80" t="s">
        <v>52</v>
      </c>
      <c r="K74" s="33" t="s">
        <v>53</v>
      </c>
      <c r="L74" s="17"/>
      <c r="Q74" s="144"/>
    </row>
    <row r="75" spans="1:17" ht="15.75" customHeight="1" thickBot="1">
      <c r="A75" s="145"/>
      <c r="B75" s="20"/>
      <c r="C75" s="146"/>
      <c r="D75" s="147"/>
      <c r="E75" s="148"/>
      <c r="F75" s="149"/>
      <c r="G75" s="150"/>
      <c r="H75" s="151"/>
      <c r="I75" s="194">
        <f>SQRT(H75^2+H77^2+H76^2)</f>
        <v>0</v>
      </c>
      <c r="J75" s="195">
        <f>(I75*2)</f>
        <v>0</v>
      </c>
      <c r="K75" s="152"/>
      <c r="L75" s="153"/>
    </row>
    <row r="76" spans="1:17" ht="15.75" customHeight="1" thickBot="1">
      <c r="A76" s="154"/>
      <c r="B76" s="155"/>
      <c r="C76" s="156"/>
      <c r="D76" s="157"/>
      <c r="E76" s="158"/>
      <c r="F76" s="159"/>
      <c r="G76" s="160"/>
      <c r="H76" s="161"/>
      <c r="I76" s="187"/>
      <c r="J76" s="188"/>
      <c r="K76" s="136"/>
      <c r="L76" s="43"/>
    </row>
    <row r="77" spans="1:17" ht="15.75" customHeight="1" thickBot="1">
      <c r="A77" s="19"/>
      <c r="B77" s="20"/>
      <c r="C77" s="162"/>
      <c r="D77" s="163"/>
      <c r="E77" s="164"/>
      <c r="F77" s="165"/>
      <c r="G77" s="166"/>
      <c r="H77" s="167"/>
      <c r="I77" s="191"/>
      <c r="J77" s="192"/>
      <c r="K77" s="73"/>
      <c r="L77" s="70"/>
    </row>
    <row r="78" spans="1:17" ht="15.75" customHeight="1">
      <c r="I78" s="168"/>
    </row>
    <row r="79" spans="1:17" ht="15.75" customHeight="1"/>
    <row r="80" spans="1:17" ht="15.75" customHeight="1"/>
    <row r="81" spans="13:14" ht="15.75" customHeight="1">
      <c r="M81" s="144"/>
      <c r="N81" s="144"/>
    </row>
    <row r="82" spans="13:14" ht="15.75" customHeight="1">
      <c r="M82" s="144"/>
      <c r="N82" s="144"/>
    </row>
    <row r="83" spans="13:14" ht="15.75" customHeight="1"/>
    <row r="84" spans="13:14" ht="15.75" customHeight="1"/>
    <row r="85" spans="13:14" ht="15.75" customHeight="1"/>
    <row r="86" spans="13:14" ht="15.75" customHeight="1"/>
    <row r="87" spans="13:14" ht="15.75" customHeight="1"/>
    <row r="88" spans="13:14" ht="15.75" customHeight="1"/>
    <row r="89" spans="13:14" ht="15.75" customHeight="1"/>
    <row r="90" spans="13:14" ht="15.75" customHeight="1"/>
    <row r="91" spans="13:14" ht="15.75" customHeight="1"/>
    <row r="92" spans="13:14" ht="15.75" customHeight="1"/>
    <row r="93" spans="13:14" ht="15.75" customHeight="1"/>
    <row r="94" spans="13:14" ht="15.75" customHeight="1"/>
    <row r="95" spans="13:14" ht="15.75" customHeight="1"/>
    <row r="96" spans="13:14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q+Tl7Ldas3tAXHr2agqHglozeMWGGcp4s/WyUiCF6R8H/2DfCde3FfKjhyG02gqK395JV/bKr4tSZb7kNwZPgw==" saltValue="cdKZKKJ7NkDPz+tS0ilDVw==" spinCount="100000" sheet="1" objects="1" scenarios="1"/>
  <mergeCells count="89">
    <mergeCell ref="K37:L37"/>
    <mergeCell ref="K38:L38"/>
    <mergeCell ref="K39:L39"/>
    <mergeCell ref="K40:L40"/>
    <mergeCell ref="K41:L41"/>
    <mergeCell ref="K34:L34"/>
    <mergeCell ref="K35:L35"/>
    <mergeCell ref="K36:L36"/>
    <mergeCell ref="A5:L5"/>
    <mergeCell ref="B6:F6"/>
    <mergeCell ref="H6:L6"/>
    <mergeCell ref="A13:L13"/>
    <mergeCell ref="A30:L30"/>
    <mergeCell ref="A31:B31"/>
    <mergeCell ref="K33:L33"/>
    <mergeCell ref="F31:G31"/>
    <mergeCell ref="K31:L31"/>
    <mergeCell ref="C31:E31"/>
    <mergeCell ref="C32:E32"/>
    <mergeCell ref="F32:G32"/>
    <mergeCell ref="K32:L32"/>
    <mergeCell ref="A1:B3"/>
    <mergeCell ref="C1:L1"/>
    <mergeCell ref="C2:L2"/>
    <mergeCell ref="C3:E3"/>
    <mergeCell ref="F3:G3"/>
    <mergeCell ref="H3:J3"/>
    <mergeCell ref="K3:L3"/>
    <mergeCell ref="A73:K73"/>
    <mergeCell ref="A74:B74"/>
    <mergeCell ref="C74:E74"/>
    <mergeCell ref="K74:L74"/>
    <mergeCell ref="A75:B75"/>
    <mergeCell ref="C75:E75"/>
    <mergeCell ref="I75:I77"/>
    <mergeCell ref="J75:J77"/>
    <mergeCell ref="K75:L77"/>
    <mergeCell ref="A76:B76"/>
    <mergeCell ref="C76:E76"/>
    <mergeCell ref="A77:B77"/>
    <mergeCell ref="C77:E77"/>
    <mergeCell ref="D71:E71"/>
    <mergeCell ref="D72:E72"/>
    <mergeCell ref="K42:L42"/>
    <mergeCell ref="K43:L43"/>
    <mergeCell ref="K44:L44"/>
    <mergeCell ref="A46:L46"/>
    <mergeCell ref="F50:H50"/>
    <mergeCell ref="A64:L64"/>
    <mergeCell ref="D65:E65"/>
    <mergeCell ref="G65:H65"/>
    <mergeCell ref="K65:L65"/>
    <mergeCell ref="F66:F72"/>
    <mergeCell ref="G66:H72"/>
    <mergeCell ref="I66:I72"/>
    <mergeCell ref="J66:J72"/>
    <mergeCell ref="K66:L72"/>
    <mergeCell ref="D66:E66"/>
    <mergeCell ref="D67:E67"/>
    <mergeCell ref="D68:E68"/>
    <mergeCell ref="D69:E69"/>
    <mergeCell ref="D70:E70"/>
    <mergeCell ref="A32:B36"/>
    <mergeCell ref="C34:E34"/>
    <mergeCell ref="C35:E35"/>
    <mergeCell ref="F35:G35"/>
    <mergeCell ref="C36:E36"/>
    <mergeCell ref="F36:G36"/>
    <mergeCell ref="C33:E33"/>
    <mergeCell ref="F33:G33"/>
    <mergeCell ref="F34:G34"/>
    <mergeCell ref="C41:E41"/>
    <mergeCell ref="F41:G41"/>
    <mergeCell ref="C42:E42"/>
    <mergeCell ref="F42:G42"/>
    <mergeCell ref="A43:B44"/>
    <mergeCell ref="C43:E43"/>
    <mergeCell ref="F43:G43"/>
    <mergeCell ref="C44:E44"/>
    <mergeCell ref="F44:G44"/>
    <mergeCell ref="A37:B42"/>
    <mergeCell ref="C37:E37"/>
    <mergeCell ref="F37:G37"/>
    <mergeCell ref="C38:E38"/>
    <mergeCell ref="F38:G38"/>
    <mergeCell ref="C39:E39"/>
    <mergeCell ref="F39:G39"/>
    <mergeCell ref="C40:E40"/>
    <mergeCell ref="F40:G40"/>
  </mergeCells>
  <pageMargins left="0.7" right="0.7" top="0.75" bottom="0.75" header="0" footer="0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Cálculo de incertidumbre</vt:lpstr>
      <vt:lpstr>'Cálculo de incertidumbre'!Área_de_impresión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2024-04-01T16:19:03Z</dcterms:created>
  <dcterms:modified xsi:type="dcterms:W3CDTF">2024-04-23T19:30:11Z</dcterms:modified>
</cp:coreProperties>
</file>