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showInkAnnotation="0" codeName="ThisWorkbook"/>
  <mc:AlternateContent xmlns:mc="http://schemas.openxmlformats.org/markup-compatibility/2006">
    <mc:Choice Requires="x15">
      <x15ac:absPath xmlns:x15ac="http://schemas.microsoft.com/office/spreadsheetml/2010/11/ac" url="https://d.docs.live.net/1a8f16183f1c6b1d/UNILLANOS/SIG/DOCUMENTOS A DESCARGAR/GESTIÓN DE TALENTO HUMANO/EDUCACIÓN CONTINUA/FORMATOS/"/>
    </mc:Choice>
  </mc:AlternateContent>
  <xr:revisionPtr revIDLastSave="0" documentId="8_{65D57B56-A7E9-4B7D-BBAA-A408FEEEFB39}" xr6:coauthVersionLast="47" xr6:coauthVersionMax="47" xr10:uidLastSave="{00000000-0000-0000-0000-000000000000}"/>
  <bookViews>
    <workbookView xWindow="-108" yWindow="-108" windowWidth="23256" windowHeight="12576" tabRatio="503" xr2:uid="{00000000-000D-0000-FFFF-FFFF00000000}"/>
  </bookViews>
  <sheets>
    <sheet name="Conslte_num_contrato 2023" sheetId="14" r:id="rId1"/>
    <sheet name="Datos" sheetId="4" state="hidden" r:id="rId2"/>
    <sheet name="Hoja6" sheetId="17" state="hidden" r:id="rId3"/>
    <sheet name="GENERADOR" sheetId="5" state="hidden" r:id="rId4"/>
    <sheet name="COMPROMISO" sheetId="7" state="hidden" r:id="rId5"/>
    <sheet name="CONCEPTO FAVORABLE" sheetId="13" state="hidden" r:id="rId6"/>
    <sheet name="ActadeSupervisión" sheetId="2" r:id="rId7"/>
    <sheet name="ActadeLiquidación" sheetId="3" r:id="rId8"/>
    <sheet name="Hoja2" sheetId="9" state="hidden" r:id="rId9"/>
    <sheet name="Hoja3" sheetId="10" state="hidden" r:id="rId10"/>
    <sheet name="Hoja1" sheetId="12" state="hidden" r:id="rId11"/>
    <sheet name="Hoja4" sheetId="15" state="hidden" r:id="rId12"/>
  </sheets>
  <definedNames>
    <definedName name="_xlnm._FilterDatabase" localSheetId="1" hidden="1">Datos!$A$2:$BG$642</definedName>
    <definedName name="_xlnm._FilterDatabase" localSheetId="3" hidden="1">GENERADOR!$A$2:$W$997</definedName>
    <definedName name="_xlnm.Print_Area" localSheetId="7">ActadeLiquidación!$A$1:$J$60</definedName>
    <definedName name="_xlnm.Print_Area" localSheetId="6">ActadeSupervisión!$A$1:$I$33</definedName>
    <definedName name="_xlnm.Print_Area" localSheetId="1">Datos!$A$226:$BB$319</definedName>
    <definedName name="_xlnm.Print_Area" localSheetId="3">GENERADOR!$A$2:$W$39</definedName>
    <definedName name="COMPROMISOS">COMPROMISO!$A:$W</definedName>
    <definedName name="DATOS">Datos!$A$1:$CI$855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19" i="4" l="1"/>
  <c r="AL18" i="4"/>
  <c r="AL17" i="4"/>
  <c r="AL16" i="4"/>
  <c r="AA19" i="4"/>
  <c r="AA18" i="4"/>
  <c r="AA17" i="4"/>
  <c r="AA16" i="4"/>
  <c r="AL15" i="4"/>
  <c r="AL14" i="4"/>
  <c r="AL13" i="4"/>
  <c r="AL12" i="4"/>
  <c r="AL11" i="4"/>
  <c r="AL10" i="4"/>
  <c r="AD19" i="4"/>
  <c r="AD17" i="4"/>
  <c r="AD16" i="4"/>
  <c r="AD15" i="4"/>
  <c r="J10" i="4" l="1"/>
  <c r="M10" i="4"/>
  <c r="J11" i="4"/>
  <c r="M11" i="4"/>
  <c r="J12" i="4"/>
  <c r="M12" i="4"/>
  <c r="J13" i="4"/>
  <c r="M13" i="4"/>
  <c r="J14" i="4"/>
  <c r="M14" i="4"/>
  <c r="AL6" i="4" l="1"/>
  <c r="AL7" i="4"/>
  <c r="AL8" i="4"/>
  <c r="AL9" i="4"/>
  <c r="AL5" i="4"/>
  <c r="AA5" i="4"/>
  <c r="AC5" i="4"/>
  <c r="AD5" i="4"/>
  <c r="AE5" i="4"/>
  <c r="AF5" i="4"/>
  <c r="AA6" i="4"/>
  <c r="AC6" i="4"/>
  <c r="AD6" i="4"/>
  <c r="AE6" i="4"/>
  <c r="AF6" i="4"/>
  <c r="AA7" i="4"/>
  <c r="AC7" i="4"/>
  <c r="AD7" i="4"/>
  <c r="AE7" i="4"/>
  <c r="AF7" i="4"/>
  <c r="AA8" i="4"/>
  <c r="AC8" i="4"/>
  <c r="AD8" i="4"/>
  <c r="AE8" i="4"/>
  <c r="AF8" i="4"/>
  <c r="AA9" i="4"/>
  <c r="AC9" i="4"/>
  <c r="AD9" i="4"/>
  <c r="AE9" i="4"/>
  <c r="AF9" i="4"/>
  <c r="AA10" i="4"/>
  <c r="AC10" i="4"/>
  <c r="AD10" i="4"/>
  <c r="AE10" i="4"/>
  <c r="AF10" i="4"/>
  <c r="AA11" i="4"/>
  <c r="AC11" i="4"/>
  <c r="AD11" i="4"/>
  <c r="AE11" i="4"/>
  <c r="AF11" i="4"/>
  <c r="AA12" i="4"/>
  <c r="AC12" i="4"/>
  <c r="AD12" i="4"/>
  <c r="AE12" i="4"/>
  <c r="AF12" i="4"/>
  <c r="AA13" i="4"/>
  <c r="AC13" i="4"/>
  <c r="AD13" i="4"/>
  <c r="AE13" i="4"/>
  <c r="AF13" i="4"/>
  <c r="AA14" i="4"/>
  <c r="AC14" i="4"/>
  <c r="AD14" i="4"/>
  <c r="AE14" i="4"/>
  <c r="AF14" i="4"/>
  <c r="AA15" i="4"/>
  <c r="AC15" i="4"/>
  <c r="AE15" i="4"/>
  <c r="AF15" i="4"/>
  <c r="AC16" i="4"/>
  <c r="AE16" i="4"/>
  <c r="AF16" i="4"/>
  <c r="AC17" i="4"/>
  <c r="AE17" i="4"/>
  <c r="AF17" i="4"/>
  <c r="E19" i="3" l="1"/>
  <c r="E20" i="3"/>
  <c r="O5" i="4"/>
  <c r="J5" i="4" l="1"/>
  <c r="O48" i="4" l="1"/>
  <c r="O47" i="4"/>
  <c r="O46" i="4"/>
  <c r="O45" i="4"/>
  <c r="O44" i="4"/>
  <c r="O43" i="4"/>
  <c r="O42" i="4"/>
  <c r="O41" i="4"/>
  <c r="O40" i="4"/>
  <c r="O39" i="4"/>
  <c r="O38" i="4"/>
  <c r="O37" i="4"/>
  <c r="O36" i="4"/>
  <c r="O35" i="4"/>
  <c r="O34" i="4"/>
  <c r="O33" i="4"/>
  <c r="O32" i="4"/>
  <c r="O31" i="4"/>
  <c r="O30" i="4"/>
  <c r="O29" i="4"/>
  <c r="O28" i="4"/>
  <c r="O27" i="4"/>
  <c r="O26" i="4"/>
  <c r="O25" i="4"/>
  <c r="O24" i="4"/>
  <c r="O23" i="4"/>
  <c r="O22" i="4"/>
  <c r="O21" i="4"/>
  <c r="O20" i="4"/>
  <c r="O19" i="4"/>
  <c r="O18" i="4"/>
  <c r="O17" i="4"/>
  <c r="O16" i="4"/>
  <c r="O15" i="4"/>
  <c r="O14" i="4"/>
  <c r="O13" i="4"/>
  <c r="O12" i="4"/>
  <c r="O11" i="4"/>
  <c r="O10" i="4"/>
  <c r="O9" i="4"/>
  <c r="O8" i="4"/>
  <c r="O7" i="4"/>
  <c r="O6" i="4"/>
  <c r="AM5" i="4" l="1"/>
  <c r="S5" i="4"/>
  <c r="Q5" i="4"/>
  <c r="M642" i="4" l="1"/>
  <c r="M641" i="4"/>
  <c r="M640" i="4"/>
  <c r="M639" i="4"/>
  <c r="M638" i="4"/>
  <c r="M637" i="4"/>
  <c r="M636" i="4"/>
  <c r="M635" i="4"/>
  <c r="M634" i="4"/>
  <c r="M633" i="4"/>
  <c r="M632" i="4"/>
  <c r="M631" i="4"/>
  <c r="M630" i="4"/>
  <c r="M629" i="4"/>
  <c r="M628" i="4"/>
  <c r="M627" i="4"/>
  <c r="M626" i="4"/>
  <c r="M625" i="4"/>
  <c r="M624" i="4"/>
  <c r="M623" i="4"/>
  <c r="M622" i="4"/>
  <c r="M621" i="4"/>
  <c r="M620" i="4"/>
  <c r="M619" i="4"/>
  <c r="M618" i="4"/>
  <c r="M617" i="4"/>
  <c r="M616" i="4"/>
  <c r="M615" i="4"/>
  <c r="M614" i="4"/>
  <c r="M613" i="4"/>
  <c r="M612" i="4"/>
  <c r="M611" i="4"/>
  <c r="M610" i="4"/>
  <c r="M609" i="4"/>
  <c r="M608" i="4"/>
  <c r="M607" i="4"/>
  <c r="M606" i="4"/>
  <c r="M605" i="4"/>
  <c r="M604" i="4"/>
  <c r="M603" i="4"/>
  <c r="M602" i="4"/>
  <c r="M601" i="4"/>
  <c r="M600" i="4"/>
  <c r="M599" i="4"/>
  <c r="M598" i="4"/>
  <c r="M597" i="4"/>
  <c r="M596" i="4"/>
  <c r="M595" i="4"/>
  <c r="M594" i="4"/>
  <c r="M593" i="4"/>
  <c r="M592" i="4"/>
  <c r="M591" i="4"/>
  <c r="M590" i="4"/>
  <c r="M589" i="4"/>
  <c r="M588" i="4"/>
  <c r="M587" i="4"/>
  <c r="M586" i="4"/>
  <c r="M585" i="4"/>
  <c r="M584" i="4"/>
  <c r="M583" i="4"/>
  <c r="M582" i="4"/>
  <c r="M581" i="4"/>
  <c r="M580" i="4"/>
  <c r="M579" i="4"/>
  <c r="M578" i="4"/>
  <c r="M577" i="4"/>
  <c r="M576" i="4"/>
  <c r="M575" i="4"/>
  <c r="M574" i="4"/>
  <c r="M573" i="4"/>
  <c r="M572" i="4"/>
  <c r="M571" i="4"/>
  <c r="M570" i="4"/>
  <c r="M569" i="4"/>
  <c r="M568" i="4"/>
  <c r="M567" i="4"/>
  <c r="M566" i="4"/>
  <c r="M565" i="4"/>
  <c r="M564" i="4"/>
  <c r="M563" i="4"/>
  <c r="M562" i="4"/>
  <c r="M561" i="4"/>
  <c r="M560" i="4"/>
  <c r="M559" i="4"/>
  <c r="M558" i="4"/>
  <c r="M557" i="4"/>
  <c r="M556" i="4"/>
  <c r="M555" i="4"/>
  <c r="M554" i="4"/>
  <c r="M553" i="4"/>
  <c r="M552" i="4"/>
  <c r="M551" i="4"/>
  <c r="M550" i="4"/>
  <c r="M549" i="4"/>
  <c r="M548" i="4"/>
  <c r="M547" i="4"/>
  <c r="M546" i="4"/>
  <c r="M545" i="4"/>
  <c r="M544" i="4"/>
  <c r="M543" i="4"/>
  <c r="M542" i="4"/>
  <c r="M541" i="4"/>
  <c r="M540" i="4"/>
  <c r="M539" i="4"/>
  <c r="M538" i="4"/>
  <c r="M537" i="4"/>
  <c r="M536" i="4"/>
  <c r="M535" i="4"/>
  <c r="M534" i="4"/>
  <c r="M533" i="4"/>
  <c r="M532" i="4"/>
  <c r="M531" i="4"/>
  <c r="M530" i="4"/>
  <c r="M529" i="4"/>
  <c r="M528" i="4"/>
  <c r="M527" i="4"/>
  <c r="M526" i="4"/>
  <c r="M525" i="4"/>
  <c r="M524" i="4"/>
  <c r="M523" i="4"/>
  <c r="M522" i="4"/>
  <c r="M521" i="4"/>
  <c r="M520" i="4"/>
  <c r="M519" i="4"/>
  <c r="M518" i="4"/>
  <c r="M517" i="4"/>
  <c r="M516" i="4"/>
  <c r="M515" i="4"/>
  <c r="M514" i="4"/>
  <c r="M513" i="4"/>
  <c r="M512" i="4"/>
  <c r="M511" i="4"/>
  <c r="M510" i="4"/>
  <c r="M509" i="4"/>
  <c r="M508" i="4"/>
  <c r="M507" i="4"/>
  <c r="M506" i="4"/>
  <c r="M505" i="4"/>
  <c r="M504" i="4"/>
  <c r="M503" i="4"/>
  <c r="M502" i="4"/>
  <c r="M501" i="4"/>
  <c r="M500" i="4"/>
  <c r="M499" i="4"/>
  <c r="M498" i="4"/>
  <c r="M497" i="4"/>
  <c r="M496" i="4"/>
  <c r="M495" i="4"/>
  <c r="M494" i="4"/>
  <c r="M493" i="4"/>
  <c r="M492" i="4"/>
  <c r="M491" i="4"/>
  <c r="M490" i="4"/>
  <c r="M489" i="4"/>
  <c r="M488" i="4"/>
  <c r="M487" i="4"/>
  <c r="M486" i="4"/>
  <c r="M485" i="4"/>
  <c r="M484" i="4"/>
  <c r="M483" i="4"/>
  <c r="M482" i="4"/>
  <c r="M481" i="4"/>
  <c r="M480" i="4"/>
  <c r="M479" i="4"/>
  <c r="M478" i="4"/>
  <c r="M477" i="4"/>
  <c r="M476" i="4"/>
  <c r="M475" i="4"/>
  <c r="M474" i="4"/>
  <c r="M473" i="4"/>
  <c r="M472" i="4"/>
  <c r="M471" i="4"/>
  <c r="M470" i="4"/>
  <c r="M469" i="4"/>
  <c r="M468" i="4"/>
  <c r="M467" i="4"/>
  <c r="M466" i="4"/>
  <c r="M465" i="4"/>
  <c r="M464" i="4"/>
  <c r="M463" i="4"/>
  <c r="M462" i="4"/>
  <c r="M461" i="4"/>
  <c r="M460" i="4"/>
  <c r="M459" i="4"/>
  <c r="M458" i="4"/>
  <c r="M457" i="4"/>
  <c r="M456" i="4"/>
  <c r="M455" i="4"/>
  <c r="M454" i="4"/>
  <c r="M453" i="4"/>
  <c r="M452" i="4"/>
  <c r="M451" i="4"/>
  <c r="M450" i="4"/>
  <c r="M449" i="4"/>
  <c r="M448" i="4"/>
  <c r="M447" i="4"/>
  <c r="M446" i="4"/>
  <c r="M445" i="4"/>
  <c r="M444" i="4"/>
  <c r="M443" i="4"/>
  <c r="M442" i="4"/>
  <c r="M441" i="4"/>
  <c r="M440" i="4"/>
  <c r="M439" i="4"/>
  <c r="M438" i="4"/>
  <c r="M437" i="4"/>
  <c r="M436" i="4"/>
  <c r="M435" i="4"/>
  <c r="M434" i="4"/>
  <c r="M433" i="4"/>
  <c r="M432" i="4"/>
  <c r="M431" i="4"/>
  <c r="M430" i="4"/>
  <c r="M429" i="4"/>
  <c r="M428" i="4"/>
  <c r="M427" i="4"/>
  <c r="M426" i="4"/>
  <c r="M425" i="4"/>
  <c r="M424" i="4"/>
  <c r="M423" i="4"/>
  <c r="M422" i="4"/>
  <c r="M421" i="4"/>
  <c r="M420" i="4"/>
  <c r="M419" i="4"/>
  <c r="M418" i="4"/>
  <c r="M417" i="4"/>
  <c r="M416" i="4"/>
  <c r="M415" i="4"/>
  <c r="M414" i="4"/>
  <c r="M413" i="4"/>
  <c r="M412" i="4"/>
  <c r="M411" i="4"/>
  <c r="M410" i="4"/>
  <c r="M409" i="4"/>
  <c r="M408" i="4"/>
  <c r="M407" i="4"/>
  <c r="M406" i="4"/>
  <c r="M405" i="4"/>
  <c r="M404" i="4"/>
  <c r="M403" i="4"/>
  <c r="M402" i="4"/>
  <c r="M401" i="4"/>
  <c r="M400" i="4"/>
  <c r="M399" i="4"/>
  <c r="M398" i="4"/>
  <c r="M397" i="4"/>
  <c r="M396" i="4"/>
  <c r="M395" i="4"/>
  <c r="M394" i="4"/>
  <c r="M393" i="4"/>
  <c r="M392" i="4"/>
  <c r="M391" i="4"/>
  <c r="M390" i="4"/>
  <c r="M389" i="4"/>
  <c r="M388" i="4"/>
  <c r="M387" i="4"/>
  <c r="M386" i="4"/>
  <c r="M385" i="4"/>
  <c r="M384" i="4"/>
  <c r="M383" i="4"/>
  <c r="M382" i="4"/>
  <c r="M381" i="4"/>
  <c r="M380" i="4"/>
  <c r="M379" i="4"/>
  <c r="M378" i="4"/>
  <c r="M377" i="4"/>
  <c r="M376" i="4"/>
  <c r="M375" i="4"/>
  <c r="M374" i="4"/>
  <c r="M373" i="4"/>
  <c r="M372" i="4"/>
  <c r="M371" i="4"/>
  <c r="M370" i="4"/>
  <c r="M369" i="4"/>
  <c r="M368" i="4"/>
  <c r="M367" i="4"/>
  <c r="M366" i="4"/>
  <c r="M365" i="4"/>
  <c r="M364" i="4"/>
  <c r="M363" i="4"/>
  <c r="M362" i="4"/>
  <c r="M361" i="4"/>
  <c r="M360" i="4"/>
  <c r="M359" i="4"/>
  <c r="M358" i="4"/>
  <c r="M357" i="4"/>
  <c r="M356" i="4"/>
  <c r="M355" i="4"/>
  <c r="M354" i="4"/>
  <c r="M353" i="4"/>
  <c r="M352" i="4"/>
  <c r="M351" i="4"/>
  <c r="M350" i="4"/>
  <c r="M349" i="4"/>
  <c r="M348" i="4"/>
  <c r="M347" i="4"/>
  <c r="M346" i="4"/>
  <c r="M345" i="4"/>
  <c r="M344" i="4"/>
  <c r="M343" i="4"/>
  <c r="M342" i="4"/>
  <c r="M341" i="4"/>
  <c r="M340" i="4"/>
  <c r="M339" i="4"/>
  <c r="M338" i="4"/>
  <c r="M337" i="4"/>
  <c r="M336" i="4"/>
  <c r="M335" i="4"/>
  <c r="M334" i="4"/>
  <c r="M333" i="4"/>
  <c r="M332" i="4"/>
  <c r="M331" i="4"/>
  <c r="M330" i="4"/>
  <c r="M329" i="4"/>
  <c r="M328" i="4"/>
  <c r="M327" i="4"/>
  <c r="M326" i="4"/>
  <c r="M325" i="4"/>
  <c r="M324" i="4"/>
  <c r="M323" i="4"/>
  <c r="M322" i="4"/>
  <c r="M321" i="4"/>
  <c r="M320" i="4"/>
  <c r="M319" i="4"/>
  <c r="M318" i="4"/>
  <c r="M317" i="4"/>
  <c r="M316" i="4"/>
  <c r="M315" i="4"/>
  <c r="M314" i="4"/>
  <c r="M313" i="4"/>
  <c r="M312" i="4"/>
  <c r="M311" i="4"/>
  <c r="M310" i="4"/>
  <c r="M309" i="4"/>
  <c r="M308" i="4"/>
  <c r="M307" i="4"/>
  <c r="M306" i="4"/>
  <c r="M305" i="4"/>
  <c r="M304" i="4"/>
  <c r="M303" i="4"/>
  <c r="M302" i="4"/>
  <c r="M301" i="4"/>
  <c r="M300" i="4"/>
  <c r="M299" i="4"/>
  <c r="M298" i="4"/>
  <c r="M297" i="4"/>
  <c r="M296" i="4"/>
  <c r="M295" i="4"/>
  <c r="M294" i="4"/>
  <c r="M293" i="4"/>
  <c r="M292" i="4"/>
  <c r="M291" i="4"/>
  <c r="M290" i="4"/>
  <c r="M289" i="4"/>
  <c r="M288" i="4"/>
  <c r="M287" i="4"/>
  <c r="M286" i="4"/>
  <c r="M285" i="4"/>
  <c r="M284" i="4"/>
  <c r="M283" i="4"/>
  <c r="M282" i="4"/>
  <c r="M281" i="4"/>
  <c r="M280" i="4"/>
  <c r="M279" i="4"/>
  <c r="M278" i="4"/>
  <c r="M277" i="4"/>
  <c r="M276" i="4"/>
  <c r="M275" i="4"/>
  <c r="M274" i="4"/>
  <c r="M273" i="4"/>
  <c r="M272" i="4"/>
  <c r="M271" i="4"/>
  <c r="M270" i="4"/>
  <c r="M269" i="4"/>
  <c r="M268" i="4"/>
  <c r="M267" i="4"/>
  <c r="M266" i="4"/>
  <c r="M265" i="4"/>
  <c r="M264" i="4"/>
  <c r="M263" i="4"/>
  <c r="M262" i="4"/>
  <c r="M261" i="4"/>
  <c r="M260" i="4"/>
  <c r="M259" i="4"/>
  <c r="M258" i="4"/>
  <c r="M257" i="4"/>
  <c r="M256" i="4"/>
  <c r="M255" i="4"/>
  <c r="M254" i="4"/>
  <c r="M253" i="4"/>
  <c r="M252" i="4"/>
  <c r="M251" i="4"/>
  <c r="M250" i="4"/>
  <c r="M249" i="4"/>
  <c r="M248" i="4"/>
  <c r="M247" i="4"/>
  <c r="M246" i="4"/>
  <c r="M245" i="4"/>
  <c r="M244" i="4"/>
  <c r="M243" i="4"/>
  <c r="M242" i="4"/>
  <c r="M241" i="4"/>
  <c r="M240" i="4"/>
  <c r="M239" i="4"/>
  <c r="M238" i="4"/>
  <c r="M237" i="4"/>
  <c r="M236" i="4"/>
  <c r="M235" i="4"/>
  <c r="M234" i="4"/>
  <c r="M233" i="4"/>
  <c r="M232" i="4"/>
  <c r="M231" i="4"/>
  <c r="M230" i="4"/>
  <c r="M229" i="4"/>
  <c r="M228" i="4"/>
  <c r="M227" i="4"/>
  <c r="M226" i="4"/>
  <c r="M225" i="4"/>
  <c r="M224" i="4"/>
  <c r="M223" i="4"/>
  <c r="M222" i="4"/>
  <c r="M221" i="4"/>
  <c r="M220" i="4"/>
  <c r="M219" i="4"/>
  <c r="M218" i="4"/>
  <c r="M217" i="4"/>
  <c r="M216" i="4"/>
  <c r="M215" i="4"/>
  <c r="M214" i="4"/>
  <c r="M213" i="4"/>
  <c r="M212" i="4"/>
  <c r="M211" i="4"/>
  <c r="M210" i="4"/>
  <c r="M209" i="4"/>
  <c r="M208" i="4"/>
  <c r="M207" i="4"/>
  <c r="M206" i="4"/>
  <c r="M205" i="4"/>
  <c r="M204" i="4"/>
  <c r="M203" i="4"/>
  <c r="M202" i="4"/>
  <c r="M201" i="4"/>
  <c r="M200" i="4"/>
  <c r="M199" i="4"/>
  <c r="M198" i="4"/>
  <c r="M197" i="4"/>
  <c r="M196" i="4"/>
  <c r="M195" i="4"/>
  <c r="M194" i="4"/>
  <c r="M193" i="4"/>
  <c r="M192" i="4"/>
  <c r="M191" i="4"/>
  <c r="M190" i="4"/>
  <c r="M189" i="4"/>
  <c r="M188" i="4"/>
  <c r="M187" i="4"/>
  <c r="M186" i="4"/>
  <c r="M185" i="4"/>
  <c r="M184" i="4"/>
  <c r="M183" i="4"/>
  <c r="M182" i="4"/>
  <c r="M181" i="4"/>
  <c r="M180" i="4"/>
  <c r="M179" i="4"/>
  <c r="M178" i="4"/>
  <c r="M177" i="4"/>
  <c r="M176" i="4"/>
  <c r="M175" i="4"/>
  <c r="M174" i="4"/>
  <c r="M173" i="4"/>
  <c r="M172" i="4"/>
  <c r="M171" i="4"/>
  <c r="M170" i="4"/>
  <c r="M169" i="4"/>
  <c r="M168" i="4"/>
  <c r="M167" i="4"/>
  <c r="M166" i="4"/>
  <c r="M165" i="4"/>
  <c r="M164" i="4"/>
  <c r="M163" i="4"/>
  <c r="M162" i="4"/>
  <c r="M161" i="4"/>
  <c r="M160" i="4"/>
  <c r="M159" i="4"/>
  <c r="M158" i="4"/>
  <c r="M157" i="4"/>
  <c r="M156" i="4"/>
  <c r="M155" i="4"/>
  <c r="M154" i="4"/>
  <c r="M153" i="4"/>
  <c r="M152" i="4"/>
  <c r="M151" i="4"/>
  <c r="M150" i="4"/>
  <c r="M149" i="4"/>
  <c r="M148" i="4"/>
  <c r="M147" i="4"/>
  <c r="M146" i="4"/>
  <c r="M145" i="4"/>
  <c r="M144" i="4"/>
  <c r="M143" i="4"/>
  <c r="M142" i="4"/>
  <c r="M141" i="4"/>
  <c r="M140" i="4"/>
  <c r="M139" i="4"/>
  <c r="M138" i="4"/>
  <c r="M137" i="4"/>
  <c r="M136" i="4"/>
  <c r="M135" i="4"/>
  <c r="M134" i="4"/>
  <c r="M133" i="4"/>
  <c r="M132" i="4"/>
  <c r="M131" i="4"/>
  <c r="M130" i="4"/>
  <c r="M129" i="4"/>
  <c r="M128" i="4"/>
  <c r="M127" i="4"/>
  <c r="M126" i="4"/>
  <c r="M125" i="4"/>
  <c r="M124" i="4"/>
  <c r="M123" i="4"/>
  <c r="M122" i="4"/>
  <c r="M121" i="4"/>
  <c r="M120" i="4"/>
  <c r="M119" i="4"/>
  <c r="M118" i="4"/>
  <c r="M117" i="4"/>
  <c r="M116" i="4"/>
  <c r="M115" i="4"/>
  <c r="M114" i="4"/>
  <c r="M113" i="4"/>
  <c r="M112" i="4"/>
  <c r="M111" i="4"/>
  <c r="M110" i="4"/>
  <c r="M109" i="4"/>
  <c r="M108" i="4"/>
  <c r="M107" i="4"/>
  <c r="M106" i="4"/>
  <c r="M105" i="4"/>
  <c r="M104" i="4"/>
  <c r="M103" i="4"/>
  <c r="M102" i="4"/>
  <c r="M101" i="4"/>
  <c r="M100" i="4"/>
  <c r="M99" i="4"/>
  <c r="M98" i="4"/>
  <c r="M97" i="4"/>
  <c r="M96" i="4"/>
  <c r="M95" i="4"/>
  <c r="M94" i="4"/>
  <c r="M93" i="4"/>
  <c r="M92" i="4"/>
  <c r="M91" i="4"/>
  <c r="M90" i="4"/>
  <c r="M89" i="4"/>
  <c r="M88" i="4"/>
  <c r="M87" i="4"/>
  <c r="M86" i="4"/>
  <c r="M85" i="4"/>
  <c r="M84" i="4"/>
  <c r="M83" i="4"/>
  <c r="M82" i="4"/>
  <c r="M81" i="4"/>
  <c r="M80" i="4"/>
  <c r="M79" i="4"/>
  <c r="M78" i="4"/>
  <c r="M77" i="4"/>
  <c r="M76" i="4"/>
  <c r="M75" i="4"/>
  <c r="M74" i="4"/>
  <c r="M73" i="4"/>
  <c r="M72" i="4"/>
  <c r="M71" i="4"/>
  <c r="M70" i="4"/>
  <c r="M69" i="4"/>
  <c r="M68" i="4"/>
  <c r="M67" i="4"/>
  <c r="M66" i="4"/>
  <c r="M65" i="4"/>
  <c r="M64" i="4"/>
  <c r="M63" i="4"/>
  <c r="M62" i="4"/>
  <c r="M61" i="4"/>
  <c r="M60" i="4"/>
  <c r="M59" i="4"/>
  <c r="M58" i="4"/>
  <c r="M57" i="4"/>
  <c r="M56" i="4"/>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9" i="4"/>
  <c r="M8" i="4"/>
  <c r="M7" i="4"/>
  <c r="M6" i="4"/>
  <c r="M5" i="4"/>
  <c r="J6" i="4"/>
  <c r="AM6" i="4"/>
  <c r="AR6" i="4"/>
  <c r="AV6" i="4"/>
  <c r="AW6" i="4" s="1"/>
  <c r="AX6" i="4" s="1"/>
  <c r="AY6" i="4"/>
  <c r="BA6" i="4"/>
  <c r="AP6" i="4" l="1"/>
  <c r="AQ6" i="4" s="1"/>
  <c r="F33" i="3"/>
  <c r="H32" i="3"/>
  <c r="G30" i="3"/>
  <c r="H30" i="3" s="1"/>
  <c r="E10" i="3"/>
  <c r="F24" i="3"/>
  <c r="E17" i="3"/>
  <c r="E16" i="3"/>
  <c r="E15" i="3"/>
  <c r="E14" i="3"/>
  <c r="E9" i="3"/>
  <c r="E8" i="3"/>
  <c r="B47" i="3" s="1"/>
  <c r="E7" i="3"/>
  <c r="H33" i="3" l="1"/>
  <c r="AS6" i="4"/>
  <c r="AD53" i="4"/>
  <c r="F34" i="3"/>
  <c r="H31" i="3"/>
  <c r="W6" i="4" l="1"/>
  <c r="AG6" i="4"/>
  <c r="AA71" i="4"/>
  <c r="AM252" i="4"/>
  <c r="AL252" i="4"/>
  <c r="AM251" i="4"/>
  <c r="AL251" i="4"/>
  <c r="AM250" i="4"/>
  <c r="AL250" i="4"/>
  <c r="AM249" i="4"/>
  <c r="AL249" i="4"/>
  <c r="AM248" i="4"/>
  <c r="AL248" i="4"/>
  <c r="AM247" i="4"/>
  <c r="AL247" i="4"/>
  <c r="AM246" i="4"/>
  <c r="AL246" i="4"/>
  <c r="AM245" i="4"/>
  <c r="AL245" i="4"/>
  <c r="AM244" i="4"/>
  <c r="AL244" i="4"/>
  <c r="AM243" i="4"/>
  <c r="AL243" i="4"/>
  <c r="AM242" i="4"/>
  <c r="AL242" i="4"/>
  <c r="AM241" i="4"/>
  <c r="AL241" i="4"/>
  <c r="AM240" i="4"/>
  <c r="AL240" i="4"/>
  <c r="AM239" i="4"/>
  <c r="AL239" i="4"/>
  <c r="AM238" i="4"/>
  <c r="AL238" i="4"/>
  <c r="AM237" i="4"/>
  <c r="AL237" i="4"/>
  <c r="AM236" i="4"/>
  <c r="AL236" i="4"/>
  <c r="AM235" i="4"/>
  <c r="AL235" i="4"/>
  <c r="AM234" i="4"/>
  <c r="AL234" i="4"/>
  <c r="AM233" i="4"/>
  <c r="AL233" i="4"/>
  <c r="AM232" i="4"/>
  <c r="AL232" i="4"/>
  <c r="AM231" i="4"/>
  <c r="AL231" i="4"/>
  <c r="AM230" i="4"/>
  <c r="AL230" i="4"/>
  <c r="AM229" i="4"/>
  <c r="AL229" i="4"/>
  <c r="AM228" i="4"/>
  <c r="AL228" i="4"/>
  <c r="AM227" i="4"/>
  <c r="AL227" i="4"/>
  <c r="AM226" i="4"/>
  <c r="AL226" i="4"/>
  <c r="AM225" i="4"/>
  <c r="AL225" i="4"/>
  <c r="AM224" i="4"/>
  <c r="AL224" i="4"/>
  <c r="AM223" i="4"/>
  <c r="AL223" i="4"/>
  <c r="AM222" i="4"/>
  <c r="AL222" i="4"/>
  <c r="AM221" i="4"/>
  <c r="AL221" i="4"/>
  <c r="AM220" i="4"/>
  <c r="AL220" i="4"/>
  <c r="AM219" i="4"/>
  <c r="AL219" i="4"/>
  <c r="AM218" i="4"/>
  <c r="AL218" i="4"/>
  <c r="AM217" i="4"/>
  <c r="AL217" i="4"/>
  <c r="AM216" i="4"/>
  <c r="AL216" i="4"/>
  <c r="AM215" i="4"/>
  <c r="AL215" i="4"/>
  <c r="AM214" i="4"/>
  <c r="AL214" i="4"/>
  <c r="AM213" i="4"/>
  <c r="AL213" i="4"/>
  <c r="AM212" i="4"/>
  <c r="AL212" i="4"/>
  <c r="AM211" i="4"/>
  <c r="AL211" i="4"/>
  <c r="AM210" i="4"/>
  <c r="AL210" i="4"/>
  <c r="AM209" i="4"/>
  <c r="AL209" i="4"/>
  <c r="AM208" i="4"/>
  <c r="AL208" i="4"/>
  <c r="AM207" i="4"/>
  <c r="AL207" i="4"/>
  <c r="AM206" i="4"/>
  <c r="AL206" i="4"/>
  <c r="AM205" i="4"/>
  <c r="AL205" i="4"/>
  <c r="AM204" i="4"/>
  <c r="AL204" i="4"/>
  <c r="AM203" i="4"/>
  <c r="AL203" i="4"/>
  <c r="AM202" i="4"/>
  <c r="AL202" i="4"/>
  <c r="AM201" i="4"/>
  <c r="AL201" i="4"/>
  <c r="AM200" i="4"/>
  <c r="AL200" i="4"/>
  <c r="AM199" i="4"/>
  <c r="AL199" i="4"/>
  <c r="AM198" i="4"/>
  <c r="AL198" i="4"/>
  <c r="AM197" i="4"/>
  <c r="AL197" i="4"/>
  <c r="AM196" i="4"/>
  <c r="AL196" i="4"/>
  <c r="AM195" i="4"/>
  <c r="AL195" i="4"/>
  <c r="AM194" i="4"/>
  <c r="AL194" i="4"/>
  <c r="AM193" i="4"/>
  <c r="AL193" i="4"/>
  <c r="AM192" i="4"/>
  <c r="AL192" i="4"/>
  <c r="AM191" i="4"/>
  <c r="AL191" i="4"/>
  <c r="AM190" i="4"/>
  <c r="AL190" i="4"/>
  <c r="AM189" i="4"/>
  <c r="AL189" i="4"/>
  <c r="AM188" i="4"/>
  <c r="AL188" i="4"/>
  <c r="AM187" i="4"/>
  <c r="AL187" i="4"/>
  <c r="AM186" i="4"/>
  <c r="AL186" i="4"/>
  <c r="AM185" i="4"/>
  <c r="AL185" i="4"/>
  <c r="AM184" i="4"/>
  <c r="AL184" i="4"/>
  <c r="AM183" i="4"/>
  <c r="AL183" i="4"/>
  <c r="AM182" i="4"/>
  <c r="AL182" i="4"/>
  <c r="AM181" i="4"/>
  <c r="AL181" i="4"/>
  <c r="AM180" i="4"/>
  <c r="AL180" i="4"/>
  <c r="AM179" i="4"/>
  <c r="AL179" i="4"/>
  <c r="AM178" i="4"/>
  <c r="AL178" i="4"/>
  <c r="AM177" i="4"/>
  <c r="AL177" i="4"/>
  <c r="AM176" i="4"/>
  <c r="AL176" i="4"/>
  <c r="AM175" i="4"/>
  <c r="AL175" i="4"/>
  <c r="AM174" i="4"/>
  <c r="AL174" i="4"/>
  <c r="AM173" i="4"/>
  <c r="AL173" i="4"/>
  <c r="AM172" i="4"/>
  <c r="AL172" i="4"/>
  <c r="AM171" i="4"/>
  <c r="AL171" i="4"/>
  <c r="AM170" i="4"/>
  <c r="AL170" i="4"/>
  <c r="AM169" i="4"/>
  <c r="AL169" i="4"/>
  <c r="AM168" i="4"/>
  <c r="AL168" i="4"/>
  <c r="AM167" i="4"/>
  <c r="AL167" i="4"/>
  <c r="AM166" i="4"/>
  <c r="AL166" i="4"/>
  <c r="AM165" i="4"/>
  <c r="AL165" i="4"/>
  <c r="AM164" i="4"/>
  <c r="AL164" i="4"/>
  <c r="AM163" i="4"/>
  <c r="AL163" i="4"/>
  <c r="AM162" i="4"/>
  <c r="AL162" i="4"/>
  <c r="AM161" i="4"/>
  <c r="AL161" i="4"/>
  <c r="AM160" i="4"/>
  <c r="AL160" i="4"/>
  <c r="AM159" i="4"/>
  <c r="AL159" i="4"/>
  <c r="AM158" i="4"/>
  <c r="AL158" i="4"/>
  <c r="AM157" i="4"/>
  <c r="AL157" i="4"/>
  <c r="AM156" i="4"/>
  <c r="AL156" i="4"/>
  <c r="AM155" i="4"/>
  <c r="AL155" i="4"/>
  <c r="AM154" i="4"/>
  <c r="AL154" i="4"/>
  <c r="AM153" i="4"/>
  <c r="AL153" i="4"/>
  <c r="AM152" i="4"/>
  <c r="AL152" i="4"/>
  <c r="AM151" i="4"/>
  <c r="AL151" i="4"/>
  <c r="AM150" i="4"/>
  <c r="AL150" i="4"/>
  <c r="AM149" i="4"/>
  <c r="AL149" i="4"/>
  <c r="AM148" i="4"/>
  <c r="AL148" i="4"/>
  <c r="AM147" i="4"/>
  <c r="AL147" i="4"/>
  <c r="AM146" i="4"/>
  <c r="AL146" i="4"/>
  <c r="AM145" i="4"/>
  <c r="AL145" i="4"/>
  <c r="AM144" i="4"/>
  <c r="AL144" i="4"/>
  <c r="AM143" i="4"/>
  <c r="AL143" i="4"/>
  <c r="AM142" i="4"/>
  <c r="AL142" i="4"/>
  <c r="AM141" i="4"/>
  <c r="AL141" i="4"/>
  <c r="AM140" i="4"/>
  <c r="AL140" i="4"/>
  <c r="AM139" i="4"/>
  <c r="AL139" i="4"/>
  <c r="AM138" i="4"/>
  <c r="AL138" i="4"/>
  <c r="AM137" i="4"/>
  <c r="AL137" i="4"/>
  <c r="AM136" i="4"/>
  <c r="AL136" i="4"/>
  <c r="AM135" i="4"/>
  <c r="AL135" i="4"/>
  <c r="AM134" i="4"/>
  <c r="AL134" i="4"/>
  <c r="AM133" i="4"/>
  <c r="AL133" i="4"/>
  <c r="AM132" i="4"/>
  <c r="AL132" i="4"/>
  <c r="AM131" i="4"/>
  <c r="AL131" i="4"/>
  <c r="AM130" i="4"/>
  <c r="AL130" i="4"/>
  <c r="AM129" i="4"/>
  <c r="AL129" i="4"/>
  <c r="AM128" i="4"/>
  <c r="AL128" i="4"/>
  <c r="AM127" i="4"/>
  <c r="AL127" i="4"/>
  <c r="AM126" i="4"/>
  <c r="AL126" i="4"/>
  <c r="AM125" i="4"/>
  <c r="AL125" i="4"/>
  <c r="AM124" i="4"/>
  <c r="AL124" i="4"/>
  <c r="AM123" i="4"/>
  <c r="AL123" i="4"/>
  <c r="AM122" i="4"/>
  <c r="AL122" i="4"/>
  <c r="AM121" i="4"/>
  <c r="AL121" i="4"/>
  <c r="AM120" i="4"/>
  <c r="AL120" i="4"/>
  <c r="AM119" i="4"/>
  <c r="AL119" i="4"/>
  <c r="AM118" i="4"/>
  <c r="AL118" i="4"/>
  <c r="AM117" i="4"/>
  <c r="AL117" i="4"/>
  <c r="AM116" i="4"/>
  <c r="AL116" i="4"/>
  <c r="AM115" i="4"/>
  <c r="AL115" i="4"/>
  <c r="AM114" i="4"/>
  <c r="AL114" i="4"/>
  <c r="AM113" i="4"/>
  <c r="AL113" i="4"/>
  <c r="AM112" i="4"/>
  <c r="AL112" i="4"/>
  <c r="AM111" i="4"/>
  <c r="AL111" i="4"/>
  <c r="AM110" i="4"/>
  <c r="AL110" i="4"/>
  <c r="AM109" i="4"/>
  <c r="AL109" i="4"/>
  <c r="AM108" i="4"/>
  <c r="AL108" i="4"/>
  <c r="AM107" i="4"/>
  <c r="AL107" i="4"/>
  <c r="AM106" i="4"/>
  <c r="AL106" i="4"/>
  <c r="AM105" i="4"/>
  <c r="AL105" i="4"/>
  <c r="AM104" i="4"/>
  <c r="AL104" i="4"/>
  <c r="AM103" i="4"/>
  <c r="AL103" i="4"/>
  <c r="AM102" i="4"/>
  <c r="AL102" i="4"/>
  <c r="AM101" i="4"/>
  <c r="AL101" i="4"/>
  <c r="AM100" i="4"/>
  <c r="AL100" i="4"/>
  <c r="AM99" i="4"/>
  <c r="AL99" i="4"/>
  <c r="AM98" i="4"/>
  <c r="AL98" i="4"/>
  <c r="AM97" i="4"/>
  <c r="AL97" i="4"/>
  <c r="AM96" i="4"/>
  <c r="AL96" i="4"/>
  <c r="AM95" i="4"/>
  <c r="AL95" i="4"/>
  <c r="AM94" i="4"/>
  <c r="AL94" i="4"/>
  <c r="AM93" i="4"/>
  <c r="AL93" i="4"/>
  <c r="AM92" i="4"/>
  <c r="AL92" i="4"/>
  <c r="AM91" i="4"/>
  <c r="AL91" i="4"/>
  <c r="AM90" i="4"/>
  <c r="AL90" i="4"/>
  <c r="AM89" i="4"/>
  <c r="AL89" i="4"/>
  <c r="AM88" i="4"/>
  <c r="AL88" i="4"/>
  <c r="AM87" i="4"/>
  <c r="AL87" i="4"/>
  <c r="AM86" i="4"/>
  <c r="AL86" i="4"/>
  <c r="AM85" i="4"/>
  <c r="AL85" i="4"/>
  <c r="AM84" i="4"/>
  <c r="AL84" i="4"/>
  <c r="AM83" i="4"/>
  <c r="AL83" i="4"/>
  <c r="AM82" i="4"/>
  <c r="AL82" i="4"/>
  <c r="AM81" i="4"/>
  <c r="AL81" i="4"/>
  <c r="AM80" i="4"/>
  <c r="AL80" i="4"/>
  <c r="AM79" i="4"/>
  <c r="AL79" i="4"/>
  <c r="AM78" i="4"/>
  <c r="AL78" i="4"/>
  <c r="AM77" i="4"/>
  <c r="AL77" i="4"/>
  <c r="AM76" i="4"/>
  <c r="AL76" i="4"/>
  <c r="AM75" i="4"/>
  <c r="AL75" i="4"/>
  <c r="AM74" i="4"/>
  <c r="AL74" i="4"/>
  <c r="AM73" i="4"/>
  <c r="AL73" i="4"/>
  <c r="AM72" i="4"/>
  <c r="AL72" i="4"/>
  <c r="AM71" i="4"/>
  <c r="AL71" i="4"/>
  <c r="AF116" i="4"/>
  <c r="AE116" i="4"/>
  <c r="AD116" i="4"/>
  <c r="AC116" i="4"/>
  <c r="AF115" i="4"/>
  <c r="AE115" i="4"/>
  <c r="AD115" i="4"/>
  <c r="AC115" i="4"/>
  <c r="AF114" i="4"/>
  <c r="AE114" i="4"/>
  <c r="AD114" i="4"/>
  <c r="AC114" i="4"/>
  <c r="AF113" i="4"/>
  <c r="AE113" i="4"/>
  <c r="AD113" i="4"/>
  <c r="AC113" i="4"/>
  <c r="AF112" i="4"/>
  <c r="AE112" i="4"/>
  <c r="AD112" i="4"/>
  <c r="AC112" i="4"/>
  <c r="AF111" i="4"/>
  <c r="AE111" i="4"/>
  <c r="AD111" i="4"/>
  <c r="AC111" i="4"/>
  <c r="AF110" i="4"/>
  <c r="AE110" i="4"/>
  <c r="AD110" i="4"/>
  <c r="AC110" i="4"/>
  <c r="AF109" i="4"/>
  <c r="AE109" i="4"/>
  <c r="AD109" i="4"/>
  <c r="AC109" i="4"/>
  <c r="AF108" i="4"/>
  <c r="AE108" i="4"/>
  <c r="AD108" i="4"/>
  <c r="AC108" i="4"/>
  <c r="AF107" i="4"/>
  <c r="AE107" i="4"/>
  <c r="AD107" i="4"/>
  <c r="AC107" i="4"/>
  <c r="AF106" i="4"/>
  <c r="AE106" i="4"/>
  <c r="AD106" i="4"/>
  <c r="AC106" i="4"/>
  <c r="AF105" i="4"/>
  <c r="AE105" i="4"/>
  <c r="AD105" i="4"/>
  <c r="AC105" i="4"/>
  <c r="AF104" i="4"/>
  <c r="AE104" i="4"/>
  <c r="AD104" i="4"/>
  <c r="AC104" i="4"/>
  <c r="AF103" i="4"/>
  <c r="AE103" i="4"/>
  <c r="AD103" i="4"/>
  <c r="AC103" i="4"/>
  <c r="AF102" i="4"/>
  <c r="AE102" i="4"/>
  <c r="AD102" i="4"/>
  <c r="AC102" i="4"/>
  <c r="AF101" i="4"/>
  <c r="AE101" i="4"/>
  <c r="AD101" i="4"/>
  <c r="AC101" i="4"/>
  <c r="AF100" i="4"/>
  <c r="AE100" i="4"/>
  <c r="AD100" i="4"/>
  <c r="AC100" i="4"/>
  <c r="AF99" i="4"/>
  <c r="AE99" i="4"/>
  <c r="AD99" i="4"/>
  <c r="AC99" i="4"/>
  <c r="AF98" i="4"/>
  <c r="AE98" i="4"/>
  <c r="AD98" i="4"/>
  <c r="AC98" i="4"/>
  <c r="AF97" i="4"/>
  <c r="AE97" i="4"/>
  <c r="AD97" i="4"/>
  <c r="AC97" i="4"/>
  <c r="AF96" i="4"/>
  <c r="AE96" i="4"/>
  <c r="AD96" i="4"/>
  <c r="AC96" i="4"/>
  <c r="AF95" i="4"/>
  <c r="AE95" i="4"/>
  <c r="AD95" i="4"/>
  <c r="AC95" i="4"/>
  <c r="AF94" i="4"/>
  <c r="AE94" i="4"/>
  <c r="AD94" i="4"/>
  <c r="AC94" i="4"/>
  <c r="AF93" i="4"/>
  <c r="AE93" i="4"/>
  <c r="AD93" i="4"/>
  <c r="AC93" i="4"/>
  <c r="AF92" i="4"/>
  <c r="AE92" i="4"/>
  <c r="AD92" i="4"/>
  <c r="AC92" i="4"/>
  <c r="AF91" i="4"/>
  <c r="AE91" i="4"/>
  <c r="AD91" i="4"/>
  <c r="AC91" i="4"/>
  <c r="AF90" i="4"/>
  <c r="AE90" i="4"/>
  <c r="AD90" i="4"/>
  <c r="AC90" i="4"/>
  <c r="AF89" i="4"/>
  <c r="AE89" i="4"/>
  <c r="AD89" i="4"/>
  <c r="AC89" i="4"/>
  <c r="AF88" i="4"/>
  <c r="AE88" i="4"/>
  <c r="AD88" i="4"/>
  <c r="AC88" i="4"/>
  <c r="AF87" i="4"/>
  <c r="AE87" i="4"/>
  <c r="AD87" i="4"/>
  <c r="AC87" i="4"/>
  <c r="AF86" i="4"/>
  <c r="AE86" i="4"/>
  <c r="AD86" i="4"/>
  <c r="AC86" i="4"/>
  <c r="AF85" i="4"/>
  <c r="AE85" i="4"/>
  <c r="AD85" i="4"/>
  <c r="AC85" i="4"/>
  <c r="AF84" i="4"/>
  <c r="AE84" i="4"/>
  <c r="AD84" i="4"/>
  <c r="AC84" i="4"/>
  <c r="AF83" i="4"/>
  <c r="AE83" i="4"/>
  <c r="AD83" i="4"/>
  <c r="AC83" i="4"/>
  <c r="AF82" i="4"/>
  <c r="AE82" i="4"/>
  <c r="AD82" i="4"/>
  <c r="AC82" i="4"/>
  <c r="AF81" i="4"/>
  <c r="AE81" i="4"/>
  <c r="AD81" i="4"/>
  <c r="AC81" i="4"/>
  <c r="AF80" i="4"/>
  <c r="AE80" i="4"/>
  <c r="AD80" i="4"/>
  <c r="AC80" i="4"/>
  <c r="AF79" i="4"/>
  <c r="AE79" i="4"/>
  <c r="AD79" i="4"/>
  <c r="AC79" i="4"/>
  <c r="AF78" i="4"/>
  <c r="AE78" i="4"/>
  <c r="AD78" i="4"/>
  <c r="AC78" i="4"/>
  <c r="AF77" i="4"/>
  <c r="AE77" i="4"/>
  <c r="AD77" i="4"/>
  <c r="AC77" i="4"/>
  <c r="AF76" i="4"/>
  <c r="AE76" i="4"/>
  <c r="AD76" i="4"/>
  <c r="AC76" i="4"/>
  <c r="AF75" i="4"/>
  <c r="AE75" i="4"/>
  <c r="AD75" i="4"/>
  <c r="AC75" i="4"/>
  <c r="AF74" i="4"/>
  <c r="AE74" i="4"/>
  <c r="AD74" i="4"/>
  <c r="AC74" i="4"/>
  <c r="AF73" i="4"/>
  <c r="AE73" i="4"/>
  <c r="AD73" i="4"/>
  <c r="AC73" i="4"/>
  <c r="AF72" i="4"/>
  <c r="AE72" i="4"/>
  <c r="AD72" i="4"/>
  <c r="AC72" i="4"/>
  <c r="AF71" i="4"/>
  <c r="AE71" i="4"/>
  <c r="AD71" i="4"/>
  <c r="AC71" i="4"/>
  <c r="AA165" i="4"/>
  <c r="AA164" i="4"/>
  <c r="AA163" i="4"/>
  <c r="AA162" i="4"/>
  <c r="AA161" i="4"/>
  <c r="AA160" i="4"/>
  <c r="AA159" i="4"/>
  <c r="AA158" i="4"/>
  <c r="AA157" i="4"/>
  <c r="AA156" i="4"/>
  <c r="AA155" i="4"/>
  <c r="AA154" i="4"/>
  <c r="AA153" i="4"/>
  <c r="AA152" i="4"/>
  <c r="AA151" i="4"/>
  <c r="AA150" i="4"/>
  <c r="AA149" i="4"/>
  <c r="AA148" i="4"/>
  <c r="AA147" i="4"/>
  <c r="AA146" i="4"/>
  <c r="AA145" i="4"/>
  <c r="AA144" i="4"/>
  <c r="AA143" i="4"/>
  <c r="AA142" i="4"/>
  <c r="AA141" i="4"/>
  <c r="AA140" i="4"/>
  <c r="AA139" i="4"/>
  <c r="AA138" i="4"/>
  <c r="AA137" i="4"/>
  <c r="AA136" i="4"/>
  <c r="AA135" i="4"/>
  <c r="AA134" i="4"/>
  <c r="AA133" i="4"/>
  <c r="AA132" i="4"/>
  <c r="AA131" i="4"/>
  <c r="AA130" i="4"/>
  <c r="AA129" i="4"/>
  <c r="AA128" i="4"/>
  <c r="AA127" i="4"/>
  <c r="AA126" i="4"/>
  <c r="AA125" i="4"/>
  <c r="AA124" i="4"/>
  <c r="AA123" i="4"/>
  <c r="AA122" i="4"/>
  <c r="AA121" i="4"/>
  <c r="AA120" i="4"/>
  <c r="AA119" i="4"/>
  <c r="AA118" i="4"/>
  <c r="AA117" i="4"/>
  <c r="AA116" i="4"/>
  <c r="AA115" i="4"/>
  <c r="AA114" i="4"/>
  <c r="AA113" i="4"/>
  <c r="AA112" i="4"/>
  <c r="AA111" i="4"/>
  <c r="AA110" i="4"/>
  <c r="AA109" i="4"/>
  <c r="AA108" i="4"/>
  <c r="AA107" i="4"/>
  <c r="AA106" i="4"/>
  <c r="AA105" i="4"/>
  <c r="AA104" i="4"/>
  <c r="AA103" i="4"/>
  <c r="AA102" i="4"/>
  <c r="AA101" i="4"/>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J112" i="4"/>
  <c r="J111" i="4"/>
  <c r="J110" i="4"/>
  <c r="J109" i="4"/>
  <c r="J108" i="4"/>
  <c r="J107" i="4"/>
  <c r="J106" i="4"/>
  <c r="J105" i="4"/>
  <c r="J104" i="4"/>
  <c r="J103" i="4"/>
  <c r="J102" i="4"/>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AY313" i="4"/>
  <c r="AV313" i="4"/>
  <c r="AW313" i="4" s="1"/>
  <c r="AX313" i="4" s="1"/>
  <c r="AR313" i="4"/>
  <c r="AO313" i="4" s="1"/>
  <c r="AP313" i="4" s="1"/>
  <c r="AQ313" i="4" s="1"/>
  <c r="AY312" i="4"/>
  <c r="AV312" i="4"/>
  <c r="AW312" i="4" s="1"/>
  <c r="AX312" i="4" s="1"/>
  <c r="AR312" i="4"/>
  <c r="AO312" i="4" s="1"/>
  <c r="AP312" i="4" s="1"/>
  <c r="AQ312" i="4" s="1"/>
  <c r="AY311" i="4"/>
  <c r="AV311" i="4"/>
  <c r="AW311" i="4" s="1"/>
  <c r="AX311" i="4" s="1"/>
  <c r="AR311" i="4"/>
  <c r="AO311" i="4" s="1"/>
  <c r="AY310" i="4"/>
  <c r="AV310" i="4"/>
  <c r="AW310" i="4" s="1"/>
  <c r="AX310" i="4" s="1"/>
  <c r="AR310" i="4"/>
  <c r="AO310" i="4" s="1"/>
  <c r="AP310" i="4" s="1"/>
  <c r="AQ310" i="4" s="1"/>
  <c r="AY309" i="4"/>
  <c r="AV309" i="4"/>
  <c r="AW309" i="4" s="1"/>
  <c r="AX309" i="4" s="1"/>
  <c r="AR309" i="4"/>
  <c r="AO309" i="4" s="1"/>
  <c r="AP309" i="4" s="1"/>
  <c r="AQ309" i="4" s="1"/>
  <c r="AY308" i="4"/>
  <c r="AV308" i="4"/>
  <c r="AW308" i="4" s="1"/>
  <c r="AX308" i="4" s="1"/>
  <c r="AR308" i="4"/>
  <c r="AO308" i="4" s="1"/>
  <c r="AY307" i="4"/>
  <c r="AV307" i="4"/>
  <c r="AW307" i="4" s="1"/>
  <c r="AX307" i="4" s="1"/>
  <c r="AR307" i="4"/>
  <c r="AO307" i="4" s="1"/>
  <c r="AY306" i="4"/>
  <c r="AV306" i="4"/>
  <c r="AW306" i="4" s="1"/>
  <c r="AX306" i="4" s="1"/>
  <c r="AR306" i="4"/>
  <c r="AO306" i="4" s="1"/>
  <c r="AY305" i="4"/>
  <c r="AV305" i="4"/>
  <c r="AW305" i="4" s="1"/>
  <c r="AX305" i="4" s="1"/>
  <c r="AR305" i="4"/>
  <c r="AO305" i="4" s="1"/>
  <c r="AP305" i="4" s="1"/>
  <c r="AQ305" i="4" s="1"/>
  <c r="AY304" i="4"/>
  <c r="AV304" i="4"/>
  <c r="AW304" i="4" s="1"/>
  <c r="AX304" i="4" s="1"/>
  <c r="AR304" i="4"/>
  <c r="AO304" i="4" s="1"/>
  <c r="AP304" i="4" s="1"/>
  <c r="AQ304" i="4" s="1"/>
  <c r="AY303" i="4"/>
  <c r="AV303" i="4"/>
  <c r="AW303" i="4" s="1"/>
  <c r="AX303" i="4" s="1"/>
  <c r="AR303" i="4"/>
  <c r="AO303" i="4" s="1"/>
  <c r="AY302" i="4"/>
  <c r="AV302" i="4"/>
  <c r="AW302" i="4" s="1"/>
  <c r="AX302" i="4" s="1"/>
  <c r="AR302" i="4"/>
  <c r="AO302" i="4" s="1"/>
  <c r="AP302" i="4" s="1"/>
  <c r="AQ302" i="4" s="1"/>
  <c r="AY301" i="4"/>
  <c r="AV301" i="4"/>
  <c r="AW301" i="4" s="1"/>
  <c r="AX301" i="4" s="1"/>
  <c r="AR301" i="4"/>
  <c r="AO301" i="4" s="1"/>
  <c r="AY300" i="4"/>
  <c r="AV300" i="4"/>
  <c r="AW300" i="4" s="1"/>
  <c r="AX300" i="4" s="1"/>
  <c r="AR300" i="4"/>
  <c r="AO300" i="4" s="1"/>
  <c r="AP300" i="4" s="1"/>
  <c r="AQ300" i="4" s="1"/>
  <c r="AY299" i="4"/>
  <c r="AV299" i="4"/>
  <c r="AW299" i="4" s="1"/>
  <c r="AX299" i="4" s="1"/>
  <c r="AR299" i="4"/>
  <c r="AO299" i="4" s="1"/>
  <c r="AY298" i="4"/>
  <c r="AV298" i="4"/>
  <c r="AW298" i="4" s="1"/>
  <c r="AX298" i="4" s="1"/>
  <c r="AR298" i="4"/>
  <c r="AO298" i="4" s="1"/>
  <c r="AY297" i="4"/>
  <c r="AV297" i="4"/>
  <c r="AW297" i="4" s="1"/>
  <c r="AX297" i="4" s="1"/>
  <c r="AR297" i="4"/>
  <c r="AO297" i="4" s="1"/>
  <c r="AP297" i="4" s="1"/>
  <c r="AQ297" i="4" s="1"/>
  <c r="AY296" i="4"/>
  <c r="AV296" i="4"/>
  <c r="AW296" i="4" s="1"/>
  <c r="AX296" i="4" s="1"/>
  <c r="AR296" i="4"/>
  <c r="AO296" i="4" s="1"/>
  <c r="AP296" i="4" s="1"/>
  <c r="AQ296" i="4" s="1"/>
  <c r="AY295" i="4"/>
  <c r="AV295" i="4"/>
  <c r="AW295" i="4" s="1"/>
  <c r="AX295" i="4" s="1"/>
  <c r="AR295" i="4"/>
  <c r="AO295" i="4" s="1"/>
  <c r="AY294" i="4"/>
  <c r="AV294" i="4"/>
  <c r="AW294" i="4" s="1"/>
  <c r="AX294" i="4" s="1"/>
  <c r="AR294" i="4"/>
  <c r="AO294" i="4" s="1"/>
  <c r="AY293" i="4"/>
  <c r="AV293" i="4"/>
  <c r="AW293" i="4" s="1"/>
  <c r="AX293" i="4" s="1"/>
  <c r="AR293" i="4"/>
  <c r="AO293" i="4" s="1"/>
  <c r="AY292" i="4"/>
  <c r="AV292" i="4"/>
  <c r="AW292" i="4" s="1"/>
  <c r="AX292" i="4" s="1"/>
  <c r="AR292" i="4"/>
  <c r="AO292" i="4" s="1"/>
  <c r="AY291" i="4"/>
  <c r="AV291" i="4"/>
  <c r="AW291" i="4" s="1"/>
  <c r="AX291" i="4" s="1"/>
  <c r="AR291" i="4"/>
  <c r="AO291" i="4" s="1"/>
  <c r="AY290" i="4"/>
  <c r="AV290" i="4"/>
  <c r="AW290" i="4" s="1"/>
  <c r="AX290" i="4" s="1"/>
  <c r="AR290" i="4"/>
  <c r="AO290" i="4" s="1"/>
  <c r="AY289" i="4"/>
  <c r="AV289" i="4"/>
  <c r="AW289" i="4" s="1"/>
  <c r="AX289" i="4" s="1"/>
  <c r="AR289" i="4"/>
  <c r="AO289" i="4" s="1"/>
  <c r="AP289" i="4" s="1"/>
  <c r="AQ289" i="4" s="1"/>
  <c r="AY288" i="4"/>
  <c r="AV288" i="4"/>
  <c r="AW288" i="4" s="1"/>
  <c r="AX288" i="4" s="1"/>
  <c r="AR288" i="4"/>
  <c r="AO288" i="4" s="1"/>
  <c r="AP288" i="4" s="1"/>
  <c r="AY287" i="4"/>
  <c r="AV287" i="4"/>
  <c r="AW287" i="4" s="1"/>
  <c r="AX287" i="4" s="1"/>
  <c r="AR287" i="4"/>
  <c r="AO287" i="4" s="1"/>
  <c r="AY286" i="4"/>
  <c r="AV286" i="4"/>
  <c r="AW286" i="4" s="1"/>
  <c r="AX286" i="4" s="1"/>
  <c r="AR286" i="4"/>
  <c r="AO286" i="4" s="1"/>
  <c r="AP286" i="4" s="1"/>
  <c r="AQ286" i="4" s="1"/>
  <c r="AY285" i="4"/>
  <c r="AV285" i="4"/>
  <c r="AW285" i="4" s="1"/>
  <c r="AX285" i="4" s="1"/>
  <c r="AR285" i="4"/>
  <c r="AO285" i="4" s="1"/>
  <c r="AP285" i="4" s="1"/>
  <c r="AQ285" i="4" s="1"/>
  <c r="AY284" i="4"/>
  <c r="AV284" i="4"/>
  <c r="AW284" i="4" s="1"/>
  <c r="AX284" i="4" s="1"/>
  <c r="AR284" i="4"/>
  <c r="AO284" i="4" s="1"/>
  <c r="AP284" i="4" s="1"/>
  <c r="AQ284" i="4" s="1"/>
  <c r="AY283" i="4"/>
  <c r="AV283" i="4"/>
  <c r="AW283" i="4" s="1"/>
  <c r="AX283" i="4" s="1"/>
  <c r="AR283" i="4"/>
  <c r="AO283" i="4" s="1"/>
  <c r="AY282" i="4"/>
  <c r="AV282" i="4"/>
  <c r="AW282" i="4" s="1"/>
  <c r="AX282" i="4" s="1"/>
  <c r="AR282" i="4"/>
  <c r="AO282" i="4" s="1"/>
  <c r="AY281" i="4"/>
  <c r="AV281" i="4"/>
  <c r="AW281" i="4" s="1"/>
  <c r="AX281" i="4" s="1"/>
  <c r="AR281" i="4"/>
  <c r="AO281" i="4" s="1"/>
  <c r="AP281" i="4" s="1"/>
  <c r="AQ281" i="4" s="1"/>
  <c r="AY280" i="4"/>
  <c r="AV280" i="4"/>
  <c r="AW280" i="4" s="1"/>
  <c r="AX280" i="4" s="1"/>
  <c r="AR280" i="4"/>
  <c r="AO280" i="4" s="1"/>
  <c r="AP280" i="4" s="1"/>
  <c r="AQ280" i="4" s="1"/>
  <c r="AY279" i="4"/>
  <c r="AV279" i="4"/>
  <c r="AW279" i="4" s="1"/>
  <c r="AX279" i="4" s="1"/>
  <c r="AR279" i="4"/>
  <c r="AO279" i="4" s="1"/>
  <c r="AY278" i="4"/>
  <c r="AV278" i="4"/>
  <c r="AW278" i="4" s="1"/>
  <c r="AX278" i="4" s="1"/>
  <c r="AR278" i="4"/>
  <c r="AO278" i="4" s="1"/>
  <c r="AP278" i="4" s="1"/>
  <c r="AQ278" i="4" s="1"/>
  <c r="AY277" i="4"/>
  <c r="AV277" i="4"/>
  <c r="AW277" i="4" s="1"/>
  <c r="AX277" i="4" s="1"/>
  <c r="AR277" i="4"/>
  <c r="AO277" i="4" s="1"/>
  <c r="AP277" i="4" s="1"/>
  <c r="AQ277" i="4" s="1"/>
  <c r="AY276" i="4"/>
  <c r="AV276" i="4"/>
  <c r="AW276" i="4" s="1"/>
  <c r="AX276" i="4" s="1"/>
  <c r="AR276" i="4"/>
  <c r="AO276" i="4" s="1"/>
  <c r="AY275" i="4"/>
  <c r="AV275" i="4"/>
  <c r="AW275" i="4" s="1"/>
  <c r="AX275" i="4" s="1"/>
  <c r="AR275" i="4"/>
  <c r="AO275" i="4" s="1"/>
  <c r="AY274" i="4"/>
  <c r="AV274" i="4"/>
  <c r="AW274" i="4" s="1"/>
  <c r="AX274" i="4" s="1"/>
  <c r="AR274" i="4"/>
  <c r="AO274" i="4" s="1"/>
  <c r="AY273" i="4"/>
  <c r="AV273" i="4"/>
  <c r="AW273" i="4" s="1"/>
  <c r="AX273" i="4" s="1"/>
  <c r="AR273" i="4"/>
  <c r="AO273" i="4" s="1"/>
  <c r="AP273" i="4" s="1"/>
  <c r="AQ273" i="4" s="1"/>
  <c r="AY272" i="4"/>
  <c r="AV272" i="4"/>
  <c r="AW272" i="4" s="1"/>
  <c r="AX272" i="4" s="1"/>
  <c r="AR272" i="4"/>
  <c r="AO272" i="4" s="1"/>
  <c r="AP272" i="4" s="1"/>
  <c r="AQ272" i="4" s="1"/>
  <c r="AY271" i="4"/>
  <c r="AV271" i="4"/>
  <c r="AW271" i="4" s="1"/>
  <c r="AX271" i="4" s="1"/>
  <c r="AR271" i="4"/>
  <c r="AO271" i="4" s="1"/>
  <c r="AY270" i="4"/>
  <c r="AV270" i="4"/>
  <c r="AW270" i="4" s="1"/>
  <c r="AX270" i="4" s="1"/>
  <c r="AR270" i="4"/>
  <c r="AO270" i="4" s="1"/>
  <c r="AP270" i="4" s="1"/>
  <c r="AQ270" i="4" s="1"/>
  <c r="AY269" i="4"/>
  <c r="AV269" i="4"/>
  <c r="AW269" i="4" s="1"/>
  <c r="AX269" i="4" s="1"/>
  <c r="AR269" i="4"/>
  <c r="AO269" i="4" s="1"/>
  <c r="AP269" i="4" s="1"/>
  <c r="AQ269" i="4" s="1"/>
  <c r="AY268" i="4"/>
  <c r="AV268" i="4"/>
  <c r="AW268" i="4" s="1"/>
  <c r="AX268" i="4" s="1"/>
  <c r="AR268" i="4"/>
  <c r="AO268" i="4" s="1"/>
  <c r="AY267" i="4"/>
  <c r="AV267" i="4"/>
  <c r="AW267" i="4" s="1"/>
  <c r="AX267" i="4" s="1"/>
  <c r="AR267" i="4"/>
  <c r="AO267" i="4" s="1"/>
  <c r="AY266" i="4"/>
  <c r="AV266" i="4"/>
  <c r="AW266" i="4" s="1"/>
  <c r="AX266" i="4" s="1"/>
  <c r="AR266" i="4"/>
  <c r="AO266" i="4" s="1"/>
  <c r="AY265" i="4"/>
  <c r="AV265" i="4"/>
  <c r="AW265" i="4" s="1"/>
  <c r="AX265" i="4" s="1"/>
  <c r="AR265" i="4"/>
  <c r="AO265" i="4" s="1"/>
  <c r="AP265" i="4" s="1"/>
  <c r="AQ265" i="4" s="1"/>
  <c r="AY264" i="4"/>
  <c r="AV264" i="4"/>
  <c r="AW264" i="4" s="1"/>
  <c r="AX264" i="4" s="1"/>
  <c r="AR264" i="4"/>
  <c r="AO264" i="4" s="1"/>
  <c r="AP264" i="4" s="1"/>
  <c r="AQ264" i="4" s="1"/>
  <c r="AY263" i="4"/>
  <c r="AV263" i="4"/>
  <c r="AW263" i="4" s="1"/>
  <c r="AX263" i="4" s="1"/>
  <c r="AR263" i="4"/>
  <c r="AO263" i="4" s="1"/>
  <c r="AY262" i="4"/>
  <c r="AV262" i="4"/>
  <c r="AW262" i="4" s="1"/>
  <c r="AX262" i="4" s="1"/>
  <c r="AR262" i="4"/>
  <c r="AO262" i="4" s="1"/>
  <c r="AP262" i="4" s="1"/>
  <c r="AQ262" i="4" s="1"/>
  <c r="AY261" i="4"/>
  <c r="AV261" i="4"/>
  <c r="AW261" i="4" s="1"/>
  <c r="AX261" i="4" s="1"/>
  <c r="AR261" i="4"/>
  <c r="AO261" i="4" s="1"/>
  <c r="AY260" i="4"/>
  <c r="AV260" i="4"/>
  <c r="AW260" i="4" s="1"/>
  <c r="AX260" i="4" s="1"/>
  <c r="AR260" i="4"/>
  <c r="AO260" i="4" s="1"/>
  <c r="AY259" i="4"/>
  <c r="AV259" i="4"/>
  <c r="AW259" i="4" s="1"/>
  <c r="AX259" i="4" s="1"/>
  <c r="AR259" i="4"/>
  <c r="AO259" i="4" s="1"/>
  <c r="AY258" i="4"/>
  <c r="AV258" i="4"/>
  <c r="AW258" i="4" s="1"/>
  <c r="AX258" i="4" s="1"/>
  <c r="AR258" i="4"/>
  <c r="AO258" i="4" s="1"/>
  <c r="AY257" i="4"/>
  <c r="AV257" i="4"/>
  <c r="AW257" i="4" s="1"/>
  <c r="AX257" i="4" s="1"/>
  <c r="AR257" i="4"/>
  <c r="AO257" i="4" s="1"/>
  <c r="AY256" i="4"/>
  <c r="AV256" i="4"/>
  <c r="AW256" i="4" s="1"/>
  <c r="AX256" i="4" s="1"/>
  <c r="AR256" i="4"/>
  <c r="AO256" i="4" s="1"/>
  <c r="AP256" i="4" s="1"/>
  <c r="AY255" i="4"/>
  <c r="AV255" i="4"/>
  <c r="AW255" i="4" s="1"/>
  <c r="AX255" i="4" s="1"/>
  <c r="AR255" i="4"/>
  <c r="AO255" i="4" s="1"/>
  <c r="AY254" i="4"/>
  <c r="AV254" i="4"/>
  <c r="AW254" i="4" s="1"/>
  <c r="AX254" i="4" s="1"/>
  <c r="AR254" i="4"/>
  <c r="AO254" i="4" s="1"/>
  <c r="AP254" i="4" s="1"/>
  <c r="AQ254" i="4" s="1"/>
  <c r="AY253" i="4"/>
  <c r="AV253" i="4"/>
  <c r="AW253" i="4" s="1"/>
  <c r="AX253" i="4" s="1"/>
  <c r="AR253" i="4"/>
  <c r="AO253" i="4" s="1"/>
  <c r="AP253" i="4" s="1"/>
  <c r="AQ253" i="4" s="1"/>
  <c r="AY252" i="4"/>
  <c r="AV252" i="4"/>
  <c r="AW252" i="4" s="1"/>
  <c r="AX252" i="4" s="1"/>
  <c r="AR252" i="4"/>
  <c r="AO252" i="4" s="1"/>
  <c r="AY251" i="4"/>
  <c r="AV251" i="4"/>
  <c r="AW251" i="4" s="1"/>
  <c r="AX251" i="4" s="1"/>
  <c r="AR251" i="4"/>
  <c r="AO251" i="4" s="1"/>
  <c r="AY250" i="4"/>
  <c r="AV250" i="4"/>
  <c r="AW250" i="4" s="1"/>
  <c r="AX250" i="4" s="1"/>
  <c r="AR250" i="4"/>
  <c r="AO250" i="4" s="1"/>
  <c r="AY249" i="4"/>
  <c r="AV249" i="4"/>
  <c r="AW249" i="4" s="1"/>
  <c r="AX249" i="4" s="1"/>
  <c r="AR249" i="4"/>
  <c r="AO249" i="4" s="1"/>
  <c r="AP249" i="4" s="1"/>
  <c r="AQ249" i="4" s="1"/>
  <c r="AY248" i="4"/>
  <c r="AV248" i="4"/>
  <c r="AW248" i="4" s="1"/>
  <c r="AX248" i="4" s="1"/>
  <c r="AR248" i="4"/>
  <c r="AO248" i="4" s="1"/>
  <c r="AP248" i="4" s="1"/>
  <c r="AQ248" i="4" s="1"/>
  <c r="AS248" i="4" s="1"/>
  <c r="AY247" i="4"/>
  <c r="AV247" i="4"/>
  <c r="AW247" i="4" s="1"/>
  <c r="AX247" i="4" s="1"/>
  <c r="AR247" i="4"/>
  <c r="AO247" i="4" s="1"/>
  <c r="AY246" i="4"/>
  <c r="AV246" i="4"/>
  <c r="AW246" i="4" s="1"/>
  <c r="AX246" i="4" s="1"/>
  <c r="AR246" i="4"/>
  <c r="AO246" i="4" s="1"/>
  <c r="AP246" i="4" s="1"/>
  <c r="AQ246" i="4" s="1"/>
  <c r="AY245" i="4"/>
  <c r="AV245" i="4"/>
  <c r="AW245" i="4" s="1"/>
  <c r="AX245" i="4" s="1"/>
  <c r="AR245" i="4"/>
  <c r="AO245" i="4" s="1"/>
  <c r="AY244" i="4"/>
  <c r="AV244" i="4"/>
  <c r="AW244" i="4" s="1"/>
  <c r="AX244" i="4" s="1"/>
  <c r="AR244" i="4"/>
  <c r="AO244" i="4" s="1"/>
  <c r="AY243" i="4"/>
  <c r="AV243" i="4"/>
  <c r="AW243" i="4" s="1"/>
  <c r="AX243" i="4" s="1"/>
  <c r="AR243" i="4"/>
  <c r="AO243" i="4" s="1"/>
  <c r="AY242" i="4"/>
  <c r="AV242" i="4"/>
  <c r="AW242" i="4" s="1"/>
  <c r="AX242" i="4" s="1"/>
  <c r="AR242" i="4"/>
  <c r="AO242" i="4" s="1"/>
  <c r="AY241" i="4"/>
  <c r="AV241" i="4"/>
  <c r="AW241" i="4" s="1"/>
  <c r="AX241" i="4" s="1"/>
  <c r="AR241" i="4"/>
  <c r="AO241" i="4" s="1"/>
  <c r="AP241" i="4" s="1"/>
  <c r="AQ241" i="4" s="1"/>
  <c r="AY240" i="4"/>
  <c r="AV240" i="4"/>
  <c r="AW240" i="4" s="1"/>
  <c r="AX240" i="4" s="1"/>
  <c r="AR240" i="4"/>
  <c r="AO240" i="4" s="1"/>
  <c r="AP240" i="4" s="1"/>
  <c r="AQ240" i="4" s="1"/>
  <c r="AS240" i="4" s="1"/>
  <c r="AY239" i="4"/>
  <c r="AV239" i="4"/>
  <c r="AW239" i="4" s="1"/>
  <c r="AX239" i="4" s="1"/>
  <c r="AR239" i="4"/>
  <c r="AO239" i="4" s="1"/>
  <c r="AY238" i="4"/>
  <c r="AV238" i="4"/>
  <c r="AW238" i="4" s="1"/>
  <c r="AX238" i="4" s="1"/>
  <c r="AR238" i="4"/>
  <c r="AO238" i="4" s="1"/>
  <c r="AP238" i="4" s="1"/>
  <c r="AQ238" i="4" s="1"/>
  <c r="AY237" i="4"/>
  <c r="AV237" i="4"/>
  <c r="AW237" i="4" s="1"/>
  <c r="AX237" i="4" s="1"/>
  <c r="AR237" i="4"/>
  <c r="AO237" i="4" s="1"/>
  <c r="AP237" i="4" s="1"/>
  <c r="AQ237" i="4" s="1"/>
  <c r="AY236" i="4"/>
  <c r="AV236" i="4"/>
  <c r="AW236" i="4" s="1"/>
  <c r="AX236" i="4" s="1"/>
  <c r="AR236" i="4"/>
  <c r="AO236" i="4" s="1"/>
  <c r="AY235" i="4"/>
  <c r="AV235" i="4"/>
  <c r="AW235" i="4" s="1"/>
  <c r="AX235" i="4" s="1"/>
  <c r="AR235" i="4"/>
  <c r="AO235" i="4" s="1"/>
  <c r="AY234" i="4"/>
  <c r="AV234" i="4"/>
  <c r="AW234" i="4" s="1"/>
  <c r="AX234" i="4" s="1"/>
  <c r="AR234" i="4"/>
  <c r="AO234" i="4" s="1"/>
  <c r="AY233" i="4"/>
  <c r="AV233" i="4"/>
  <c r="AW233" i="4" s="1"/>
  <c r="AX233" i="4" s="1"/>
  <c r="AR233" i="4"/>
  <c r="AO233" i="4" s="1"/>
  <c r="AP233" i="4" s="1"/>
  <c r="AQ233" i="4" s="1"/>
  <c r="AY232" i="4"/>
  <c r="AV232" i="4"/>
  <c r="AW232" i="4" s="1"/>
  <c r="AX232" i="4" s="1"/>
  <c r="AR232" i="4"/>
  <c r="AO232" i="4" s="1"/>
  <c r="AP232" i="4" s="1"/>
  <c r="AQ232" i="4" s="1"/>
  <c r="AS232" i="4" s="1"/>
  <c r="AY231" i="4"/>
  <c r="AV231" i="4"/>
  <c r="AW231" i="4" s="1"/>
  <c r="AX231" i="4" s="1"/>
  <c r="AR231" i="4"/>
  <c r="AO231" i="4" s="1"/>
  <c r="AY230" i="4"/>
  <c r="AV230" i="4"/>
  <c r="AW230" i="4" s="1"/>
  <c r="AX230" i="4" s="1"/>
  <c r="AR230" i="4"/>
  <c r="AO230" i="4" s="1"/>
  <c r="AP230" i="4" s="1"/>
  <c r="AQ230" i="4" s="1"/>
  <c r="AY229" i="4"/>
  <c r="AV229" i="4"/>
  <c r="AW229" i="4" s="1"/>
  <c r="AX229" i="4" s="1"/>
  <c r="AR229" i="4"/>
  <c r="AO229" i="4" s="1"/>
  <c r="AY228" i="4"/>
  <c r="AV228" i="4"/>
  <c r="AW228" i="4" s="1"/>
  <c r="AX228" i="4" s="1"/>
  <c r="AR228" i="4"/>
  <c r="AO228" i="4" s="1"/>
  <c r="AY227" i="4"/>
  <c r="AV227" i="4"/>
  <c r="AW227" i="4" s="1"/>
  <c r="AX227" i="4" s="1"/>
  <c r="AR227" i="4"/>
  <c r="AO227" i="4" s="1"/>
  <c r="AY226" i="4"/>
  <c r="AV226" i="4"/>
  <c r="AW226" i="4" s="1"/>
  <c r="AX226" i="4" s="1"/>
  <c r="AR226" i="4"/>
  <c r="AO226" i="4" s="1"/>
  <c r="AY225" i="4"/>
  <c r="AV225" i="4"/>
  <c r="AW225" i="4" s="1"/>
  <c r="AX225" i="4" s="1"/>
  <c r="AR225" i="4"/>
  <c r="AO225" i="4" s="1"/>
  <c r="AP225" i="4" s="1"/>
  <c r="AQ225" i="4" s="1"/>
  <c r="AY224" i="4"/>
  <c r="AV224" i="4"/>
  <c r="AW224" i="4" s="1"/>
  <c r="AX224" i="4" s="1"/>
  <c r="AR224" i="4"/>
  <c r="AO224" i="4" s="1"/>
  <c r="AP224" i="4" s="1"/>
  <c r="AQ224" i="4" s="1"/>
  <c r="AS224" i="4" s="1"/>
  <c r="AY223" i="4"/>
  <c r="AV223" i="4"/>
  <c r="AW223" i="4" s="1"/>
  <c r="AX223" i="4" s="1"/>
  <c r="AR223" i="4"/>
  <c r="AO223" i="4" s="1"/>
  <c r="AY222" i="4"/>
  <c r="AV222" i="4"/>
  <c r="AW222" i="4" s="1"/>
  <c r="AX222" i="4" s="1"/>
  <c r="AR222" i="4"/>
  <c r="AO222" i="4" s="1"/>
  <c r="AP222" i="4" s="1"/>
  <c r="AQ222" i="4" s="1"/>
  <c r="AY221" i="4"/>
  <c r="AV221" i="4"/>
  <c r="AW221" i="4" s="1"/>
  <c r="AX221" i="4" s="1"/>
  <c r="AR221" i="4"/>
  <c r="AO221" i="4" s="1"/>
  <c r="AP221" i="4" s="1"/>
  <c r="AQ221" i="4" s="1"/>
  <c r="AY220" i="4"/>
  <c r="AV220" i="4"/>
  <c r="AW220" i="4" s="1"/>
  <c r="AX220" i="4" s="1"/>
  <c r="AR220" i="4"/>
  <c r="AO220" i="4" s="1"/>
  <c r="AY219" i="4"/>
  <c r="AV219" i="4"/>
  <c r="AW219" i="4" s="1"/>
  <c r="AX219" i="4" s="1"/>
  <c r="AR219" i="4"/>
  <c r="AO219" i="4" s="1"/>
  <c r="AY218" i="4"/>
  <c r="AV218" i="4"/>
  <c r="AW218" i="4" s="1"/>
  <c r="AX218" i="4" s="1"/>
  <c r="AR218" i="4"/>
  <c r="AO218" i="4" s="1"/>
  <c r="AY217" i="4"/>
  <c r="AV217" i="4"/>
  <c r="AW217" i="4" s="1"/>
  <c r="AX217" i="4" s="1"/>
  <c r="AR217" i="4"/>
  <c r="AO217" i="4" s="1"/>
  <c r="AP217" i="4" s="1"/>
  <c r="AQ217" i="4" s="1"/>
  <c r="AY216" i="4"/>
  <c r="AV216" i="4"/>
  <c r="AW216" i="4" s="1"/>
  <c r="AX216" i="4" s="1"/>
  <c r="AR216" i="4"/>
  <c r="AO216" i="4" s="1"/>
  <c r="AP216" i="4" s="1"/>
  <c r="AQ216" i="4" s="1"/>
  <c r="AS216" i="4" s="1"/>
  <c r="AY215" i="4"/>
  <c r="AV215" i="4"/>
  <c r="AW215" i="4" s="1"/>
  <c r="AX215" i="4" s="1"/>
  <c r="AR215" i="4"/>
  <c r="AO215" i="4" s="1"/>
  <c r="AY214" i="4"/>
  <c r="AV214" i="4"/>
  <c r="AW214" i="4" s="1"/>
  <c r="AX214" i="4" s="1"/>
  <c r="AR214" i="4"/>
  <c r="AO214" i="4" s="1"/>
  <c r="AP214" i="4" s="1"/>
  <c r="AQ214" i="4" s="1"/>
  <c r="AY213" i="4"/>
  <c r="AV213" i="4"/>
  <c r="AW213" i="4" s="1"/>
  <c r="AX213" i="4" s="1"/>
  <c r="AR213" i="4"/>
  <c r="AO213" i="4" s="1"/>
  <c r="AP213" i="4" s="1"/>
  <c r="AQ213" i="4" s="1"/>
  <c r="AY212" i="4"/>
  <c r="AV212" i="4"/>
  <c r="AW212" i="4" s="1"/>
  <c r="AX212" i="4" s="1"/>
  <c r="AR212" i="4"/>
  <c r="AO212" i="4" s="1"/>
  <c r="AY211" i="4"/>
  <c r="AV211" i="4"/>
  <c r="AW211" i="4" s="1"/>
  <c r="AX211" i="4" s="1"/>
  <c r="AR211" i="4"/>
  <c r="AO211" i="4" s="1"/>
  <c r="AP211" i="4" s="1"/>
  <c r="AQ211" i="4" s="1"/>
  <c r="AY210" i="4"/>
  <c r="AV210" i="4"/>
  <c r="AW210" i="4" s="1"/>
  <c r="AX210" i="4" s="1"/>
  <c r="AR210" i="4"/>
  <c r="AO210" i="4" s="1"/>
  <c r="AP210" i="4" s="1"/>
  <c r="AQ210" i="4" s="1"/>
  <c r="AS210" i="4" s="1"/>
  <c r="AY209" i="4"/>
  <c r="AV209" i="4"/>
  <c r="AW209" i="4" s="1"/>
  <c r="AX209" i="4" s="1"/>
  <c r="AR209" i="4"/>
  <c r="AO209" i="4" s="1"/>
  <c r="AY208" i="4"/>
  <c r="AV208" i="4"/>
  <c r="AW208" i="4" s="1"/>
  <c r="AX208" i="4" s="1"/>
  <c r="AR208" i="4"/>
  <c r="AO208" i="4" s="1"/>
  <c r="AP208" i="4" s="1"/>
  <c r="AY207" i="4"/>
  <c r="AV207" i="4"/>
  <c r="AW207" i="4" s="1"/>
  <c r="AX207" i="4" s="1"/>
  <c r="AR207" i="4"/>
  <c r="AO207" i="4" s="1"/>
  <c r="AY206" i="4"/>
  <c r="AV206" i="4"/>
  <c r="AW206" i="4" s="1"/>
  <c r="AX206" i="4" s="1"/>
  <c r="AR206" i="4"/>
  <c r="AO206" i="4" s="1"/>
  <c r="AP206" i="4" s="1"/>
  <c r="AQ206" i="4" s="1"/>
  <c r="AY205" i="4"/>
  <c r="AV205" i="4"/>
  <c r="AW205" i="4" s="1"/>
  <c r="AX205" i="4" s="1"/>
  <c r="AR205" i="4"/>
  <c r="AO205" i="4" s="1"/>
  <c r="AP205" i="4" s="1"/>
  <c r="AY204" i="4"/>
  <c r="AV204" i="4"/>
  <c r="AW204" i="4" s="1"/>
  <c r="AX204" i="4" s="1"/>
  <c r="AR204" i="4"/>
  <c r="AO204" i="4" s="1"/>
  <c r="AY203" i="4"/>
  <c r="AV203" i="4"/>
  <c r="AW203" i="4" s="1"/>
  <c r="AX203" i="4" s="1"/>
  <c r="AR203" i="4"/>
  <c r="AO203" i="4" s="1"/>
  <c r="AY202" i="4"/>
  <c r="AV202" i="4"/>
  <c r="AW202" i="4" s="1"/>
  <c r="AX202" i="4" s="1"/>
  <c r="AR202" i="4"/>
  <c r="AO202" i="4" s="1"/>
  <c r="AY201" i="4"/>
  <c r="AV201" i="4"/>
  <c r="AW201" i="4" s="1"/>
  <c r="AX201" i="4" s="1"/>
  <c r="AR201" i="4"/>
  <c r="AO201" i="4" s="1"/>
  <c r="AY200" i="4"/>
  <c r="AV200" i="4"/>
  <c r="AW200" i="4" s="1"/>
  <c r="AX200" i="4" s="1"/>
  <c r="AR200" i="4"/>
  <c r="AO200" i="4" s="1"/>
  <c r="AP200" i="4" s="1"/>
  <c r="AY199" i="4"/>
  <c r="AV199" i="4"/>
  <c r="AW199" i="4" s="1"/>
  <c r="AX199" i="4" s="1"/>
  <c r="AR199" i="4"/>
  <c r="AO199" i="4" s="1"/>
  <c r="AY198" i="4"/>
  <c r="AV198" i="4"/>
  <c r="AW198" i="4" s="1"/>
  <c r="AX198" i="4" s="1"/>
  <c r="AR198" i="4"/>
  <c r="AO198" i="4" s="1"/>
  <c r="AY197" i="4"/>
  <c r="AV197" i="4"/>
  <c r="AW197" i="4" s="1"/>
  <c r="AX197" i="4" s="1"/>
  <c r="AR197" i="4"/>
  <c r="AO197" i="4" s="1"/>
  <c r="AY196" i="4"/>
  <c r="AV196" i="4"/>
  <c r="AW196" i="4" s="1"/>
  <c r="AX196" i="4" s="1"/>
  <c r="AR196" i="4"/>
  <c r="AO196" i="4" s="1"/>
  <c r="AP196" i="4" s="1"/>
  <c r="AQ196" i="4" s="1"/>
  <c r="AY195" i="4"/>
  <c r="AV195" i="4"/>
  <c r="AW195" i="4" s="1"/>
  <c r="AX195" i="4" s="1"/>
  <c r="AR195" i="4"/>
  <c r="AO195" i="4" s="1"/>
  <c r="AY194" i="4"/>
  <c r="AV194" i="4"/>
  <c r="AW194" i="4" s="1"/>
  <c r="AX194" i="4" s="1"/>
  <c r="AR194" i="4"/>
  <c r="AO194" i="4" s="1"/>
  <c r="AY193" i="4"/>
  <c r="AV193" i="4"/>
  <c r="AW193" i="4" s="1"/>
  <c r="AX193" i="4" s="1"/>
  <c r="AR193" i="4"/>
  <c r="AO193" i="4" s="1"/>
  <c r="AY192" i="4"/>
  <c r="AV192" i="4"/>
  <c r="AW192" i="4" s="1"/>
  <c r="AX192" i="4" s="1"/>
  <c r="AR192" i="4"/>
  <c r="AO192" i="4" s="1"/>
  <c r="AP192" i="4" s="1"/>
  <c r="AY191" i="4"/>
  <c r="AV191" i="4"/>
  <c r="AW191" i="4" s="1"/>
  <c r="AX191" i="4" s="1"/>
  <c r="AR191" i="4"/>
  <c r="AO191" i="4" s="1"/>
  <c r="AY190" i="4"/>
  <c r="AV190" i="4"/>
  <c r="AW190" i="4" s="1"/>
  <c r="AX190" i="4" s="1"/>
  <c r="AR190" i="4"/>
  <c r="AO190" i="4" s="1"/>
  <c r="AY189" i="4"/>
  <c r="AV189" i="4"/>
  <c r="AW189" i="4" s="1"/>
  <c r="AX189" i="4" s="1"/>
  <c r="AR189" i="4"/>
  <c r="AO189" i="4" s="1"/>
  <c r="AY188" i="4"/>
  <c r="AV188" i="4"/>
  <c r="AW188" i="4" s="1"/>
  <c r="AX188" i="4" s="1"/>
  <c r="AR188" i="4"/>
  <c r="AO188" i="4" s="1"/>
  <c r="AP188" i="4" s="1"/>
  <c r="AQ188" i="4" s="1"/>
  <c r="AY187" i="4"/>
  <c r="AV187" i="4"/>
  <c r="AW187" i="4" s="1"/>
  <c r="AX187" i="4" s="1"/>
  <c r="AR187" i="4"/>
  <c r="AO187" i="4" s="1"/>
  <c r="AY186" i="4"/>
  <c r="AV186" i="4"/>
  <c r="AW186" i="4" s="1"/>
  <c r="AX186" i="4" s="1"/>
  <c r="AR186" i="4"/>
  <c r="AO186" i="4" s="1"/>
  <c r="AY185" i="4"/>
  <c r="AV185" i="4"/>
  <c r="AW185" i="4" s="1"/>
  <c r="AX185" i="4" s="1"/>
  <c r="AR185" i="4"/>
  <c r="AO185" i="4" s="1"/>
  <c r="AY184" i="4"/>
  <c r="AV184" i="4"/>
  <c r="AW184" i="4" s="1"/>
  <c r="AX184" i="4" s="1"/>
  <c r="AR184" i="4"/>
  <c r="AO184" i="4" s="1"/>
  <c r="AP184" i="4" s="1"/>
  <c r="AY183" i="4"/>
  <c r="AV183" i="4"/>
  <c r="AW183" i="4" s="1"/>
  <c r="AX183" i="4" s="1"/>
  <c r="AR183" i="4"/>
  <c r="AO183" i="4" s="1"/>
  <c r="AY182" i="4"/>
  <c r="AV182" i="4"/>
  <c r="AW182" i="4" s="1"/>
  <c r="AX182" i="4" s="1"/>
  <c r="AR182" i="4"/>
  <c r="AO182" i="4" s="1"/>
  <c r="AY181" i="4"/>
  <c r="AV181" i="4"/>
  <c r="AW181" i="4" s="1"/>
  <c r="AX181" i="4" s="1"/>
  <c r="AR181" i="4"/>
  <c r="AO181" i="4" s="1"/>
  <c r="AY180" i="4"/>
  <c r="AV180" i="4"/>
  <c r="AW180" i="4" s="1"/>
  <c r="AX180" i="4" s="1"/>
  <c r="AR180" i="4"/>
  <c r="AO180" i="4" s="1"/>
  <c r="AP180" i="4" s="1"/>
  <c r="AQ180" i="4" s="1"/>
  <c r="AY179" i="4"/>
  <c r="AV179" i="4"/>
  <c r="AW179" i="4" s="1"/>
  <c r="AX179" i="4" s="1"/>
  <c r="AR179" i="4"/>
  <c r="AO179" i="4" s="1"/>
  <c r="AY178" i="4"/>
  <c r="AV178" i="4"/>
  <c r="AW178" i="4" s="1"/>
  <c r="AX178" i="4" s="1"/>
  <c r="AR178" i="4"/>
  <c r="AO178" i="4" s="1"/>
  <c r="AY177" i="4"/>
  <c r="AV177" i="4"/>
  <c r="AW177" i="4" s="1"/>
  <c r="AX177" i="4" s="1"/>
  <c r="AR177" i="4"/>
  <c r="AO177" i="4" s="1"/>
  <c r="AY176" i="4"/>
  <c r="AV176" i="4"/>
  <c r="AW176" i="4" s="1"/>
  <c r="AX176" i="4" s="1"/>
  <c r="AR176" i="4"/>
  <c r="AO176" i="4" s="1"/>
  <c r="AP176" i="4" s="1"/>
  <c r="AY175" i="4"/>
  <c r="AV175" i="4"/>
  <c r="AW175" i="4" s="1"/>
  <c r="AX175" i="4" s="1"/>
  <c r="AR175" i="4"/>
  <c r="AO175" i="4" s="1"/>
  <c r="AY174" i="4"/>
  <c r="AV174" i="4"/>
  <c r="AW174" i="4" s="1"/>
  <c r="AX174" i="4" s="1"/>
  <c r="AR174" i="4"/>
  <c r="AO174" i="4" s="1"/>
  <c r="AY173" i="4"/>
  <c r="AV173" i="4"/>
  <c r="AW173" i="4" s="1"/>
  <c r="AX173" i="4" s="1"/>
  <c r="AR173" i="4"/>
  <c r="AO173" i="4" s="1"/>
  <c r="AY172" i="4"/>
  <c r="AV172" i="4"/>
  <c r="AW172" i="4" s="1"/>
  <c r="AX172" i="4" s="1"/>
  <c r="AR172" i="4"/>
  <c r="AO172" i="4" s="1"/>
  <c r="AP172" i="4" s="1"/>
  <c r="AQ172" i="4" s="1"/>
  <c r="AY171" i="4"/>
  <c r="AV171" i="4"/>
  <c r="AW171" i="4" s="1"/>
  <c r="AX171" i="4" s="1"/>
  <c r="AR171" i="4"/>
  <c r="AO171" i="4" s="1"/>
  <c r="AY170" i="4"/>
  <c r="AV170" i="4"/>
  <c r="AW170" i="4" s="1"/>
  <c r="AX170" i="4" s="1"/>
  <c r="AR170" i="4"/>
  <c r="AO170" i="4" s="1"/>
  <c r="AY169" i="4"/>
  <c r="AV169" i="4"/>
  <c r="AW169" i="4" s="1"/>
  <c r="AX169" i="4" s="1"/>
  <c r="AR169" i="4"/>
  <c r="AO169" i="4" s="1"/>
  <c r="AY168" i="4"/>
  <c r="AV168" i="4"/>
  <c r="AW168" i="4" s="1"/>
  <c r="AX168" i="4" s="1"/>
  <c r="AR168" i="4"/>
  <c r="AO168" i="4" s="1"/>
  <c r="AP168" i="4" s="1"/>
  <c r="AY167" i="4"/>
  <c r="AV167" i="4"/>
  <c r="AW167" i="4" s="1"/>
  <c r="AX167" i="4" s="1"/>
  <c r="AR167" i="4"/>
  <c r="AO167" i="4"/>
  <c r="AY166" i="4"/>
  <c r="AV166" i="4"/>
  <c r="AW166" i="4" s="1"/>
  <c r="AX166" i="4" s="1"/>
  <c r="AR166" i="4"/>
  <c r="AO166" i="4" s="1"/>
  <c r="AY165" i="4"/>
  <c r="AV165" i="4"/>
  <c r="AW165" i="4" s="1"/>
  <c r="AX165" i="4" s="1"/>
  <c r="AR165" i="4"/>
  <c r="AO165" i="4" s="1"/>
  <c r="AY164" i="4"/>
  <c r="AV164" i="4"/>
  <c r="AW164" i="4" s="1"/>
  <c r="AX164" i="4" s="1"/>
  <c r="AR164" i="4"/>
  <c r="AO164" i="4" s="1"/>
  <c r="AY163" i="4"/>
  <c r="AV163" i="4"/>
  <c r="AW163" i="4" s="1"/>
  <c r="AX163" i="4" s="1"/>
  <c r="AR163" i="4"/>
  <c r="AO163" i="4" s="1"/>
  <c r="AY162" i="4"/>
  <c r="AV162" i="4"/>
  <c r="AW162" i="4" s="1"/>
  <c r="AX162" i="4" s="1"/>
  <c r="AR162" i="4"/>
  <c r="AO162" i="4" s="1"/>
  <c r="AY161" i="4"/>
  <c r="AV161" i="4"/>
  <c r="AW161" i="4" s="1"/>
  <c r="AX161" i="4" s="1"/>
  <c r="AR161" i="4"/>
  <c r="AO161" i="4" s="1"/>
  <c r="AY160" i="4"/>
  <c r="AV160" i="4"/>
  <c r="AW160" i="4" s="1"/>
  <c r="AX160" i="4" s="1"/>
  <c r="AR160" i="4"/>
  <c r="AO160" i="4" s="1"/>
  <c r="AP160" i="4" s="1"/>
  <c r="AY159" i="4"/>
  <c r="AV159" i="4"/>
  <c r="AW159" i="4" s="1"/>
  <c r="AX159" i="4" s="1"/>
  <c r="AR159" i="4"/>
  <c r="AO159" i="4" s="1"/>
  <c r="AY158" i="4"/>
  <c r="AV158" i="4"/>
  <c r="AW158" i="4" s="1"/>
  <c r="AX158" i="4" s="1"/>
  <c r="AR158" i="4"/>
  <c r="AO158" i="4" s="1"/>
  <c r="AY157" i="4"/>
  <c r="AV157" i="4"/>
  <c r="AW157" i="4" s="1"/>
  <c r="AX157" i="4" s="1"/>
  <c r="AR157" i="4"/>
  <c r="AO157" i="4" s="1"/>
  <c r="AY156" i="4"/>
  <c r="AV156" i="4"/>
  <c r="AW156" i="4" s="1"/>
  <c r="AX156" i="4" s="1"/>
  <c r="AR156" i="4"/>
  <c r="AO156" i="4" s="1"/>
  <c r="AY155" i="4"/>
  <c r="AV155" i="4"/>
  <c r="AW155" i="4" s="1"/>
  <c r="AX155" i="4" s="1"/>
  <c r="AR155" i="4"/>
  <c r="AO155" i="4" s="1"/>
  <c r="AY154" i="4"/>
  <c r="AV154" i="4"/>
  <c r="AW154" i="4" s="1"/>
  <c r="AX154" i="4" s="1"/>
  <c r="AR154" i="4"/>
  <c r="AO154" i="4" s="1"/>
  <c r="AY153" i="4"/>
  <c r="AV153" i="4"/>
  <c r="AW153" i="4" s="1"/>
  <c r="AX153" i="4" s="1"/>
  <c r="AR153" i="4"/>
  <c r="AO153" i="4" s="1"/>
  <c r="AY152" i="4"/>
  <c r="AV152" i="4"/>
  <c r="AW152" i="4" s="1"/>
  <c r="AX152" i="4" s="1"/>
  <c r="AR152" i="4"/>
  <c r="AO152" i="4" s="1"/>
  <c r="AP152" i="4" s="1"/>
  <c r="AY151" i="4"/>
  <c r="AV151" i="4"/>
  <c r="AW151" i="4" s="1"/>
  <c r="AX151" i="4" s="1"/>
  <c r="AR151" i="4"/>
  <c r="AO151" i="4" s="1"/>
  <c r="AY150" i="4"/>
  <c r="AV150" i="4"/>
  <c r="AW150" i="4" s="1"/>
  <c r="AX150" i="4" s="1"/>
  <c r="AR150" i="4"/>
  <c r="AO150" i="4" s="1"/>
  <c r="AY149" i="4"/>
  <c r="AV149" i="4"/>
  <c r="AW149" i="4" s="1"/>
  <c r="AX149" i="4" s="1"/>
  <c r="AR149" i="4"/>
  <c r="AO149" i="4" s="1"/>
  <c r="AY148" i="4"/>
  <c r="AV148" i="4"/>
  <c r="AW148" i="4" s="1"/>
  <c r="AX148" i="4" s="1"/>
  <c r="AR148" i="4"/>
  <c r="AO148" i="4" s="1"/>
  <c r="AY147" i="4"/>
  <c r="AV147" i="4"/>
  <c r="AW147" i="4" s="1"/>
  <c r="AX147" i="4" s="1"/>
  <c r="AR147" i="4"/>
  <c r="AO147" i="4" s="1"/>
  <c r="AY146" i="4"/>
  <c r="AV146" i="4"/>
  <c r="AW146" i="4" s="1"/>
  <c r="AX146" i="4" s="1"/>
  <c r="AR146" i="4"/>
  <c r="AO146" i="4" s="1"/>
  <c r="AY145" i="4"/>
  <c r="AV145" i="4"/>
  <c r="AW145" i="4" s="1"/>
  <c r="AX145" i="4" s="1"/>
  <c r="AR145" i="4"/>
  <c r="AO145" i="4" s="1"/>
  <c r="AY144" i="4"/>
  <c r="AV144" i="4"/>
  <c r="AW144" i="4" s="1"/>
  <c r="AX144" i="4" s="1"/>
  <c r="AR144" i="4"/>
  <c r="AO144" i="4" s="1"/>
  <c r="AP144" i="4" s="1"/>
  <c r="AY143" i="4"/>
  <c r="AV143" i="4"/>
  <c r="AW143" i="4" s="1"/>
  <c r="AX143" i="4" s="1"/>
  <c r="AR143" i="4"/>
  <c r="AO143" i="4" s="1"/>
  <c r="AY142" i="4"/>
  <c r="AV142" i="4"/>
  <c r="AW142" i="4" s="1"/>
  <c r="AX142" i="4" s="1"/>
  <c r="AR142" i="4"/>
  <c r="AO142" i="4" s="1"/>
  <c r="AY141" i="4"/>
  <c r="AV141" i="4"/>
  <c r="AW141" i="4" s="1"/>
  <c r="AX141" i="4" s="1"/>
  <c r="AR141" i="4"/>
  <c r="AO141" i="4" s="1"/>
  <c r="AY140" i="4"/>
  <c r="AV140" i="4"/>
  <c r="AW140" i="4" s="1"/>
  <c r="AX140" i="4" s="1"/>
  <c r="AR140" i="4"/>
  <c r="AO140" i="4" s="1"/>
  <c r="AP140" i="4" s="1"/>
  <c r="AQ140" i="4" s="1"/>
  <c r="AY139" i="4"/>
  <c r="AV139" i="4"/>
  <c r="AW139" i="4" s="1"/>
  <c r="AX139" i="4" s="1"/>
  <c r="AR139" i="4"/>
  <c r="AO139" i="4" s="1"/>
  <c r="AY138" i="4"/>
  <c r="AV138" i="4"/>
  <c r="AW138" i="4" s="1"/>
  <c r="AX138" i="4" s="1"/>
  <c r="AR138" i="4"/>
  <c r="AO138" i="4" s="1"/>
  <c r="AY137" i="4"/>
  <c r="AV137" i="4"/>
  <c r="AW137" i="4" s="1"/>
  <c r="AX137" i="4" s="1"/>
  <c r="AR137" i="4"/>
  <c r="AO137" i="4" s="1"/>
  <c r="AY136" i="4"/>
  <c r="AV136" i="4"/>
  <c r="AW136" i="4" s="1"/>
  <c r="AX136" i="4" s="1"/>
  <c r="AR136" i="4"/>
  <c r="AO136" i="4" s="1"/>
  <c r="AP136" i="4" s="1"/>
  <c r="AY135" i="4"/>
  <c r="AV135" i="4"/>
  <c r="AW135" i="4" s="1"/>
  <c r="AX135" i="4" s="1"/>
  <c r="AR135" i="4"/>
  <c r="AO135" i="4" s="1"/>
  <c r="AY134" i="4"/>
  <c r="AV134" i="4"/>
  <c r="AW134" i="4" s="1"/>
  <c r="AX134" i="4" s="1"/>
  <c r="AR134" i="4"/>
  <c r="AO134" i="4" s="1"/>
  <c r="AY133" i="4"/>
  <c r="AV133" i="4"/>
  <c r="AW133" i="4" s="1"/>
  <c r="AX133" i="4" s="1"/>
  <c r="AR133" i="4"/>
  <c r="AO133" i="4" s="1"/>
  <c r="AY132" i="4"/>
  <c r="AV132" i="4"/>
  <c r="AW132" i="4" s="1"/>
  <c r="AX132" i="4" s="1"/>
  <c r="AR132" i="4"/>
  <c r="AO132" i="4" s="1"/>
  <c r="AP132" i="4" s="1"/>
  <c r="AQ132" i="4" s="1"/>
  <c r="AY131" i="4"/>
  <c r="AV131" i="4"/>
  <c r="AW131" i="4" s="1"/>
  <c r="AX131" i="4" s="1"/>
  <c r="AR131" i="4"/>
  <c r="AO131" i="4" s="1"/>
  <c r="AY130" i="4"/>
  <c r="AV130" i="4"/>
  <c r="AW130" i="4" s="1"/>
  <c r="AX130" i="4" s="1"/>
  <c r="AR130" i="4"/>
  <c r="AO130" i="4" s="1"/>
  <c r="AY129" i="4"/>
  <c r="AV129" i="4"/>
  <c r="AW129" i="4" s="1"/>
  <c r="AX129" i="4" s="1"/>
  <c r="AR129" i="4"/>
  <c r="AO129" i="4" s="1"/>
  <c r="AY128" i="4"/>
  <c r="AV128" i="4"/>
  <c r="AW128" i="4" s="1"/>
  <c r="AX128" i="4" s="1"/>
  <c r="AR128" i="4"/>
  <c r="AO128" i="4" s="1"/>
  <c r="AP128" i="4" s="1"/>
  <c r="AY127" i="4"/>
  <c r="AV127" i="4"/>
  <c r="AW127" i="4" s="1"/>
  <c r="AX127" i="4" s="1"/>
  <c r="AR127" i="4"/>
  <c r="AO127" i="4" s="1"/>
  <c r="AY126" i="4"/>
  <c r="AV126" i="4"/>
  <c r="AW126" i="4" s="1"/>
  <c r="AX126" i="4" s="1"/>
  <c r="AR126" i="4"/>
  <c r="AO126" i="4" s="1"/>
  <c r="AY125" i="4"/>
  <c r="AV125" i="4"/>
  <c r="AW125" i="4" s="1"/>
  <c r="AX125" i="4" s="1"/>
  <c r="AR125" i="4"/>
  <c r="AO125" i="4" s="1"/>
  <c r="AY124" i="4"/>
  <c r="AV124" i="4"/>
  <c r="AW124" i="4" s="1"/>
  <c r="AX124" i="4" s="1"/>
  <c r="AR124" i="4"/>
  <c r="AO124" i="4" s="1"/>
  <c r="AP124" i="4" s="1"/>
  <c r="AQ124" i="4" s="1"/>
  <c r="AY123" i="4"/>
  <c r="AV123" i="4"/>
  <c r="AW123" i="4" s="1"/>
  <c r="AX123" i="4" s="1"/>
  <c r="AR123" i="4"/>
  <c r="AO123" i="4" s="1"/>
  <c r="AY122" i="4"/>
  <c r="AV122" i="4"/>
  <c r="AW122" i="4" s="1"/>
  <c r="AX122" i="4" s="1"/>
  <c r="AR122" i="4"/>
  <c r="AO122" i="4" s="1"/>
  <c r="AY121" i="4"/>
  <c r="AV121" i="4"/>
  <c r="AW121" i="4" s="1"/>
  <c r="AX121" i="4" s="1"/>
  <c r="AR121" i="4"/>
  <c r="AO121" i="4" s="1"/>
  <c r="AY120" i="4"/>
  <c r="AV120" i="4"/>
  <c r="AW120" i="4" s="1"/>
  <c r="AX120" i="4" s="1"/>
  <c r="AR120" i="4"/>
  <c r="AO120" i="4" s="1"/>
  <c r="AP120" i="4" s="1"/>
  <c r="AY119" i="4"/>
  <c r="AV119" i="4"/>
  <c r="AW119" i="4" s="1"/>
  <c r="AX119" i="4" s="1"/>
  <c r="AR119" i="4"/>
  <c r="AO119" i="4" s="1"/>
  <c r="AY118" i="4"/>
  <c r="AV118" i="4"/>
  <c r="AW118" i="4" s="1"/>
  <c r="AX118" i="4" s="1"/>
  <c r="AR118" i="4"/>
  <c r="AO118" i="4" s="1"/>
  <c r="AY117" i="4"/>
  <c r="AV117" i="4"/>
  <c r="AW117" i="4" s="1"/>
  <c r="AX117" i="4" s="1"/>
  <c r="AR117" i="4"/>
  <c r="AO117" i="4" s="1"/>
  <c r="AY116" i="4"/>
  <c r="AV116" i="4"/>
  <c r="AW116" i="4" s="1"/>
  <c r="AX116" i="4" s="1"/>
  <c r="AR116" i="4"/>
  <c r="AO116" i="4" s="1"/>
  <c r="AP116" i="4" s="1"/>
  <c r="AQ116" i="4" s="1"/>
  <c r="AY115" i="4"/>
  <c r="AV115" i="4"/>
  <c r="AW115" i="4" s="1"/>
  <c r="AX115" i="4" s="1"/>
  <c r="AR115" i="4"/>
  <c r="AO115" i="4" s="1"/>
  <c r="AP115" i="4" s="1"/>
  <c r="AQ115" i="4" s="1"/>
  <c r="AY114" i="4"/>
  <c r="AV114" i="4"/>
  <c r="AW114" i="4" s="1"/>
  <c r="AX114" i="4" s="1"/>
  <c r="AR114" i="4"/>
  <c r="AO114" i="4" s="1"/>
  <c r="AY113" i="4"/>
  <c r="AV113" i="4"/>
  <c r="AW113" i="4" s="1"/>
  <c r="AX113" i="4" s="1"/>
  <c r="AR113" i="4"/>
  <c r="AO113" i="4" s="1"/>
  <c r="AP113" i="4" s="1"/>
  <c r="AQ113" i="4" s="1"/>
  <c r="AY112" i="4"/>
  <c r="AV112" i="4"/>
  <c r="AW112" i="4" s="1"/>
  <c r="AX112" i="4" s="1"/>
  <c r="AR112" i="4"/>
  <c r="AY111" i="4"/>
  <c r="AV111" i="4"/>
  <c r="AW111" i="4" s="1"/>
  <c r="AX111" i="4" s="1"/>
  <c r="AR111" i="4"/>
  <c r="AY110" i="4"/>
  <c r="AV110" i="4"/>
  <c r="AW110" i="4" s="1"/>
  <c r="AX110" i="4" s="1"/>
  <c r="AR110" i="4"/>
  <c r="AO110" i="4" s="1"/>
  <c r="AY109" i="4"/>
  <c r="AV109" i="4"/>
  <c r="AW109" i="4" s="1"/>
  <c r="AX109" i="4" s="1"/>
  <c r="AR109" i="4"/>
  <c r="AO109" i="4" s="1"/>
  <c r="AY108" i="4"/>
  <c r="AV108" i="4"/>
  <c r="AW108" i="4" s="1"/>
  <c r="AX108" i="4" s="1"/>
  <c r="AR108" i="4"/>
  <c r="AY107" i="4"/>
  <c r="AV107" i="4"/>
  <c r="AW107" i="4" s="1"/>
  <c r="AX107" i="4" s="1"/>
  <c r="AR107" i="4"/>
  <c r="AY106" i="4"/>
  <c r="AV106" i="4"/>
  <c r="AW106" i="4" s="1"/>
  <c r="AX106" i="4" s="1"/>
  <c r="AR106" i="4"/>
  <c r="AO106" i="4" s="1"/>
  <c r="AY105" i="4"/>
  <c r="AV105" i="4"/>
  <c r="AW105" i="4" s="1"/>
  <c r="AX105" i="4" s="1"/>
  <c r="AR105" i="4"/>
  <c r="AY104" i="4"/>
  <c r="AV104" i="4"/>
  <c r="AW104" i="4" s="1"/>
  <c r="AX104" i="4" s="1"/>
  <c r="AR104" i="4"/>
  <c r="AY103" i="4"/>
  <c r="AV103" i="4"/>
  <c r="AW103" i="4" s="1"/>
  <c r="AX103" i="4" s="1"/>
  <c r="AR103" i="4"/>
  <c r="AY102" i="4"/>
  <c r="AV102" i="4"/>
  <c r="AW102" i="4" s="1"/>
  <c r="AX102" i="4" s="1"/>
  <c r="AR102" i="4"/>
  <c r="AO102" i="4" s="1"/>
  <c r="AY101" i="4"/>
  <c r="AV101" i="4"/>
  <c r="AW101" i="4" s="1"/>
  <c r="AX101" i="4" s="1"/>
  <c r="AR101" i="4"/>
  <c r="AO101" i="4" s="1"/>
  <c r="AY100" i="4"/>
  <c r="AV100" i="4"/>
  <c r="AW100" i="4" s="1"/>
  <c r="AX100" i="4" s="1"/>
  <c r="AR100" i="4"/>
  <c r="AY99" i="4"/>
  <c r="AV99" i="4"/>
  <c r="AW99" i="4" s="1"/>
  <c r="AX99" i="4" s="1"/>
  <c r="AR99" i="4"/>
  <c r="AY98" i="4"/>
  <c r="AV98" i="4"/>
  <c r="AW98" i="4" s="1"/>
  <c r="AX98" i="4" s="1"/>
  <c r="AR98" i="4"/>
  <c r="AO98" i="4" s="1"/>
  <c r="AP98" i="4" s="1"/>
  <c r="AQ98" i="4" s="1"/>
  <c r="AY97" i="4"/>
  <c r="AV97" i="4"/>
  <c r="AW97" i="4" s="1"/>
  <c r="AX97" i="4" s="1"/>
  <c r="AR97" i="4"/>
  <c r="AY96" i="4"/>
  <c r="AV96" i="4"/>
  <c r="AW96" i="4" s="1"/>
  <c r="AX96" i="4" s="1"/>
  <c r="AR96" i="4"/>
  <c r="AY95" i="4"/>
  <c r="AV95" i="4"/>
  <c r="AW95" i="4" s="1"/>
  <c r="AX95" i="4" s="1"/>
  <c r="AR95" i="4"/>
  <c r="AY94" i="4"/>
  <c r="AV94" i="4"/>
  <c r="AW94" i="4" s="1"/>
  <c r="AX94" i="4" s="1"/>
  <c r="AR94" i="4"/>
  <c r="AO94" i="4" s="1"/>
  <c r="AY93" i="4"/>
  <c r="AV93" i="4"/>
  <c r="AW93" i="4" s="1"/>
  <c r="AX93" i="4" s="1"/>
  <c r="AR93" i="4"/>
  <c r="AO93" i="4" s="1"/>
  <c r="AY92" i="4"/>
  <c r="AV92" i="4"/>
  <c r="AW92" i="4" s="1"/>
  <c r="AX92" i="4" s="1"/>
  <c r="AR92" i="4"/>
  <c r="AY91" i="4"/>
  <c r="AV91" i="4"/>
  <c r="AW91" i="4" s="1"/>
  <c r="AX91" i="4" s="1"/>
  <c r="AR91" i="4"/>
  <c r="AY90" i="4"/>
  <c r="AV90" i="4"/>
  <c r="AW90" i="4" s="1"/>
  <c r="AX90" i="4" s="1"/>
  <c r="AR90" i="4"/>
  <c r="AO90" i="4" s="1"/>
  <c r="AP90" i="4" s="1"/>
  <c r="AQ90" i="4" s="1"/>
  <c r="AY89" i="4"/>
  <c r="AV89" i="4"/>
  <c r="AW89" i="4" s="1"/>
  <c r="AX89" i="4" s="1"/>
  <c r="AR89" i="4"/>
  <c r="AY88" i="4"/>
  <c r="AV88" i="4"/>
  <c r="AW88" i="4" s="1"/>
  <c r="AX88" i="4" s="1"/>
  <c r="AR88" i="4"/>
  <c r="AY87" i="4"/>
  <c r="AV87" i="4"/>
  <c r="AW87" i="4" s="1"/>
  <c r="AX87" i="4" s="1"/>
  <c r="AR87" i="4"/>
  <c r="AY86" i="4"/>
  <c r="AV86" i="4"/>
  <c r="AW86" i="4" s="1"/>
  <c r="AX86" i="4" s="1"/>
  <c r="AR86" i="4"/>
  <c r="AY85" i="4"/>
  <c r="AV85" i="4"/>
  <c r="AW85" i="4" s="1"/>
  <c r="AX85" i="4" s="1"/>
  <c r="AR85" i="4"/>
  <c r="AO85" i="4" s="1"/>
  <c r="AY84" i="4"/>
  <c r="AV84" i="4"/>
  <c r="AW84" i="4" s="1"/>
  <c r="AX84" i="4" s="1"/>
  <c r="AR84" i="4"/>
  <c r="AY83" i="4"/>
  <c r="AV83" i="4"/>
  <c r="AW83" i="4" s="1"/>
  <c r="AX83" i="4" s="1"/>
  <c r="AR83" i="4"/>
  <c r="AY82" i="4"/>
  <c r="AV82" i="4"/>
  <c r="AW82" i="4" s="1"/>
  <c r="AX82" i="4" s="1"/>
  <c r="AR82" i="4"/>
  <c r="AO82" i="4" s="1"/>
  <c r="AP82" i="4" s="1"/>
  <c r="AQ82" i="4" s="1"/>
  <c r="AY81" i="4"/>
  <c r="AV81" i="4"/>
  <c r="AW81" i="4" s="1"/>
  <c r="AX81" i="4" s="1"/>
  <c r="AR81" i="4"/>
  <c r="AY80" i="4"/>
  <c r="AV80" i="4"/>
  <c r="AW80" i="4" s="1"/>
  <c r="AX80" i="4" s="1"/>
  <c r="AR80" i="4"/>
  <c r="AY79" i="4"/>
  <c r="AV79" i="4"/>
  <c r="AW79" i="4" s="1"/>
  <c r="AX79" i="4" s="1"/>
  <c r="AR79" i="4"/>
  <c r="AY78" i="4"/>
  <c r="AV78" i="4"/>
  <c r="AW78" i="4" s="1"/>
  <c r="AX78" i="4" s="1"/>
  <c r="AR78" i="4"/>
  <c r="AY77" i="4"/>
  <c r="AV77" i="4"/>
  <c r="AW77" i="4" s="1"/>
  <c r="AX77" i="4" s="1"/>
  <c r="AR77" i="4"/>
  <c r="AO77" i="4" s="1"/>
  <c r="AY76" i="4"/>
  <c r="AV76" i="4"/>
  <c r="AW76" i="4" s="1"/>
  <c r="AX76" i="4" s="1"/>
  <c r="AR76" i="4"/>
  <c r="AY75" i="4"/>
  <c r="AV75" i="4"/>
  <c r="AW75" i="4" s="1"/>
  <c r="AX75" i="4" s="1"/>
  <c r="AR75" i="4"/>
  <c r="AY74" i="4"/>
  <c r="AV74" i="4"/>
  <c r="AW74" i="4" s="1"/>
  <c r="AX74" i="4" s="1"/>
  <c r="AR74" i="4"/>
  <c r="AO74" i="4" s="1"/>
  <c r="AP74" i="4" s="1"/>
  <c r="AQ74" i="4" s="1"/>
  <c r="AY73" i="4"/>
  <c r="AV73" i="4"/>
  <c r="AW73" i="4" s="1"/>
  <c r="AX73" i="4" s="1"/>
  <c r="AR73" i="4"/>
  <c r="AY72" i="4"/>
  <c r="AV72" i="4"/>
  <c r="AW72" i="4" s="1"/>
  <c r="AX72" i="4" s="1"/>
  <c r="AR72" i="4"/>
  <c r="AY71" i="4"/>
  <c r="AV71" i="4"/>
  <c r="AW71" i="4" s="1"/>
  <c r="AX71" i="4" s="1"/>
  <c r="AR71" i="4"/>
  <c r="AR70" i="4"/>
  <c r="AR69" i="4"/>
  <c r="AR68" i="4"/>
  <c r="AR67" i="4"/>
  <c r="AR66" i="4"/>
  <c r="AR65" i="4"/>
  <c r="AR64" i="4"/>
  <c r="AR63" i="4"/>
  <c r="AR62" i="4"/>
  <c r="AR61" i="4"/>
  <c r="AR60" i="4"/>
  <c r="AR59" i="4"/>
  <c r="AR58" i="4"/>
  <c r="AR57" i="4"/>
  <c r="AR56" i="4"/>
  <c r="AR55" i="4"/>
  <c r="AR54" i="4"/>
  <c r="AR53" i="4"/>
  <c r="AR52" i="4"/>
  <c r="AR51" i="4"/>
  <c r="AR50" i="4"/>
  <c r="AR49" i="4"/>
  <c r="AR48" i="4"/>
  <c r="AR47" i="4"/>
  <c r="AR46" i="4"/>
  <c r="AR45" i="4"/>
  <c r="AR44" i="4"/>
  <c r="AR43" i="4"/>
  <c r="AR42" i="4"/>
  <c r="AR41" i="4"/>
  <c r="AR40" i="4"/>
  <c r="AR39" i="4"/>
  <c r="AR38" i="4"/>
  <c r="AR37" i="4"/>
  <c r="AR36" i="4"/>
  <c r="AR35" i="4"/>
  <c r="AR34" i="4"/>
  <c r="AR33" i="4"/>
  <c r="AR32" i="4"/>
  <c r="AR31" i="4"/>
  <c r="AR30" i="4"/>
  <c r="AR29" i="4"/>
  <c r="AR28" i="4"/>
  <c r="AR27" i="4"/>
  <c r="AR26" i="4"/>
  <c r="AR25" i="4"/>
  <c r="AR24" i="4"/>
  <c r="AR23" i="4"/>
  <c r="AR22" i="4"/>
  <c r="AR21" i="4"/>
  <c r="AR20" i="4"/>
  <c r="AR19" i="4"/>
  <c r="AR18" i="4"/>
  <c r="AR17" i="4"/>
  <c r="AR16" i="4"/>
  <c r="AR15" i="4"/>
  <c r="AR14" i="4"/>
  <c r="AR13" i="4"/>
  <c r="AR12" i="4"/>
  <c r="AR11" i="4"/>
  <c r="AR10" i="4"/>
  <c r="AR9" i="4"/>
  <c r="AR8" i="4"/>
  <c r="AR7" i="4"/>
  <c r="AL70" i="4"/>
  <c r="AL69" i="4"/>
  <c r="AL68" i="4"/>
  <c r="AL67" i="4"/>
  <c r="AL66" i="4"/>
  <c r="AL65" i="4"/>
  <c r="AL64" i="4"/>
  <c r="AL63" i="4"/>
  <c r="AL62" i="4"/>
  <c r="AL61" i="4"/>
  <c r="AL60" i="4"/>
  <c r="AL59" i="4"/>
  <c r="AL58" i="4"/>
  <c r="AL57" i="4"/>
  <c r="AL56" i="4"/>
  <c r="AL55" i="4"/>
  <c r="AL54" i="4"/>
  <c r="AL53" i="4"/>
  <c r="AL52" i="4"/>
  <c r="AL51" i="4"/>
  <c r="AL50" i="4"/>
  <c r="AL49" i="4"/>
  <c r="AL48" i="4"/>
  <c r="AL47" i="4"/>
  <c r="AL46" i="4"/>
  <c r="AL45" i="4"/>
  <c r="AL44" i="4"/>
  <c r="AL43" i="4"/>
  <c r="AL42" i="4"/>
  <c r="AL41" i="4"/>
  <c r="AL40" i="4"/>
  <c r="AL39" i="4"/>
  <c r="AL38" i="4"/>
  <c r="AL37" i="4"/>
  <c r="AL36" i="4"/>
  <c r="AL35" i="4"/>
  <c r="AL34" i="4"/>
  <c r="AL33" i="4"/>
  <c r="AL32" i="4"/>
  <c r="AL31" i="4"/>
  <c r="AL30" i="4"/>
  <c r="AL29" i="4"/>
  <c r="AL28" i="4"/>
  <c r="AL27" i="4"/>
  <c r="AL26" i="4"/>
  <c r="AL25" i="4"/>
  <c r="AL24" i="4"/>
  <c r="AL23" i="4"/>
  <c r="AL22" i="4"/>
  <c r="AL21" i="4"/>
  <c r="AL20" i="4"/>
  <c r="AF70" i="4"/>
  <c r="AF69" i="4"/>
  <c r="AF68" i="4"/>
  <c r="AF67" i="4"/>
  <c r="AF66" i="4"/>
  <c r="AF65" i="4"/>
  <c r="AF64" i="4"/>
  <c r="AF63" i="4"/>
  <c r="AF62" i="4"/>
  <c r="AF61" i="4"/>
  <c r="AF60" i="4"/>
  <c r="AF59" i="4"/>
  <c r="AF58" i="4"/>
  <c r="AF57" i="4"/>
  <c r="AF56" i="4"/>
  <c r="AF55" i="4"/>
  <c r="AF54" i="4"/>
  <c r="AF53" i="4"/>
  <c r="AF52" i="4"/>
  <c r="AF51" i="4"/>
  <c r="AF50" i="4"/>
  <c r="AF49" i="4"/>
  <c r="AF48" i="4"/>
  <c r="AF47" i="4"/>
  <c r="AF46" i="4"/>
  <c r="AF45" i="4"/>
  <c r="AF44" i="4"/>
  <c r="AF43" i="4"/>
  <c r="AF42" i="4"/>
  <c r="AF41" i="4"/>
  <c r="AF40" i="4"/>
  <c r="AF39" i="4"/>
  <c r="AF38" i="4"/>
  <c r="AF37" i="4"/>
  <c r="AF36" i="4"/>
  <c r="AF35" i="4"/>
  <c r="AF34" i="4"/>
  <c r="AF33" i="4"/>
  <c r="AF31" i="4"/>
  <c r="AF30" i="4"/>
  <c r="AF28" i="4"/>
  <c r="AF27" i="4"/>
  <c r="AF26" i="4"/>
  <c r="AF25" i="4"/>
  <c r="AF24" i="4"/>
  <c r="AF23" i="4"/>
  <c r="AF22" i="4"/>
  <c r="AF21" i="4"/>
  <c r="AF20" i="4"/>
  <c r="AF19" i="4"/>
  <c r="AF18" i="4"/>
  <c r="H27" i="3"/>
  <c r="H34" i="3" s="1"/>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9" i="4"/>
  <c r="J8" i="4"/>
  <c r="J7" i="4"/>
  <c r="AR5" i="4"/>
  <c r="AZ230" i="4"/>
  <c r="AZ417" i="4"/>
  <c r="AZ367" i="4"/>
  <c r="BA275" i="4"/>
  <c r="BA429" i="4"/>
  <c r="BA337" i="4"/>
  <c r="BA14" i="4"/>
  <c r="AZ244" i="4"/>
  <c r="BA40" i="4"/>
  <c r="AZ332" i="4"/>
  <c r="BA348" i="4"/>
  <c r="BA178" i="4"/>
  <c r="BA302" i="4"/>
  <c r="AZ288" i="4"/>
  <c r="AZ263" i="4"/>
  <c r="BA48" i="4"/>
  <c r="BA394" i="4"/>
  <c r="BA278" i="4"/>
  <c r="AZ459" i="4"/>
  <c r="BA139" i="4"/>
  <c r="BA267" i="4"/>
  <c r="AZ477" i="4"/>
  <c r="AZ393" i="4"/>
  <c r="BA201" i="4"/>
  <c r="AZ447" i="4"/>
  <c r="BA117" i="4"/>
  <c r="BA24" i="4"/>
  <c r="AZ507" i="4"/>
  <c r="AZ311" i="4"/>
  <c r="BA277" i="4"/>
  <c r="AZ431" i="4"/>
  <c r="BA223" i="4"/>
  <c r="BA23" i="4"/>
  <c r="AZ461" i="4"/>
  <c r="AZ392" i="4"/>
  <c r="AZ287" i="4"/>
  <c r="BA260" i="4"/>
  <c r="AZ195" i="4"/>
  <c r="AZ529" i="4"/>
  <c r="BA296" i="4"/>
  <c r="BA461" i="4"/>
  <c r="BA457" i="4"/>
  <c r="BA51" i="4"/>
  <c r="BA351" i="4"/>
  <c r="AZ513" i="4"/>
  <c r="AZ335" i="4"/>
  <c r="AZ208" i="4"/>
  <c r="BA398" i="4"/>
  <c r="BA129" i="4"/>
  <c r="BA349" i="4"/>
  <c r="BA238" i="4"/>
  <c r="AZ520" i="4"/>
  <c r="AZ487" i="4"/>
  <c r="AZ467" i="4"/>
  <c r="BA388" i="4"/>
  <c r="BA313" i="4"/>
  <c r="AZ499" i="4"/>
  <c r="AZ506" i="4"/>
  <c r="BA146" i="4"/>
  <c r="BA68" i="4"/>
  <c r="BA458" i="4"/>
  <c r="BA246" i="4"/>
  <c r="BA224" i="4"/>
  <c r="BA134" i="4"/>
  <c r="BA61" i="4"/>
  <c r="BA343" i="4"/>
  <c r="AZ570" i="4"/>
  <c r="AZ336" i="4"/>
  <c r="AZ253" i="4"/>
  <c r="AZ564" i="4"/>
  <c r="BA377" i="4"/>
  <c r="BA421" i="4"/>
  <c r="AZ158" i="4"/>
  <c r="BA144" i="4"/>
  <c r="BA87" i="4"/>
  <c r="BA225" i="4"/>
  <c r="BA318" i="4"/>
  <c r="BA195" i="4"/>
  <c r="AZ361" i="4"/>
  <c r="BA85" i="4"/>
  <c r="AZ249" i="4"/>
  <c r="BA109" i="4"/>
  <c r="AZ546" i="4"/>
  <c r="BA5" i="4"/>
  <c r="AZ209" i="4"/>
  <c r="BA405" i="4"/>
  <c r="AZ120" i="4"/>
  <c r="BA19" i="4"/>
  <c r="BA312" i="4"/>
  <c r="BA293" i="4"/>
  <c r="AZ318" i="4"/>
  <c r="BA43" i="4"/>
  <c r="BA362" i="4"/>
  <c r="BA175" i="4"/>
  <c r="BA41" i="4"/>
  <c r="BA138" i="4"/>
  <c r="BA350" i="4"/>
  <c r="BA184" i="4"/>
  <c r="BA136" i="4"/>
  <c r="AZ327" i="4"/>
  <c r="BA324" i="4"/>
  <c r="AZ516" i="4"/>
  <c r="AZ559" i="4"/>
  <c r="AZ313" i="4"/>
  <c r="AZ412" i="4"/>
  <c r="AZ269" i="4"/>
  <c r="BA28" i="4"/>
  <c r="BA11" i="4"/>
  <c r="BA66" i="4"/>
  <c r="BA387" i="4"/>
  <c r="BA215" i="4"/>
  <c r="BA373" i="4"/>
  <c r="AZ563" i="4"/>
  <c r="BA35" i="4"/>
  <c r="AZ308" i="4"/>
  <c r="AZ338" i="4"/>
  <c r="BA367" i="4"/>
  <c r="AZ384" i="4"/>
  <c r="AZ325" i="4"/>
  <c r="BA99" i="4"/>
  <c r="BA462" i="4"/>
  <c r="AZ496" i="4"/>
  <c r="AZ555" i="4"/>
  <c r="BA250" i="4"/>
  <c r="AZ337" i="4"/>
  <c r="AZ191" i="4"/>
  <c r="BA32" i="4"/>
  <c r="BA315" i="4"/>
  <c r="BA151" i="4"/>
  <c r="AZ137" i="4"/>
  <c r="BA86" i="4"/>
  <c r="AZ280" i="4"/>
  <c r="AZ248" i="4"/>
  <c r="BA16" i="4"/>
  <c r="AZ242" i="4"/>
  <c r="AZ400" i="4"/>
  <c r="AZ524" i="4"/>
  <c r="AZ141" i="4"/>
  <c r="AZ331" i="4"/>
  <c r="AZ486" i="4"/>
  <c r="AZ365" i="4"/>
  <c r="BA190" i="4"/>
  <c r="BA272" i="4"/>
  <c r="AZ254" i="4"/>
  <c r="AZ517" i="4"/>
  <c r="BA216" i="4"/>
  <c r="AZ233" i="4"/>
  <c r="BA256" i="4"/>
  <c r="AZ567" i="4"/>
  <c r="BA230" i="4"/>
  <c r="AZ401" i="4"/>
  <c r="AZ151" i="4"/>
  <c r="BA155" i="4"/>
  <c r="AZ192" i="4"/>
  <c r="BA251" i="4"/>
  <c r="BA200" i="4"/>
  <c r="AZ383" i="4"/>
  <c r="BA187" i="4"/>
  <c r="BA347" i="4"/>
  <c r="AZ387" i="4"/>
  <c r="BA46" i="4"/>
  <c r="BA344" i="4"/>
  <c r="BA279" i="4"/>
  <c r="AZ146" i="4"/>
  <c r="AZ420" i="4"/>
  <c r="BA301" i="4"/>
  <c r="AZ187" i="4"/>
  <c r="AZ197" i="4"/>
  <c r="BA226" i="4"/>
  <c r="AZ182" i="4"/>
  <c r="AZ207" i="4"/>
  <c r="AZ373" i="4"/>
  <c r="BA248" i="4"/>
  <c r="BA8" i="4"/>
  <c r="AZ126" i="4"/>
  <c r="AZ554" i="4"/>
  <c r="AZ450" i="4"/>
  <c r="AZ150" i="4"/>
  <c r="BA29" i="4"/>
  <c r="AZ252" i="4"/>
  <c r="AZ333" i="4"/>
  <c r="AZ281" i="4"/>
  <c r="AZ562" i="4"/>
  <c r="AZ362" i="4"/>
  <c r="AZ540" i="4"/>
  <c r="AZ423" i="4"/>
  <c r="AZ279" i="4"/>
  <c r="AZ222" i="4"/>
  <c r="AZ293" i="4"/>
  <c r="BA52" i="4"/>
  <c r="BA92" i="4"/>
  <c r="BA235" i="4"/>
  <c r="AZ402" i="4"/>
  <c r="BA284" i="4"/>
  <c r="BA163" i="4"/>
  <c r="BA306" i="4"/>
  <c r="BA369" i="4"/>
  <c r="AZ521" i="4"/>
  <c r="BA169" i="4"/>
  <c r="BA205" i="4"/>
  <c r="BA451" i="4"/>
  <c r="BA147" i="4"/>
  <c r="AZ510" i="4"/>
  <c r="BA218" i="4"/>
  <c r="AZ490" i="4"/>
  <c r="BA360" i="4"/>
  <c r="AZ300" i="4"/>
  <c r="AZ473" i="4"/>
  <c r="AZ418" i="4"/>
  <c r="BA150" i="4"/>
  <c r="BA247" i="4"/>
  <c r="AZ468" i="4"/>
  <c r="BA389" i="4"/>
  <c r="AZ489" i="4"/>
  <c r="BA219" i="4"/>
  <c r="AZ155" i="4"/>
  <c r="AZ212" i="4"/>
  <c r="BA371" i="4"/>
  <c r="AZ565" i="4"/>
  <c r="AZ414" i="4"/>
  <c r="BA370" i="4"/>
  <c r="BA253" i="4"/>
  <c r="BA383" i="4"/>
  <c r="BA263" i="4"/>
  <c r="AZ236" i="4"/>
  <c r="AZ133" i="4"/>
  <c r="AZ175" i="4"/>
  <c r="BA180" i="4"/>
  <c r="BA286" i="4"/>
  <c r="BA174" i="4"/>
  <c r="BA133" i="4"/>
  <c r="AZ275" i="4"/>
  <c r="AZ502" i="4"/>
  <c r="AZ202" i="4"/>
  <c r="AZ523" i="4"/>
  <c r="BA295" i="4"/>
  <c r="BA378" i="4"/>
  <c r="AZ395" i="4"/>
  <c r="AZ272" i="4"/>
  <c r="BA437" i="4"/>
  <c r="AZ485" i="4"/>
  <c r="AZ228" i="4"/>
  <c r="BA376" i="4"/>
  <c r="AZ438" i="4"/>
  <c r="AZ193" i="4"/>
  <c r="AZ436" i="4"/>
  <c r="AZ127" i="4"/>
  <c r="AZ445" i="4"/>
  <c r="BA229" i="4"/>
  <c r="AZ285" i="4"/>
  <c r="AZ475" i="4"/>
  <c r="AZ357" i="4"/>
  <c r="BA107" i="4"/>
  <c r="AZ410" i="4"/>
  <c r="BA331" i="4"/>
  <c r="BA204" i="4"/>
  <c r="BA47" i="4"/>
  <c r="AZ255" i="4"/>
  <c r="BA111" i="4"/>
  <c r="BA329" i="4"/>
  <c r="BA22" i="4"/>
  <c r="AZ572" i="4"/>
  <c r="AZ315" i="4"/>
  <c r="BA13" i="4"/>
  <c r="AZ548" i="4"/>
  <c r="BA326" i="4"/>
  <c r="BA234" i="4"/>
  <c r="BA281" i="4"/>
  <c r="AZ483" i="4"/>
  <c r="BA446" i="4"/>
  <c r="AZ500" i="4"/>
  <c r="AZ152" i="4"/>
  <c r="BA44" i="4"/>
  <c r="BA236" i="4"/>
  <c r="BA311" i="4"/>
  <c r="AZ429" i="4"/>
  <c r="AZ388" i="4"/>
  <c r="AZ442" i="4"/>
  <c r="BA62" i="4"/>
  <c r="BA294" i="4"/>
  <c r="BA455" i="4"/>
  <c r="AZ370" i="4"/>
  <c r="BA156" i="4"/>
  <c r="BA211" i="4"/>
  <c r="BA58" i="4"/>
  <c r="AZ518" i="4"/>
  <c r="BA78" i="4"/>
  <c r="BA171" i="4"/>
  <c r="AZ482" i="4"/>
  <c r="BA142" i="4"/>
  <c r="BA49" i="4"/>
  <c r="AZ177" i="4"/>
  <c r="BA356" i="4"/>
  <c r="BA447" i="4"/>
  <c r="BA60" i="4"/>
  <c r="AZ132" i="4"/>
  <c r="BA436" i="4"/>
  <c r="AZ149" i="4"/>
  <c r="AZ519" i="4"/>
  <c r="BA126" i="4"/>
  <c r="AZ358" i="4"/>
  <c r="BA209" i="4"/>
  <c r="AZ148" i="4"/>
  <c r="BA406" i="4"/>
  <c r="BA231" i="4"/>
  <c r="BA203" i="4"/>
  <c r="BA108" i="4"/>
  <c r="BA353" i="4"/>
  <c r="BA93" i="4"/>
  <c r="AZ223" i="4"/>
  <c r="BA17" i="4"/>
  <c r="BA417" i="4"/>
  <c r="AZ406" i="4"/>
  <c r="AZ178" i="4"/>
  <c r="BA159" i="4"/>
  <c r="BA415" i="4"/>
  <c r="AZ243" i="4"/>
  <c r="AZ432" i="4"/>
  <c r="AZ289" i="4"/>
  <c r="AZ493" i="4"/>
  <c r="AZ298" i="4"/>
  <c r="BA384" i="4"/>
  <c r="AZ462" i="4"/>
  <c r="AZ328" i="4"/>
  <c r="BA84" i="4"/>
  <c r="BA125" i="4"/>
  <c r="BA411" i="4"/>
  <c r="BA118" i="4"/>
  <c r="AZ364" i="4"/>
  <c r="AZ186" i="4"/>
  <c r="BA228" i="4"/>
  <c r="AZ194" i="4"/>
  <c r="BA110" i="4"/>
  <c r="BA104" i="4"/>
  <c r="BA143" i="4"/>
  <c r="BA400" i="4"/>
  <c r="AZ329" i="4"/>
  <c r="AZ227" i="4"/>
  <c r="BA354" i="4"/>
  <c r="AZ145" i="4"/>
  <c r="AZ340" i="4"/>
  <c r="BA422" i="4"/>
  <c r="BA292" i="4"/>
  <c r="BA237" i="4"/>
  <c r="AZ264" i="4"/>
  <c r="AZ397" i="4"/>
  <c r="BA194" i="4"/>
  <c r="AZ503" i="4"/>
  <c r="AZ466" i="4"/>
  <c r="BA397" i="4"/>
  <c r="AZ201" i="4"/>
  <c r="BA232" i="4"/>
  <c r="AZ404" i="4"/>
  <c r="BA128" i="4"/>
  <c r="AZ245" i="4"/>
  <c r="BA101" i="4"/>
  <c r="BA189" i="4"/>
  <c r="BA217" i="4"/>
  <c r="AZ526" i="4"/>
  <c r="BA334" i="4"/>
  <c r="AZ472" i="4"/>
  <c r="AZ415" i="4"/>
  <c r="BA34" i="4"/>
  <c r="AZ309" i="4"/>
  <c r="AZ334" i="4"/>
  <c r="AZ403" i="4"/>
  <c r="BA303" i="4"/>
  <c r="BA127" i="4"/>
  <c r="BA90" i="4"/>
  <c r="BA335" i="4"/>
  <c r="AZ498" i="4"/>
  <c r="BA158" i="4"/>
  <c r="BA386" i="4"/>
  <c r="BA182" i="4"/>
  <c r="AZ124" i="4"/>
  <c r="AZ123" i="4"/>
  <c r="AZ471" i="4"/>
  <c r="AZ260" i="4"/>
  <c r="BA173" i="4"/>
  <c r="BA412" i="4"/>
  <c r="AZ511" i="4"/>
  <c r="BA399" i="4"/>
  <c r="BA37" i="4"/>
  <c r="BA382" i="4"/>
  <c r="BA197" i="4"/>
  <c r="BA56" i="4"/>
  <c r="BA36" i="4"/>
  <c r="BA364" i="4"/>
  <c r="BA419" i="4"/>
  <c r="BA100" i="4"/>
  <c r="AZ476" i="4"/>
  <c r="BA185" i="4"/>
  <c r="AZ550" i="4"/>
  <c r="BA332" i="4"/>
  <c r="BA165" i="4"/>
  <c r="BA91" i="4"/>
  <c r="AZ375" i="4"/>
  <c r="BA308" i="4"/>
  <c r="BA454" i="4"/>
  <c r="BA409" i="4"/>
  <c r="BA287" i="4"/>
  <c r="AZ446" i="4"/>
  <c r="BA67" i="4"/>
  <c r="AZ156" i="4"/>
  <c r="AZ342" i="4"/>
  <c r="AZ435" i="4"/>
  <c r="AZ409" i="4"/>
  <c r="BA416" i="4"/>
  <c r="AZ198" i="4"/>
  <c r="AZ494" i="4"/>
  <c r="BA321" i="4"/>
  <c r="BA305" i="4"/>
  <c r="AZ321" i="4"/>
  <c r="BA440" i="4"/>
  <c r="BA164" i="4"/>
  <c r="AZ140" i="4"/>
  <c r="AZ290" i="4"/>
  <c r="AZ360" i="4"/>
  <c r="BA291" i="4"/>
  <c r="AZ488" i="4"/>
  <c r="BA319" i="4"/>
  <c r="AZ326" i="4"/>
  <c r="BA82" i="4"/>
  <c r="BA75" i="4"/>
  <c r="AZ200" i="4"/>
  <c r="AZ296" i="4"/>
  <c r="BA119" i="4"/>
  <c r="AZ341" i="4"/>
  <c r="BA439" i="4"/>
  <c r="AZ339" i="4"/>
  <c r="AZ130" i="4"/>
  <c r="BA453" i="4"/>
  <c r="BA135" i="4"/>
  <c r="BA317" i="4"/>
  <c r="BA264" i="4"/>
  <c r="BA262" i="4"/>
  <c r="AZ220" i="4"/>
  <c r="AZ514" i="4"/>
  <c r="BA410" i="4"/>
  <c r="BA177" i="4"/>
  <c r="BA59" i="4"/>
  <c r="AZ366" i="4"/>
  <c r="AZ211" i="4"/>
  <c r="AZ165" i="4"/>
  <c r="BA304" i="4"/>
  <c r="AZ307" i="4"/>
  <c r="BA249" i="4"/>
  <c r="BA7" i="4"/>
  <c r="AZ444" i="4"/>
  <c r="BA444" i="4"/>
  <c r="AZ256" i="4"/>
  <c r="BA170" i="4"/>
  <c r="BA270" i="4"/>
  <c r="BA374" i="4"/>
  <c r="AZ170" i="4"/>
  <c r="AZ303" i="4"/>
  <c r="BA323" i="4"/>
  <c r="BA363" i="4"/>
  <c r="BA402" i="4"/>
  <c r="AZ134" i="4"/>
  <c r="AZ344" i="4"/>
  <c r="AZ353" i="4"/>
  <c r="AZ557" i="4"/>
  <c r="AZ173" i="4"/>
  <c r="BA276" i="4"/>
  <c r="AZ458" i="4"/>
  <c r="BA445" i="4"/>
  <c r="AZ441" i="4"/>
  <c r="BA392" i="4"/>
  <c r="AZ317" i="4"/>
  <c r="BA243" i="4"/>
  <c r="AZ481" i="4"/>
  <c r="BA433" i="4"/>
  <c r="BA45" i="4"/>
  <c r="AZ258" i="4"/>
  <c r="BA152" i="4"/>
  <c r="BA242" i="4"/>
  <c r="BA162" i="4"/>
  <c r="AZ218" i="4"/>
  <c r="AZ405" i="4"/>
  <c r="BA380" i="4"/>
  <c r="AZ528" i="4"/>
  <c r="AZ276" i="4"/>
  <c r="AZ571" i="4"/>
  <c r="AZ346" i="4"/>
  <c r="AZ385" i="4"/>
  <c r="AZ312" i="4"/>
  <c r="AZ512" i="4"/>
  <c r="AZ167" i="4"/>
  <c r="AZ282" i="4"/>
  <c r="AZ455" i="4"/>
  <c r="AZ474" i="4"/>
  <c r="BA153" i="4"/>
  <c r="AZ188" i="4"/>
  <c r="BA314" i="4"/>
  <c r="AZ408" i="4"/>
  <c r="BA116" i="4"/>
  <c r="AZ199" i="4"/>
  <c r="AZ213" i="4"/>
  <c r="AZ174" i="4"/>
  <c r="AZ294" i="4"/>
  <c r="BA366" i="4"/>
  <c r="BA266" i="4"/>
  <c r="BA342" i="4"/>
  <c r="AZ533" i="4"/>
  <c r="BA285" i="4"/>
  <c r="AZ464" i="4"/>
  <c r="BA289" i="4"/>
  <c r="AZ205" i="4"/>
  <c r="AZ536" i="4"/>
  <c r="AZ469" i="4"/>
  <c r="BA10" i="4"/>
  <c r="BA207" i="4"/>
  <c r="AZ277" i="4"/>
  <c r="BA359" i="4"/>
  <c r="AZ135" i="4"/>
  <c r="BA280" i="4"/>
  <c r="BA460" i="4"/>
  <c r="BA320" i="4"/>
  <c r="AZ465" i="4"/>
  <c r="AZ302" i="4"/>
  <c r="BA198" i="4"/>
  <c r="BA341" i="4"/>
  <c r="AZ569" i="4"/>
  <c r="BA361" i="4"/>
  <c r="BA89" i="4"/>
  <c r="BA131" i="4"/>
  <c r="BA71" i="4"/>
  <c r="BA33" i="4"/>
  <c r="AZ413" i="4"/>
  <c r="BA202" i="4"/>
  <c r="BA70" i="4"/>
  <c r="BA105" i="4"/>
  <c r="AZ183" i="4"/>
  <c r="AZ166" i="4"/>
  <c r="BA395" i="4"/>
  <c r="BA69" i="4"/>
  <c r="AZ369" i="4"/>
  <c r="AZ304" i="4"/>
  <c r="BA96" i="4"/>
  <c r="AZ210" i="4"/>
  <c r="AZ144" i="4"/>
  <c r="BA210" i="4"/>
  <c r="BA330" i="4"/>
  <c r="AZ348" i="4"/>
  <c r="AZ246" i="4"/>
  <c r="BA434" i="4"/>
  <c r="AZ478" i="4"/>
  <c r="AZ189" i="4"/>
  <c r="BA407" i="4"/>
  <c r="BA463" i="4"/>
  <c r="BA65" i="4"/>
  <c r="BA358" i="4"/>
  <c r="AZ330" i="4"/>
  <c r="BA268" i="4"/>
  <c r="AZ217" i="4"/>
  <c r="BA64" i="4"/>
  <c r="BA188" i="4"/>
  <c r="BA385" i="4"/>
  <c r="AZ541" i="4"/>
  <c r="AZ215" i="4"/>
  <c r="BA336" i="4"/>
  <c r="BA269" i="4"/>
  <c r="BA381" i="4"/>
  <c r="AZ453" i="4"/>
  <c r="BA115" i="4"/>
  <c r="AZ389" i="4"/>
  <c r="BA430" i="4"/>
  <c r="AZ534" i="4"/>
  <c r="BA186" i="4"/>
  <c r="AZ181" i="4"/>
  <c r="AZ386" i="4"/>
  <c r="AZ552" i="4"/>
  <c r="BA424" i="4"/>
  <c r="BA401" i="4"/>
  <c r="AZ505" i="4"/>
  <c r="BA420" i="4"/>
  <c r="BA172" i="4"/>
  <c r="AZ411" i="4"/>
  <c r="BA74" i="4"/>
  <c r="BA297" i="4"/>
  <c r="BA435" i="4"/>
  <c r="BA183" i="4"/>
  <c r="BA81" i="4"/>
  <c r="BA149" i="4"/>
  <c r="AZ531" i="4"/>
  <c r="AZ322" i="4"/>
  <c r="BA79" i="4"/>
  <c r="AZ172" i="4"/>
  <c r="AZ251" i="4"/>
  <c r="AZ185" i="4"/>
  <c r="AZ484" i="4"/>
  <c r="BA352" i="4"/>
  <c r="BA298" i="4"/>
  <c r="BA328" i="4"/>
  <c r="AZ204" i="4"/>
  <c r="BA254" i="4"/>
  <c r="AZ558" i="4"/>
  <c r="AZ295" i="4"/>
  <c r="AZ229" i="4"/>
  <c r="BA181" i="4"/>
  <c r="AZ314" i="4"/>
  <c r="BA450" i="4"/>
  <c r="AZ324" i="4"/>
  <c r="AZ426" i="4"/>
  <c r="AZ379" i="4"/>
  <c r="AZ142" i="4"/>
  <c r="AZ129" i="4"/>
  <c r="AZ268" i="4"/>
  <c r="BA290" i="4"/>
  <c r="AZ320" i="4"/>
  <c r="BA72" i="4"/>
  <c r="AZ226" i="4"/>
  <c r="AZ214" i="4"/>
  <c r="AZ316" i="4"/>
  <c r="BA283" i="4"/>
  <c r="BA456" i="4"/>
  <c r="BA39" i="4"/>
  <c r="AZ343" i="4"/>
  <c r="AZ525" i="4"/>
  <c r="BA148" i="4"/>
  <c r="BA427" i="4"/>
  <c r="AZ381" i="4"/>
  <c r="AZ543" i="4"/>
  <c r="AZ535" i="4"/>
  <c r="AZ292" i="4"/>
  <c r="BA355" i="4"/>
  <c r="AZ515" i="4"/>
  <c r="BA221" i="4"/>
  <c r="AZ372" i="4"/>
  <c r="BA145" i="4"/>
  <c r="BA227" i="4"/>
  <c r="BA113" i="4"/>
  <c r="AZ349" i="4"/>
  <c r="AZ568" i="4"/>
  <c r="AZ356" i="4"/>
  <c r="AZ544" i="4"/>
  <c r="AZ542" i="4"/>
  <c r="AZ566" i="4"/>
  <c r="AZ301" i="4"/>
  <c r="BA212" i="4"/>
  <c r="BA448" i="4"/>
  <c r="AZ416" i="4"/>
  <c r="AZ278" i="4"/>
  <c r="BA76" i="4"/>
  <c r="AZ376" i="4"/>
  <c r="BA423" i="4"/>
  <c r="AZ131" i="4"/>
  <c r="AZ530" i="4"/>
  <c r="BA179" i="4"/>
  <c r="AZ160" i="4"/>
  <c r="BA120" i="4"/>
  <c r="AZ319" i="4"/>
  <c r="BA50" i="4"/>
  <c r="AZ352" i="4"/>
  <c r="AZ147" i="4"/>
  <c r="BA459" i="4"/>
  <c r="AZ451" i="4"/>
  <c r="AZ196" i="4"/>
  <c r="AZ143" i="4"/>
  <c r="AZ305" i="4"/>
  <c r="AZ179" i="4"/>
  <c r="BA375" i="4"/>
  <c r="AZ154" i="4"/>
  <c r="BA95" i="4"/>
  <c r="BA55" i="4"/>
  <c r="BA160" i="4"/>
  <c r="AZ363" i="4"/>
  <c r="BA403" i="4"/>
  <c r="AZ266" i="4"/>
  <c r="BA265" i="4"/>
  <c r="AZ180" i="4"/>
  <c r="BA441" i="4"/>
  <c r="AZ261" i="4"/>
  <c r="BA338" i="4"/>
  <c r="BA206" i="4"/>
  <c r="AZ164" i="4"/>
  <c r="BA288" i="4"/>
  <c r="AZ545" i="4"/>
  <c r="AZ273" i="4"/>
  <c r="BA245" i="4"/>
  <c r="BA244" i="4"/>
  <c r="AZ539" i="4"/>
  <c r="AZ549" i="4"/>
  <c r="AZ345" i="4"/>
  <c r="BA274" i="4"/>
  <c r="BA21" i="4"/>
  <c r="AZ538" i="4"/>
  <c r="BA240" i="4"/>
  <c r="BA299" i="4"/>
  <c r="BA20" i="4"/>
  <c r="AZ448" i="4"/>
  <c r="BA57" i="4"/>
  <c r="AZ267" i="4"/>
  <c r="BA408" i="4"/>
  <c r="AZ238" i="4"/>
  <c r="BA233" i="4"/>
  <c r="BA112" i="4"/>
  <c r="BA259" i="4"/>
  <c r="BA97" i="4"/>
  <c r="BA442" i="4"/>
  <c r="AZ235" i="4"/>
  <c r="AZ504" i="4"/>
  <c r="BA316" i="4"/>
  <c r="AZ470" i="4"/>
  <c r="AZ424" i="4"/>
  <c r="AZ286" i="4"/>
  <c r="AZ374" i="4"/>
  <c r="BA327" i="4"/>
  <c r="AZ299" i="4"/>
  <c r="BA310" i="4"/>
  <c r="BA413" i="4"/>
  <c r="AZ551" i="4"/>
  <c r="AZ368" i="4"/>
  <c r="AZ380" i="4"/>
  <c r="AZ184" i="4"/>
  <c r="AZ221" i="4"/>
  <c r="BA53" i="4"/>
  <c r="BA63" i="4"/>
  <c r="AZ427" i="4"/>
  <c r="BA357" i="4"/>
  <c r="AZ508" i="4"/>
  <c r="AZ347" i="4"/>
  <c r="AZ479" i="4"/>
  <c r="AZ573" i="4"/>
  <c r="AZ297" i="4"/>
  <c r="BA309" i="4"/>
  <c r="AZ439" i="4"/>
  <c r="BA418" i="4"/>
  <c r="AZ161" i="4"/>
  <c r="AZ351" i="4"/>
  <c r="BA345" i="4"/>
  <c r="AZ163" i="4"/>
  <c r="AZ556" i="4"/>
  <c r="AZ139" i="4"/>
  <c r="AZ377" i="4"/>
  <c r="BA252" i="4"/>
  <c r="AZ270" i="4"/>
  <c r="BA122" i="4"/>
  <c r="BA282" i="4"/>
  <c r="BA346" i="4"/>
  <c r="BA273" i="4"/>
  <c r="BA166" i="4"/>
  <c r="AZ354" i="4"/>
  <c r="AZ433" i="4"/>
  <c r="AZ378" i="4"/>
  <c r="BA191" i="4"/>
  <c r="AZ225" i="4"/>
  <c r="BA77" i="4"/>
  <c r="AZ399" i="4"/>
  <c r="BA239" i="4"/>
  <c r="AZ501" i="4"/>
  <c r="AZ422" i="4"/>
  <c r="BA425" i="4"/>
  <c r="BA80" i="4"/>
  <c r="AZ157" i="4"/>
  <c r="AZ454" i="4"/>
  <c r="AZ224" i="4"/>
  <c r="AZ138" i="4"/>
  <c r="BA154" i="4"/>
  <c r="BA161" i="4"/>
  <c r="AZ371" i="4"/>
  <c r="BA114" i="4"/>
  <c r="AZ480" i="4"/>
  <c r="AZ125" i="4"/>
  <c r="BA132" i="4"/>
  <c r="AZ162" i="4"/>
  <c r="AZ527" i="4"/>
  <c r="BA88" i="4"/>
  <c r="AZ284" i="4"/>
  <c r="BA192" i="4"/>
  <c r="AZ239" i="4"/>
  <c r="BA208" i="4"/>
  <c r="BA25" i="4"/>
  <c r="BA396" i="4"/>
  <c r="BA102" i="4"/>
  <c r="BA379" i="4"/>
  <c r="BA368" i="4"/>
  <c r="BA73" i="4"/>
  <c r="AZ382" i="4"/>
  <c r="BA300" i="4"/>
  <c r="AZ449" i="4"/>
  <c r="AZ265" i="4"/>
  <c r="AZ492" i="4"/>
  <c r="BA15" i="4"/>
  <c r="BA241" i="4"/>
  <c r="AZ159" i="4"/>
  <c r="BA18" i="4"/>
  <c r="BA365" i="4"/>
  <c r="AZ257" i="4"/>
  <c r="AZ522" i="4"/>
  <c r="BA438" i="4"/>
  <c r="AZ509" i="4"/>
  <c r="AZ457" i="4"/>
  <c r="BA393" i="4"/>
  <c r="BA428" i="4"/>
  <c r="BA130" i="4"/>
  <c r="AZ430" i="4"/>
  <c r="BA213" i="4"/>
  <c r="BA30" i="4"/>
  <c r="AZ350" i="4"/>
  <c r="BA255" i="4"/>
  <c r="AZ437" i="4"/>
  <c r="BA431" i="4"/>
  <c r="BA83" i="4"/>
  <c r="BA168" i="4"/>
  <c r="BA214" i="4"/>
  <c r="AZ203" i="4"/>
  <c r="AZ398" i="4"/>
  <c r="AZ283" i="4"/>
  <c r="AZ434" i="4"/>
  <c r="AZ6" i="4"/>
  <c r="AZ396" i="4"/>
  <c r="AZ306" i="4"/>
  <c r="AZ547" i="4"/>
  <c r="BA372" i="4"/>
  <c r="BA103" i="4"/>
  <c r="BA123" i="4"/>
  <c r="BA452" i="4"/>
  <c r="AZ169" i="4"/>
  <c r="BA167" i="4"/>
  <c r="AZ491" i="4"/>
  <c r="BA140" i="4"/>
  <c r="BA106" i="4"/>
  <c r="BA31" i="4"/>
  <c r="AZ176" i="4"/>
  <c r="BA141" i="4"/>
  <c r="BA199" i="4"/>
  <c r="AZ168" i="4"/>
  <c r="BA426" i="4"/>
  <c r="AZ291" i="4"/>
  <c r="BA54" i="4"/>
  <c r="AZ553" i="4"/>
  <c r="BA432" i="4"/>
  <c r="BA390" i="4"/>
  <c r="AZ560" i="4"/>
  <c r="AZ122" i="4"/>
  <c r="AZ460" i="4"/>
  <c r="AZ440" i="4"/>
  <c r="BA12" i="4"/>
  <c r="AZ421" i="4"/>
  <c r="BA339" i="4"/>
  <c r="AZ247" i="4"/>
  <c r="BA26" i="4"/>
  <c r="AZ532" i="4"/>
  <c r="BA258" i="4"/>
  <c r="AZ206" i="4"/>
  <c r="AZ121" i="4"/>
  <c r="AZ153" i="4"/>
  <c r="AZ359" i="4"/>
  <c r="AZ171" i="4"/>
  <c r="BA391" i="4"/>
  <c r="AZ394" i="4"/>
  <c r="BA322" i="4"/>
  <c r="AZ443" i="4"/>
  <c r="BA307" i="4"/>
  <c r="AZ419" i="4"/>
  <c r="BA443" i="4"/>
  <c r="BA176" i="4"/>
  <c r="AZ561" i="4"/>
  <c r="AZ391" i="4"/>
  <c r="AZ216" i="4"/>
  <c r="AZ232" i="4"/>
  <c r="BA220" i="4"/>
  <c r="AZ234" i="4"/>
  <c r="AZ463" i="4"/>
  <c r="BA157" i="4"/>
  <c r="AZ241" i="4"/>
  <c r="BA414" i="4"/>
  <c r="BA38" i="4"/>
  <c r="AZ428" i="4"/>
  <c r="AZ425" i="4"/>
  <c r="AZ537" i="4"/>
  <c r="BA333" i="4"/>
  <c r="AZ237" i="4"/>
  <c r="AZ497" i="4"/>
  <c r="BA94" i="4"/>
  <c r="BA340" i="4"/>
  <c r="BA261" i="4"/>
  <c r="AZ271" i="4"/>
  <c r="AZ219" i="4"/>
  <c r="AZ190" i="4"/>
  <c r="AZ456" i="4"/>
  <c r="BA222" i="4"/>
  <c r="BA124" i="4"/>
  <c r="AZ495" i="4"/>
  <c r="AZ231" i="4"/>
  <c r="AZ407" i="4"/>
  <c r="BA27" i="4"/>
  <c r="AZ355" i="4"/>
  <c r="BA193" i="4"/>
  <c r="BA98" i="4"/>
  <c r="BA42" i="4"/>
  <c r="AZ390" i="4"/>
  <c r="AZ274" i="4"/>
  <c r="AZ136" i="4"/>
  <c r="AZ452" i="4"/>
  <c r="BA9" i="4"/>
  <c r="BA325" i="4"/>
  <c r="AZ240" i="4"/>
  <c r="BA137" i="4"/>
  <c r="AZ250" i="4"/>
  <c r="BA121" i="4"/>
  <c r="BA449" i="4"/>
  <c r="AZ310" i="4"/>
  <c r="AZ323" i="4"/>
  <c r="BA196" i="4"/>
  <c r="BA257" i="4"/>
  <c r="AZ262" i="4"/>
  <c r="AZ259" i="4"/>
  <c r="AZ128" i="4"/>
  <c r="BA404" i="4"/>
  <c r="BA271" i="4"/>
  <c r="AO72" i="4" l="1"/>
  <c r="AO88" i="4"/>
  <c r="AO104" i="4"/>
  <c r="AP104" i="4" s="1"/>
  <c r="AO112" i="4"/>
  <c r="AP112" i="4" s="1"/>
  <c r="AQ112" i="4" s="1"/>
  <c r="AO80" i="4"/>
  <c r="AO96" i="4"/>
  <c r="AP96" i="4" s="1"/>
  <c r="AQ96" i="4" s="1"/>
  <c r="AO75" i="4"/>
  <c r="AO83" i="4"/>
  <c r="AP83" i="4" s="1"/>
  <c r="AQ83" i="4" s="1"/>
  <c r="AO91" i="4"/>
  <c r="AP91" i="4" s="1"/>
  <c r="AQ91" i="4" s="1"/>
  <c r="AO99" i="4"/>
  <c r="AP99" i="4" s="1"/>
  <c r="AQ99" i="4" s="1"/>
  <c r="AO107" i="4"/>
  <c r="AP107" i="4" s="1"/>
  <c r="AQ107" i="4" s="1"/>
  <c r="AP20" i="4"/>
  <c r="AQ20" i="4" s="1"/>
  <c r="AP28" i="4"/>
  <c r="AQ28" i="4" s="1"/>
  <c r="AO78" i="4"/>
  <c r="AP78" i="4" s="1"/>
  <c r="AQ78" i="4" s="1"/>
  <c r="AO86" i="4"/>
  <c r="AO100" i="4"/>
  <c r="AP100" i="4" s="1"/>
  <c r="AQ100" i="4" s="1"/>
  <c r="AO108" i="4"/>
  <c r="AP108" i="4" s="1"/>
  <c r="AQ108" i="4" s="1"/>
  <c r="AS286" i="4"/>
  <c r="AO103" i="4"/>
  <c r="AP103" i="4" s="1"/>
  <c r="AQ103" i="4" s="1"/>
  <c r="AO111" i="4"/>
  <c r="AP111" i="4" s="1"/>
  <c r="AQ111" i="4" s="1"/>
  <c r="AO33" i="4"/>
  <c r="AS238" i="4"/>
  <c r="AP27" i="4"/>
  <c r="AQ27" i="4" s="1"/>
  <c r="AO35" i="4"/>
  <c r="AP35" i="4" s="1"/>
  <c r="AQ35" i="4" s="1"/>
  <c r="AO43" i="4"/>
  <c r="AP43" i="4" s="1"/>
  <c r="AQ43" i="4" s="1"/>
  <c r="AO51" i="4"/>
  <c r="AP51" i="4" s="1"/>
  <c r="AQ51" i="4" s="1"/>
  <c r="AO61" i="4"/>
  <c r="AP61" i="4" s="1"/>
  <c r="AQ61" i="4" s="1"/>
  <c r="AO92" i="4"/>
  <c r="AP92" i="4" s="1"/>
  <c r="AQ92" i="4" s="1"/>
  <c r="AP12" i="4"/>
  <c r="AQ12" i="4" s="1"/>
  <c r="AO44" i="4"/>
  <c r="AP44" i="4" s="1"/>
  <c r="AQ44" i="4" s="1"/>
  <c r="AO52" i="4"/>
  <c r="AP52" i="4" s="1"/>
  <c r="AQ52" i="4" s="1"/>
  <c r="AO68" i="4"/>
  <c r="AP68" i="4" s="1"/>
  <c r="AQ68" i="4" s="1"/>
  <c r="AO41" i="4"/>
  <c r="AO49" i="4"/>
  <c r="AP49" i="4" s="1"/>
  <c r="AQ49" i="4" s="1"/>
  <c r="AO62" i="4"/>
  <c r="AP62" i="4" s="1"/>
  <c r="AQ62" i="4" s="1"/>
  <c r="AO42" i="4"/>
  <c r="AP42" i="4" s="1"/>
  <c r="AQ42" i="4" s="1"/>
  <c r="AO50" i="4"/>
  <c r="AO38" i="4"/>
  <c r="AP38" i="4" s="1"/>
  <c r="AQ38" i="4" s="1"/>
  <c r="AO46" i="4"/>
  <c r="AP46" i="4" s="1"/>
  <c r="AQ46" i="4" s="1"/>
  <c r="AO70" i="4"/>
  <c r="AP70" i="4" s="1"/>
  <c r="AQ70" i="4" s="1"/>
  <c r="AO58" i="4"/>
  <c r="AO30" i="4"/>
  <c r="AP30" i="4" s="1"/>
  <c r="AQ30" i="4" s="1"/>
  <c r="AO36" i="4"/>
  <c r="AO59" i="4"/>
  <c r="AP59" i="4" s="1"/>
  <c r="AQ59" i="4" s="1"/>
  <c r="AO76" i="4"/>
  <c r="AP76" i="4" s="1"/>
  <c r="AQ76" i="4" s="1"/>
  <c r="AP22" i="4"/>
  <c r="AQ22" i="4" s="1"/>
  <c r="AP8" i="4"/>
  <c r="AQ8" i="4" s="1"/>
  <c r="AS8" i="4" s="1"/>
  <c r="W8" i="4" s="1"/>
  <c r="AP16" i="4"/>
  <c r="AQ16" i="4" s="1"/>
  <c r="AS16" i="4" s="1"/>
  <c r="AP24" i="4"/>
  <c r="AO32" i="4"/>
  <c r="AP32" i="4" s="1"/>
  <c r="AQ32" i="4" s="1"/>
  <c r="AS32" i="4" s="1"/>
  <c r="W32" i="4" s="1"/>
  <c r="AO40" i="4"/>
  <c r="AP40" i="4" s="1"/>
  <c r="AQ40" i="4" s="1"/>
  <c r="AS40" i="4" s="1"/>
  <c r="W40" i="4" s="1"/>
  <c r="AO48" i="4"/>
  <c r="AP48" i="4" s="1"/>
  <c r="AO56" i="4"/>
  <c r="AP56" i="4" s="1"/>
  <c r="AQ56" i="4" s="1"/>
  <c r="AS56" i="4" s="1"/>
  <c r="AO64" i="4"/>
  <c r="AP64" i="4" s="1"/>
  <c r="AQ64" i="4" s="1"/>
  <c r="AS64" i="4" s="1"/>
  <c r="AO37" i="4"/>
  <c r="AO45" i="4"/>
  <c r="AO53" i="4"/>
  <c r="AO66" i="4"/>
  <c r="AO84" i="4"/>
  <c r="AP84" i="4" s="1"/>
  <c r="AQ84" i="4" s="1"/>
  <c r="E18" i="3"/>
  <c r="AP9" i="4"/>
  <c r="AQ9" i="4" s="1"/>
  <c r="AP17" i="4"/>
  <c r="AQ17" i="4" s="1"/>
  <c r="AS17" i="4" s="1"/>
  <c r="AO57" i="4"/>
  <c r="AO65" i="4"/>
  <c r="AP65" i="4" s="1"/>
  <c r="AQ65" i="4" s="1"/>
  <c r="AP11" i="4"/>
  <c r="AQ11" i="4" s="1"/>
  <c r="AS11" i="4" s="1"/>
  <c r="AO54" i="4"/>
  <c r="AP54" i="4" s="1"/>
  <c r="AQ54" i="4" s="1"/>
  <c r="AO60" i="4"/>
  <c r="AP60" i="4" s="1"/>
  <c r="AQ60" i="4" s="1"/>
  <c r="AS60" i="4" s="1"/>
  <c r="W60" i="4" s="1"/>
  <c r="AO67" i="4"/>
  <c r="AP67" i="4" s="1"/>
  <c r="AQ67" i="4" s="1"/>
  <c r="AP261" i="4"/>
  <c r="AQ261" i="4" s="1"/>
  <c r="AP293" i="4"/>
  <c r="AQ293" i="4" s="1"/>
  <c r="AS293" i="4" s="1"/>
  <c r="AP148" i="4"/>
  <c r="AQ148" i="4" s="1"/>
  <c r="AQ208" i="4"/>
  <c r="AS208" i="4" s="1"/>
  <c r="AP276" i="4"/>
  <c r="AQ276" i="4" s="1"/>
  <c r="AS276" i="4" s="1"/>
  <c r="AP294" i="4"/>
  <c r="AQ294" i="4" s="1"/>
  <c r="AP119" i="4"/>
  <c r="AQ119" i="4" s="1"/>
  <c r="AQ256" i="4"/>
  <c r="AS256" i="4" s="1"/>
  <c r="AP301" i="4"/>
  <c r="AQ301" i="4" s="1"/>
  <c r="AP308" i="4"/>
  <c r="AQ308" i="4" s="1"/>
  <c r="AP15" i="4"/>
  <c r="AQ15" i="4" s="1"/>
  <c r="AS28" i="4"/>
  <c r="W28" i="4" s="1"/>
  <c r="AS188" i="4"/>
  <c r="AS196" i="4"/>
  <c r="AS253" i="4"/>
  <c r="AS265" i="4"/>
  <c r="AO87" i="4"/>
  <c r="AP87" i="4" s="1"/>
  <c r="AQ87" i="4" s="1"/>
  <c r="AO71" i="4"/>
  <c r="AP71" i="4" s="1"/>
  <c r="AQ71" i="4" s="1"/>
  <c r="AP7" i="4"/>
  <c r="AQ7" i="4" s="1"/>
  <c r="AO63" i="4"/>
  <c r="AP63" i="4" s="1"/>
  <c r="AQ63" i="4" s="1"/>
  <c r="AO95" i="4"/>
  <c r="AP95" i="4" s="1"/>
  <c r="AQ95" i="4" s="1"/>
  <c r="AO34" i="4"/>
  <c r="AO55" i="4"/>
  <c r="AS246" i="4"/>
  <c r="AO73" i="4"/>
  <c r="AP73" i="4" s="1"/>
  <c r="AQ73" i="4" s="1"/>
  <c r="AO81" i="4"/>
  <c r="AP81" i="4" s="1"/>
  <c r="AQ81" i="4" s="1"/>
  <c r="AO89" i="4"/>
  <c r="AO97" i="4"/>
  <c r="AP97" i="4" s="1"/>
  <c r="AQ97" i="4" s="1"/>
  <c r="AS20" i="4"/>
  <c r="W20" i="4" s="1"/>
  <c r="AS300" i="4"/>
  <c r="AO47" i="4"/>
  <c r="AP47" i="4" s="1"/>
  <c r="AQ47" i="4" s="1"/>
  <c r="AO79" i="4"/>
  <c r="AP79" i="4" s="1"/>
  <c r="AQ79" i="4" s="1"/>
  <c r="AP164" i="4"/>
  <c r="AQ164" i="4" s="1"/>
  <c r="AP229" i="4"/>
  <c r="AQ229" i="4" s="1"/>
  <c r="AP245" i="4"/>
  <c r="AQ245" i="4" s="1"/>
  <c r="AP292" i="4"/>
  <c r="AQ292" i="4" s="1"/>
  <c r="AS284" i="4"/>
  <c r="AO39" i="4"/>
  <c r="AO31" i="4"/>
  <c r="AP31" i="4" s="1"/>
  <c r="AQ31" i="4" s="1"/>
  <c r="AO69" i="4"/>
  <c r="AP69" i="4" s="1"/>
  <c r="AQ69" i="4" s="1"/>
  <c r="AP156" i="4"/>
  <c r="AQ156" i="4" s="1"/>
  <c r="AP257" i="4"/>
  <c r="AQ257" i="4" s="1"/>
  <c r="AP23" i="4"/>
  <c r="AQ23" i="4" s="1"/>
  <c r="AS254" i="4"/>
  <c r="AQ104" i="4"/>
  <c r="AS104" i="4" s="1"/>
  <c r="W104" i="4" s="1"/>
  <c r="AP75" i="4"/>
  <c r="AQ75" i="4" s="1"/>
  <c r="AP88" i="4"/>
  <c r="AQ88" i="4" s="1"/>
  <c r="AP80" i="4"/>
  <c r="AQ80" i="4" s="1"/>
  <c r="AO105" i="4"/>
  <c r="AP93" i="4"/>
  <c r="AQ93" i="4" s="1"/>
  <c r="AS96" i="4"/>
  <c r="W96" i="4" s="1"/>
  <c r="AP102" i="4"/>
  <c r="AQ102" i="4" s="1"/>
  <c r="AP85" i="4"/>
  <c r="AQ85" i="4" s="1"/>
  <c r="AP94" i="4"/>
  <c r="AQ94" i="4" s="1"/>
  <c r="AS99" i="4"/>
  <c r="W99" i="4" s="1"/>
  <c r="AP101" i="4"/>
  <c r="AQ101" i="4" s="1"/>
  <c r="AP77" i="4"/>
  <c r="AQ77" i="4" s="1"/>
  <c r="AP86" i="4"/>
  <c r="AQ86" i="4" s="1"/>
  <c r="AS91" i="4"/>
  <c r="W91" i="4" s="1"/>
  <c r="AP72" i="4"/>
  <c r="AQ72" i="4" s="1"/>
  <c r="AS74" i="4"/>
  <c r="W74" i="4" s="1"/>
  <c r="AS82" i="4"/>
  <c r="W82" i="4" s="1"/>
  <c r="AS90" i="4"/>
  <c r="W90" i="4" s="1"/>
  <c r="AS98" i="4"/>
  <c r="W98" i="4" s="1"/>
  <c r="AS111" i="4"/>
  <c r="W111" i="4" s="1"/>
  <c r="AS112" i="4"/>
  <c r="W112" i="4" s="1"/>
  <c r="AP114" i="4"/>
  <c r="AQ114" i="4" s="1"/>
  <c r="AS114" i="4" s="1"/>
  <c r="AG114" i="4" s="1"/>
  <c r="AQ128" i="4"/>
  <c r="AS128" i="4" s="1"/>
  <c r="AG128" i="4" s="1"/>
  <c r="AS140" i="4"/>
  <c r="AG140" i="4" s="1"/>
  <c r="AP147" i="4"/>
  <c r="AQ147" i="4" s="1"/>
  <c r="AP154" i="4"/>
  <c r="AQ154" i="4" s="1"/>
  <c r="AS172" i="4"/>
  <c r="AP177" i="4"/>
  <c r="AQ177" i="4" s="1"/>
  <c r="AP195" i="4"/>
  <c r="AQ195" i="4" s="1"/>
  <c r="AS116" i="4"/>
  <c r="AG116" i="4" s="1"/>
  <c r="AP123" i="4"/>
  <c r="AQ123" i="4" s="1"/>
  <c r="AQ152" i="4"/>
  <c r="AS152" i="4" s="1"/>
  <c r="AG152" i="4" s="1"/>
  <c r="AP162" i="4"/>
  <c r="AQ162" i="4" s="1"/>
  <c r="AS180" i="4"/>
  <c r="AP185" i="4"/>
  <c r="AQ185" i="4" s="1"/>
  <c r="AP121" i="4"/>
  <c r="AQ121" i="4" s="1"/>
  <c r="AP131" i="4"/>
  <c r="AQ131" i="4" s="1"/>
  <c r="AP138" i="4"/>
  <c r="AQ138" i="4" s="1"/>
  <c r="AP145" i="4"/>
  <c r="AQ145" i="4" s="1"/>
  <c r="AQ160" i="4"/>
  <c r="AS160" i="4" s="1"/>
  <c r="AG160" i="4" s="1"/>
  <c r="AP170" i="4"/>
  <c r="AQ170" i="4" s="1"/>
  <c r="AP193" i="4"/>
  <c r="AQ193" i="4" s="1"/>
  <c r="AP203" i="4"/>
  <c r="AQ203" i="4" s="1"/>
  <c r="AQ136" i="4"/>
  <c r="AS136" i="4" s="1"/>
  <c r="AG136" i="4" s="1"/>
  <c r="AP155" i="4"/>
  <c r="AQ155" i="4" s="1"/>
  <c r="AQ168" i="4"/>
  <c r="AS168" i="4" s="1"/>
  <c r="AP178" i="4"/>
  <c r="AQ178" i="4" s="1"/>
  <c r="AS178" i="4" s="1"/>
  <c r="AP201" i="4"/>
  <c r="AQ201" i="4" s="1"/>
  <c r="AQ205" i="4"/>
  <c r="AS205" i="4" s="1"/>
  <c r="AP89" i="4"/>
  <c r="AQ89" i="4" s="1"/>
  <c r="AS113" i="4"/>
  <c r="AG113" i="4" s="1"/>
  <c r="AS124" i="4"/>
  <c r="AG124" i="4" s="1"/>
  <c r="AP129" i="4"/>
  <c r="AQ129" i="4" s="1"/>
  <c r="AP163" i="4"/>
  <c r="AQ163" i="4" s="1"/>
  <c r="AQ176" i="4"/>
  <c r="AS176" i="4" s="1"/>
  <c r="AP186" i="4"/>
  <c r="AQ186" i="4" s="1"/>
  <c r="AS107" i="4"/>
  <c r="W107" i="4" s="1"/>
  <c r="AP109" i="4"/>
  <c r="AQ109" i="4" s="1"/>
  <c r="AP122" i="4"/>
  <c r="AQ122" i="4" s="1"/>
  <c r="AS132" i="4"/>
  <c r="AG132" i="4" s="1"/>
  <c r="AP139" i="4"/>
  <c r="AQ139" i="4" s="1"/>
  <c r="AP146" i="4"/>
  <c r="AQ146" i="4" s="1"/>
  <c r="AP153" i="4"/>
  <c r="AQ153" i="4" s="1"/>
  <c r="AP171" i="4"/>
  <c r="AQ171" i="4" s="1"/>
  <c r="AQ184" i="4"/>
  <c r="AS184" i="4" s="1"/>
  <c r="AP194" i="4"/>
  <c r="AQ194" i="4" s="1"/>
  <c r="AS194" i="4" s="1"/>
  <c r="AS115" i="4"/>
  <c r="AG115" i="4" s="1"/>
  <c r="AP117" i="4"/>
  <c r="AQ117" i="4" s="1"/>
  <c r="AQ120" i="4"/>
  <c r="AS120" i="4" s="1"/>
  <c r="AG120" i="4" s="1"/>
  <c r="AQ144" i="4"/>
  <c r="AS144" i="4" s="1"/>
  <c r="AG144" i="4" s="1"/>
  <c r="AP161" i="4"/>
  <c r="AQ161" i="4" s="1"/>
  <c r="AP179" i="4"/>
  <c r="AQ179" i="4" s="1"/>
  <c r="AQ192" i="4"/>
  <c r="AS192" i="4" s="1"/>
  <c r="AP202" i="4"/>
  <c r="AQ202" i="4" s="1"/>
  <c r="AP209" i="4"/>
  <c r="AQ209" i="4" s="1"/>
  <c r="AP106" i="4"/>
  <c r="AQ106" i="4" s="1"/>
  <c r="AP130" i="4"/>
  <c r="AQ130" i="4" s="1"/>
  <c r="AP137" i="4"/>
  <c r="AQ137" i="4" s="1"/>
  <c r="AP169" i="4"/>
  <c r="AQ169" i="4" s="1"/>
  <c r="AP187" i="4"/>
  <c r="AQ187" i="4" s="1"/>
  <c r="AQ200" i="4"/>
  <c r="AS200" i="4" s="1"/>
  <c r="AP231" i="4"/>
  <c r="AQ231" i="4" s="1"/>
  <c r="AP250" i="4"/>
  <c r="AQ250" i="4" s="1"/>
  <c r="AP259" i="4"/>
  <c r="AQ259" i="4" s="1"/>
  <c r="AP279" i="4"/>
  <c r="AQ279" i="4" s="1"/>
  <c r="AP125" i="4"/>
  <c r="AQ125" i="4" s="1"/>
  <c r="AP133" i="4"/>
  <c r="AQ133" i="4" s="1"/>
  <c r="AP141" i="4"/>
  <c r="AQ141" i="4" s="1"/>
  <c r="AP149" i="4"/>
  <c r="AQ149" i="4" s="1"/>
  <c r="AP157" i="4"/>
  <c r="AQ157" i="4" s="1"/>
  <c r="AP165" i="4"/>
  <c r="AQ165" i="4" s="1"/>
  <c r="AP173" i="4"/>
  <c r="AQ173" i="4" s="1"/>
  <c r="AP181" i="4"/>
  <c r="AQ181" i="4" s="1"/>
  <c r="AP189" i="4"/>
  <c r="AQ189" i="4" s="1"/>
  <c r="AP197" i="4"/>
  <c r="AQ197" i="4" s="1"/>
  <c r="AS213" i="4"/>
  <c r="AS214" i="4"/>
  <c r="AS217" i="4"/>
  <c r="AP239" i="4"/>
  <c r="AQ239" i="4" s="1"/>
  <c r="AS262" i="4"/>
  <c r="AS264" i="4"/>
  <c r="AS273" i="4"/>
  <c r="AP275" i="4"/>
  <c r="AQ275" i="4" s="1"/>
  <c r="AQ288" i="4"/>
  <c r="AS288" i="4" s="1"/>
  <c r="AP306" i="4"/>
  <c r="AQ306" i="4" s="1"/>
  <c r="AP110" i="4"/>
  <c r="AQ110" i="4" s="1"/>
  <c r="AP118" i="4"/>
  <c r="AQ118" i="4" s="1"/>
  <c r="AP126" i="4"/>
  <c r="AQ126" i="4" s="1"/>
  <c r="AP134" i="4"/>
  <c r="AQ134" i="4" s="1"/>
  <c r="AP142" i="4"/>
  <c r="AQ142" i="4" s="1"/>
  <c r="AP150" i="4"/>
  <c r="AQ150" i="4" s="1"/>
  <c r="AP158" i="4"/>
  <c r="AQ158" i="4" s="1"/>
  <c r="AP166" i="4"/>
  <c r="AQ166" i="4" s="1"/>
  <c r="AP174" i="4"/>
  <c r="AQ174" i="4" s="1"/>
  <c r="AP182" i="4"/>
  <c r="AQ182" i="4" s="1"/>
  <c r="AP190" i="4"/>
  <c r="AQ190" i="4" s="1"/>
  <c r="AP198" i="4"/>
  <c r="AQ198" i="4" s="1"/>
  <c r="AP219" i="4"/>
  <c r="AQ219" i="4" s="1"/>
  <c r="AS225" i="4"/>
  <c r="AP247" i="4"/>
  <c r="AQ247" i="4" s="1"/>
  <c r="AP258" i="4"/>
  <c r="AQ258" i="4" s="1"/>
  <c r="AP267" i="4"/>
  <c r="AQ267" i="4" s="1"/>
  <c r="AP290" i="4"/>
  <c r="AQ290" i="4" s="1"/>
  <c r="AS297" i="4"/>
  <c r="AP299" i="4"/>
  <c r="AQ299" i="4" s="1"/>
  <c r="AP303" i="4"/>
  <c r="AQ303" i="4" s="1"/>
  <c r="AS310" i="4"/>
  <c r="AP127" i="4"/>
  <c r="AQ127" i="4" s="1"/>
  <c r="AP135" i="4"/>
  <c r="AQ135" i="4" s="1"/>
  <c r="AP143" i="4"/>
  <c r="AQ143" i="4" s="1"/>
  <c r="AP151" i="4"/>
  <c r="AQ151" i="4" s="1"/>
  <c r="AP159" i="4"/>
  <c r="AQ159" i="4" s="1"/>
  <c r="AP167" i="4"/>
  <c r="AQ167" i="4" s="1"/>
  <c r="AP175" i="4"/>
  <c r="AQ175" i="4" s="1"/>
  <c r="AP183" i="4"/>
  <c r="AQ183" i="4" s="1"/>
  <c r="AP191" i="4"/>
  <c r="AQ191" i="4" s="1"/>
  <c r="AP199" i="4"/>
  <c r="AQ199" i="4" s="1"/>
  <c r="AP207" i="4"/>
  <c r="AQ207" i="4" s="1"/>
  <c r="AP212" i="4"/>
  <c r="AQ212" i="4" s="1"/>
  <c r="AS222" i="4"/>
  <c r="AP227" i="4"/>
  <c r="AQ227" i="4" s="1"/>
  <c r="AS233" i="4"/>
  <c r="AP255" i="4"/>
  <c r="AQ255" i="4" s="1"/>
  <c r="AS270" i="4"/>
  <c r="AS278" i="4"/>
  <c r="AP287" i="4"/>
  <c r="AQ287" i="4" s="1"/>
  <c r="AS296" i="4"/>
  <c r="AS309" i="4"/>
  <c r="AS313" i="4"/>
  <c r="AP218" i="4"/>
  <c r="AQ218" i="4" s="1"/>
  <c r="AS221" i="4"/>
  <c r="AS230" i="4"/>
  <c r="AP235" i="4"/>
  <c r="AQ235" i="4" s="1"/>
  <c r="AS241" i="4"/>
  <c r="AP266" i="4"/>
  <c r="AQ266" i="4" s="1"/>
  <c r="AS269" i="4"/>
  <c r="AP274" i="4"/>
  <c r="AQ274" i="4" s="1"/>
  <c r="AS277" i="4"/>
  <c r="AS281" i="4"/>
  <c r="AP283" i="4"/>
  <c r="AQ283" i="4" s="1"/>
  <c r="AS206" i="4"/>
  <c r="AP215" i="4"/>
  <c r="AQ215" i="4" s="1"/>
  <c r="AP226" i="4"/>
  <c r="AQ226" i="4" s="1"/>
  <c r="AP243" i="4"/>
  <c r="AQ243" i="4" s="1"/>
  <c r="AS249" i="4"/>
  <c r="AP263" i="4"/>
  <c r="AQ263" i="4" s="1"/>
  <c r="AS280" i="4"/>
  <c r="AP298" i="4"/>
  <c r="AQ298" i="4" s="1"/>
  <c r="AS302" i="4"/>
  <c r="AS312" i="4"/>
  <c r="AP204" i="4"/>
  <c r="AQ204" i="4" s="1"/>
  <c r="AS211" i="4"/>
  <c r="AP234" i="4"/>
  <c r="AQ234" i="4" s="1"/>
  <c r="AS237" i="4"/>
  <c r="AP251" i="4"/>
  <c r="AQ251" i="4" s="1"/>
  <c r="AP295" i="4"/>
  <c r="AQ295" i="4" s="1"/>
  <c r="AS305" i="4"/>
  <c r="AP223" i="4"/>
  <c r="AQ223" i="4" s="1"/>
  <c r="AP242" i="4"/>
  <c r="AQ242" i="4" s="1"/>
  <c r="AP271" i="4"/>
  <c r="AQ271" i="4" s="1"/>
  <c r="AP282" i="4"/>
  <c r="AQ282" i="4" s="1"/>
  <c r="AS285" i="4"/>
  <c r="AS289" i="4"/>
  <c r="AP291" i="4"/>
  <c r="AQ291" i="4" s="1"/>
  <c r="AS304" i="4"/>
  <c r="AP307" i="4"/>
  <c r="AQ307" i="4" s="1"/>
  <c r="AP311" i="4"/>
  <c r="AQ311" i="4" s="1"/>
  <c r="AS272" i="4"/>
  <c r="AP220" i="4"/>
  <c r="AQ220" i="4" s="1"/>
  <c r="AP228" i="4"/>
  <c r="AQ228" i="4" s="1"/>
  <c r="AP236" i="4"/>
  <c r="AQ236" i="4" s="1"/>
  <c r="AP244" i="4"/>
  <c r="AQ244" i="4" s="1"/>
  <c r="AP252" i="4"/>
  <c r="AQ252" i="4" s="1"/>
  <c r="AP260" i="4"/>
  <c r="AQ260" i="4" s="1"/>
  <c r="AP268" i="4"/>
  <c r="AQ268" i="4" s="1"/>
  <c r="AP66" i="4"/>
  <c r="AQ66" i="4" s="1"/>
  <c r="AQ24" i="4"/>
  <c r="AS24" i="4" s="1"/>
  <c r="W24" i="4" s="1"/>
  <c r="AP50" i="4"/>
  <c r="AQ50" i="4" s="1"/>
  <c r="AS50" i="4" s="1"/>
  <c r="W50" i="4" s="1"/>
  <c r="AP37" i="4"/>
  <c r="AQ37" i="4" s="1"/>
  <c r="AS51" i="4"/>
  <c r="W51" i="4" s="1"/>
  <c r="AP10" i="4"/>
  <c r="AQ10" i="4" s="1"/>
  <c r="AP55" i="4"/>
  <c r="AQ55" i="4" s="1"/>
  <c r="AP29" i="4"/>
  <c r="AQ29" i="4" s="1"/>
  <c r="AP21" i="4"/>
  <c r="AQ21" i="4" s="1"/>
  <c r="AP26" i="4"/>
  <c r="AQ26" i="4" s="1"/>
  <c r="AP13" i="4"/>
  <c r="AQ13" i="4" s="1"/>
  <c r="AP18" i="4"/>
  <c r="AQ18" i="4" s="1"/>
  <c r="AS27" i="4"/>
  <c r="W27" i="4" s="1"/>
  <c r="AP39" i="4"/>
  <c r="AQ39" i="4" s="1"/>
  <c r="AQ48" i="4"/>
  <c r="AS48" i="4" s="1"/>
  <c r="W48" i="4" s="1"/>
  <c r="AP53" i="4"/>
  <c r="AQ53" i="4" s="1"/>
  <c r="AP58" i="4"/>
  <c r="AQ58" i="4" s="1"/>
  <c r="AS67" i="4"/>
  <c r="W67" i="4" s="1"/>
  <c r="AP57" i="4"/>
  <c r="AQ57" i="4" s="1"/>
  <c r="AP14" i="4"/>
  <c r="AQ14" i="4" s="1"/>
  <c r="AP25" i="4"/>
  <c r="AQ25" i="4" s="1"/>
  <c r="AP33" i="4"/>
  <c r="AQ33" i="4" s="1"/>
  <c r="AP41" i="4"/>
  <c r="AQ41" i="4" s="1"/>
  <c r="AS49" i="4"/>
  <c r="W49" i="4" s="1"/>
  <c r="AZ116" i="4"/>
  <c r="AZ114" i="4"/>
  <c r="AZ113" i="4"/>
  <c r="AZ115" i="4"/>
  <c r="AS103" i="4" l="1"/>
  <c r="W103" i="4" s="1"/>
  <c r="AG49" i="4"/>
  <c r="AG90" i="4"/>
  <c r="AG82" i="4"/>
  <c r="AG24" i="4"/>
  <c r="AG67" i="4"/>
  <c r="AG16" i="4"/>
  <c r="AG103" i="4"/>
  <c r="AG107" i="4"/>
  <c r="W56" i="4"/>
  <c r="AG56" i="4"/>
  <c r="W64" i="4"/>
  <c r="AG64" i="4"/>
  <c r="AG51" i="4"/>
  <c r="AG50" i="4"/>
  <c r="AG99" i="4"/>
  <c r="AG74" i="4"/>
  <c r="AG8" i="4"/>
  <c r="AG104" i="4"/>
  <c r="AS26" i="4"/>
  <c r="AS148" i="4"/>
  <c r="AG148" i="4" s="1"/>
  <c r="AG91" i="4"/>
  <c r="AG96" i="4"/>
  <c r="AG60" i="4"/>
  <c r="AS247" i="4"/>
  <c r="AS101" i="4"/>
  <c r="AS245" i="4"/>
  <c r="AG17" i="4"/>
  <c r="AG27" i="4"/>
  <c r="AG48" i="4"/>
  <c r="AG28" i="4"/>
  <c r="AS226" i="4"/>
  <c r="AG112" i="4"/>
  <c r="AS52" i="4"/>
  <c r="AS234" i="4"/>
  <c r="AS173" i="4"/>
  <c r="AG40" i="4"/>
  <c r="AG20" i="4"/>
  <c r="AS35" i="4"/>
  <c r="AS76" i="4"/>
  <c r="AG11" i="4"/>
  <c r="AG98" i="4"/>
  <c r="AG32" i="4"/>
  <c r="AG111" i="4"/>
  <c r="AP34" i="4"/>
  <c r="AQ34" i="4" s="1"/>
  <c r="AS220" i="4"/>
  <c r="AS255" i="4"/>
  <c r="AS186" i="4"/>
  <c r="AS108" i="4"/>
  <c r="AS229" i="4"/>
  <c r="AS308" i="4"/>
  <c r="AS261" i="4"/>
  <c r="AS156" i="4"/>
  <c r="AG156" i="4" s="1"/>
  <c r="AS65" i="4"/>
  <c r="AS12" i="4"/>
  <c r="AS295" i="4"/>
  <c r="AS189" i="4"/>
  <c r="AS209" i="4"/>
  <c r="AS100" i="4"/>
  <c r="AS301" i="4"/>
  <c r="AS58" i="4"/>
  <c r="AS182" i="4"/>
  <c r="AS84" i="4"/>
  <c r="AS215" i="4"/>
  <c r="AS257" i="4"/>
  <c r="AP19" i="4"/>
  <c r="AQ19" i="4" s="1"/>
  <c r="AS119" i="4"/>
  <c r="AG119" i="4" s="1"/>
  <c r="AS263" i="4"/>
  <c r="AS290" i="4"/>
  <c r="AS130" i="4"/>
  <c r="AG130" i="4" s="1"/>
  <c r="AS166" i="4"/>
  <c r="AS292" i="4"/>
  <c r="AP36" i="4"/>
  <c r="AQ36" i="4" s="1"/>
  <c r="AS44" i="4"/>
  <c r="AS29" i="4"/>
  <c r="AS59" i="4"/>
  <c r="AS68" i="4"/>
  <c r="AP45" i="4"/>
  <c r="AQ45" i="4" s="1"/>
  <c r="AS92" i="4"/>
  <c r="AS13" i="4"/>
  <c r="AS14" i="4"/>
  <c r="AS61" i="4"/>
  <c r="AS187" i="4"/>
  <c r="AS294" i="4"/>
  <c r="AS21" i="4"/>
  <c r="AS55" i="4"/>
  <c r="AS268" i="4"/>
  <c r="AS298" i="4"/>
  <c r="AS151" i="4"/>
  <c r="AG151" i="4" s="1"/>
  <c r="AS133" i="4"/>
  <c r="AG133" i="4" s="1"/>
  <c r="AS197" i="4"/>
  <c r="AS53" i="4"/>
  <c r="AS227" i="4"/>
  <c r="AS306" i="4"/>
  <c r="AS236" i="4"/>
  <c r="AS259" i="4"/>
  <c r="AS158" i="4"/>
  <c r="AG158" i="4" s="1"/>
  <c r="AS117" i="4"/>
  <c r="AG117" i="4" s="1"/>
  <c r="AS153" i="4"/>
  <c r="AG153" i="4" s="1"/>
  <c r="AS129" i="4"/>
  <c r="AG129" i="4" s="1"/>
  <c r="AS195" i="4"/>
  <c r="AS43" i="4"/>
  <c r="AS121" i="4"/>
  <c r="AG121" i="4" s="1"/>
  <c r="AS41" i="4"/>
  <c r="AS167" i="4"/>
  <c r="AS174" i="4"/>
  <c r="AS235" i="4"/>
  <c r="AS47" i="4"/>
  <c r="AS37" i="4"/>
  <c r="AS207" i="4"/>
  <c r="AS275" i="4"/>
  <c r="AS141" i="4"/>
  <c r="AG141" i="4" s="1"/>
  <c r="AS110" i="4"/>
  <c r="AS71" i="4"/>
  <c r="AS164" i="4"/>
  <c r="AG164" i="4" s="1"/>
  <c r="AS83" i="4"/>
  <c r="AS93" i="4"/>
  <c r="AS80" i="4"/>
  <c r="AS72" i="4"/>
  <c r="AS88" i="4"/>
  <c r="AS109" i="4"/>
  <c r="AS85" i="4"/>
  <c r="AS102" i="4"/>
  <c r="AP105" i="4"/>
  <c r="AQ105" i="4" s="1"/>
  <c r="AS75" i="4"/>
  <c r="AS260" i="4"/>
  <c r="AS204" i="4"/>
  <c r="AS159" i="4"/>
  <c r="AG159" i="4" s="1"/>
  <c r="AS266" i="4"/>
  <c r="AS299" i="4"/>
  <c r="AS157" i="4"/>
  <c r="AG157" i="4" s="1"/>
  <c r="AS149" i="4"/>
  <c r="AG149" i="4" s="1"/>
  <c r="AS94" i="4"/>
  <c r="AS95" i="4"/>
  <c r="AS242" i="4"/>
  <c r="AS251" i="4"/>
  <c r="AS243" i="4"/>
  <c r="AS283" i="4"/>
  <c r="AS252" i="4"/>
  <c r="AS231" i="4"/>
  <c r="AS175" i="4"/>
  <c r="AS106" i="4"/>
  <c r="AS181" i="4"/>
  <c r="AS122" i="4"/>
  <c r="AG122" i="4" s="1"/>
  <c r="AS201" i="4"/>
  <c r="AS155" i="4"/>
  <c r="AG155" i="4" s="1"/>
  <c r="AS199" i="4"/>
  <c r="AS145" i="4"/>
  <c r="AG145" i="4" s="1"/>
  <c r="AS185" i="4"/>
  <c r="AS143" i="4"/>
  <c r="AG143" i="4" s="1"/>
  <c r="AS183" i="4"/>
  <c r="AS147" i="4"/>
  <c r="AG147" i="4" s="1"/>
  <c r="AS73" i="4"/>
  <c r="AS218" i="4"/>
  <c r="AS212" i="4"/>
  <c r="AS198" i="4"/>
  <c r="AS291" i="4"/>
  <c r="AS250" i="4"/>
  <c r="AS126" i="4"/>
  <c r="AG126" i="4" s="1"/>
  <c r="AS203" i="4"/>
  <c r="AS191" i="4"/>
  <c r="AS87" i="4"/>
  <c r="AS311" i="4"/>
  <c r="AS223" i="4"/>
  <c r="AS244" i="4"/>
  <c r="AS239" i="4"/>
  <c r="AS169" i="4"/>
  <c r="AS179" i="4"/>
  <c r="AS135" i="4"/>
  <c r="AG135" i="4" s="1"/>
  <c r="AS146" i="4"/>
  <c r="AG146" i="4" s="1"/>
  <c r="AS193" i="4"/>
  <c r="AS118" i="4"/>
  <c r="AG118" i="4" s="1"/>
  <c r="AS125" i="4"/>
  <c r="AG125" i="4" s="1"/>
  <c r="AS177" i="4"/>
  <c r="AS97" i="4"/>
  <c r="AS287" i="4"/>
  <c r="AS279" i="4"/>
  <c r="AS228" i="4"/>
  <c r="AS190" i="4"/>
  <c r="AS142" i="4"/>
  <c r="AG142" i="4" s="1"/>
  <c r="AS138" i="4"/>
  <c r="AG138" i="4" s="1"/>
  <c r="AS123" i="4"/>
  <c r="AG123" i="4" s="1"/>
  <c r="AS81" i="4"/>
  <c r="AS165" i="4"/>
  <c r="AG165" i="4" s="1"/>
  <c r="AS134" i="4"/>
  <c r="AG134" i="4" s="1"/>
  <c r="AS307" i="4"/>
  <c r="AS271" i="4"/>
  <c r="AS274" i="4"/>
  <c r="AS303" i="4"/>
  <c r="AS267" i="4"/>
  <c r="AS219" i="4"/>
  <c r="AS137" i="4"/>
  <c r="AG137" i="4" s="1"/>
  <c r="AS202" i="4"/>
  <c r="AS161" i="4"/>
  <c r="AG161" i="4" s="1"/>
  <c r="AS171" i="4"/>
  <c r="AS139" i="4"/>
  <c r="AG139" i="4" s="1"/>
  <c r="AS163" i="4"/>
  <c r="AG163" i="4" s="1"/>
  <c r="AS170" i="4"/>
  <c r="AS162" i="4"/>
  <c r="AG162" i="4" s="1"/>
  <c r="AS86" i="4"/>
  <c r="AS79" i="4"/>
  <c r="AS78" i="4"/>
  <c r="AS127" i="4"/>
  <c r="AG127" i="4" s="1"/>
  <c r="AS131" i="4"/>
  <c r="AG131" i="4" s="1"/>
  <c r="AS154" i="4"/>
  <c r="AG154" i="4" s="1"/>
  <c r="AS77" i="4"/>
  <c r="AS89" i="4"/>
  <c r="AS150" i="4"/>
  <c r="AG150" i="4" s="1"/>
  <c r="AS282" i="4"/>
  <c r="AS258" i="4"/>
  <c r="AS70" i="4"/>
  <c r="AS18" i="4"/>
  <c r="AS10" i="4"/>
  <c r="AS23" i="4"/>
  <c r="AS25" i="4"/>
  <c r="AS69" i="4"/>
  <c r="AS38" i="4"/>
  <c r="AS63" i="4"/>
  <c r="AS33" i="4"/>
  <c r="AS9" i="4"/>
  <c r="AS62" i="4"/>
  <c r="AS57" i="4"/>
  <c r="AS39" i="4"/>
  <c r="AS46" i="4"/>
  <c r="AS7" i="4"/>
  <c r="AS30" i="4"/>
  <c r="AS54" i="4"/>
  <c r="AS31" i="4"/>
  <c r="AS22" i="4"/>
  <c r="AS15" i="4"/>
  <c r="AS42" i="4"/>
  <c r="AS66" i="4"/>
  <c r="AZ107" i="4"/>
  <c r="AZ60" i="4"/>
  <c r="AZ96" i="4"/>
  <c r="AZ64" i="4"/>
  <c r="AZ119" i="4"/>
  <c r="AZ40" i="4"/>
  <c r="AZ48" i="4"/>
  <c r="AZ56" i="4"/>
  <c r="AZ17" i="4"/>
  <c r="AZ16" i="4"/>
  <c r="AZ8" i="4"/>
  <c r="AZ111" i="4"/>
  <c r="AZ98" i="4"/>
  <c r="AZ117" i="4"/>
  <c r="AZ32" i="4"/>
  <c r="AZ50" i="4"/>
  <c r="AZ28" i="4"/>
  <c r="AZ112" i="4"/>
  <c r="AZ20" i="4"/>
  <c r="AZ99" i="4"/>
  <c r="AZ11" i="4"/>
  <c r="AZ91" i="4"/>
  <c r="AZ24" i="4"/>
  <c r="AZ82" i="4"/>
  <c r="AZ74" i="4"/>
  <c r="AZ49" i="4"/>
  <c r="AZ104" i="4"/>
  <c r="AZ118" i="4"/>
  <c r="AZ67" i="4"/>
  <c r="AZ103" i="4"/>
  <c r="AZ51" i="4"/>
  <c r="AZ90" i="4"/>
  <c r="AZ27" i="4"/>
  <c r="W69" i="4" l="1"/>
  <c r="AG69" i="4"/>
  <c r="W54" i="4"/>
  <c r="AG54" i="4"/>
  <c r="W33" i="4"/>
  <c r="AG33" i="4"/>
  <c r="W7" i="4"/>
  <c r="AG7" i="4"/>
  <c r="W38" i="4"/>
  <c r="AG38" i="4"/>
  <c r="W79" i="4"/>
  <c r="AG79" i="4"/>
  <c r="W73" i="4"/>
  <c r="AG73" i="4"/>
  <c r="W109" i="4"/>
  <c r="AG109" i="4"/>
  <c r="W110" i="4"/>
  <c r="AG110" i="4"/>
  <c r="AG14" i="4"/>
  <c r="W108" i="4"/>
  <c r="AG108" i="4"/>
  <c r="W76" i="4"/>
  <c r="AG76" i="4"/>
  <c r="W39" i="4"/>
  <c r="AG39" i="4"/>
  <c r="W81" i="4"/>
  <c r="AG81" i="4"/>
  <c r="W84" i="4"/>
  <c r="AG84" i="4"/>
  <c r="AG12" i="4"/>
  <c r="W35" i="4"/>
  <c r="AG35" i="4"/>
  <c r="W86" i="4"/>
  <c r="AG86" i="4"/>
  <c r="W41" i="4"/>
  <c r="AG41" i="4"/>
  <c r="W89" i="4"/>
  <c r="AG89" i="4"/>
  <c r="W92" i="4"/>
  <c r="AG92" i="4"/>
  <c r="AG15" i="4"/>
  <c r="W57" i="4"/>
  <c r="AG57" i="4"/>
  <c r="W23" i="4"/>
  <c r="AG23" i="4"/>
  <c r="W77" i="4"/>
  <c r="AG77" i="4"/>
  <c r="W106" i="4"/>
  <c r="AG106" i="4"/>
  <c r="W95" i="4"/>
  <c r="AG95" i="4"/>
  <c r="W80" i="4"/>
  <c r="AG80" i="4"/>
  <c r="W43" i="4"/>
  <c r="AG43" i="4"/>
  <c r="W55" i="4"/>
  <c r="AG55" i="4"/>
  <c r="W65" i="4"/>
  <c r="AG65" i="4"/>
  <c r="W46" i="4"/>
  <c r="AG46" i="4"/>
  <c r="W88" i="4"/>
  <c r="AG88" i="4"/>
  <c r="W97" i="4"/>
  <c r="AG97" i="4"/>
  <c r="W22" i="4"/>
  <c r="AG22" i="4"/>
  <c r="AG10" i="4"/>
  <c r="W94" i="4"/>
  <c r="AG94" i="4"/>
  <c r="W75" i="4"/>
  <c r="AG75" i="4"/>
  <c r="W93" i="4"/>
  <c r="AG93" i="4"/>
  <c r="W37" i="4"/>
  <c r="AG37" i="4"/>
  <c r="W21" i="4"/>
  <c r="AG21" i="4"/>
  <c r="W68" i="4"/>
  <c r="AG68" i="4"/>
  <c r="W58" i="4"/>
  <c r="AG58" i="4"/>
  <c r="W66" i="4"/>
  <c r="AG66" i="4"/>
  <c r="W42" i="4"/>
  <c r="AG42" i="4"/>
  <c r="W25" i="4"/>
  <c r="AG25" i="4"/>
  <c r="W72" i="4"/>
  <c r="AG72" i="4"/>
  <c r="W62" i="4"/>
  <c r="AG62" i="4"/>
  <c r="W31" i="4"/>
  <c r="AG31" i="4"/>
  <c r="AG18" i="4"/>
  <c r="W83" i="4"/>
  <c r="AG83" i="4"/>
  <c r="W47" i="4"/>
  <c r="AG47" i="4"/>
  <c r="W53" i="4"/>
  <c r="AG53" i="4"/>
  <c r="W59" i="4"/>
  <c r="AG59" i="4"/>
  <c r="W26" i="4"/>
  <c r="AG26" i="4"/>
  <c r="AG13" i="4"/>
  <c r="W70" i="4"/>
  <c r="AG70" i="4"/>
  <c r="W100" i="4"/>
  <c r="AG100" i="4"/>
  <c r="W102" i="4"/>
  <c r="AG102" i="4"/>
  <c r="W29" i="4"/>
  <c r="AG29" i="4"/>
  <c r="W30" i="4"/>
  <c r="AG30" i="4"/>
  <c r="W63" i="4"/>
  <c r="AG63" i="4"/>
  <c r="W78" i="4"/>
  <c r="AG78" i="4"/>
  <c r="W87" i="4"/>
  <c r="AG87" i="4"/>
  <c r="W85" i="4"/>
  <c r="AG85" i="4"/>
  <c r="W71" i="4"/>
  <c r="AG71" i="4"/>
  <c r="W61" i="4"/>
  <c r="AG61" i="4"/>
  <c r="W44" i="4"/>
  <c r="AG44" i="4"/>
  <c r="W52" i="4"/>
  <c r="AG52" i="4"/>
  <c r="W101" i="4"/>
  <c r="AG101" i="4"/>
  <c r="W9" i="4"/>
  <c r="AG9" i="4"/>
  <c r="AS105" i="4"/>
  <c r="AS36" i="4"/>
  <c r="AS19" i="4"/>
  <c r="AS34" i="4"/>
  <c r="AS45" i="4"/>
  <c r="AD70" i="4"/>
  <c r="AD69" i="4"/>
  <c r="AD68" i="4"/>
  <c r="AD67" i="4"/>
  <c r="AD66" i="4"/>
  <c r="AD65" i="4"/>
  <c r="AD64" i="4"/>
  <c r="AD63" i="4"/>
  <c r="AD62" i="4"/>
  <c r="AD61" i="4"/>
  <c r="AD60" i="4"/>
  <c r="AD59" i="4"/>
  <c r="AD58" i="4"/>
  <c r="AD57" i="4"/>
  <c r="AD56" i="4"/>
  <c r="AD55" i="4"/>
  <c r="AD54"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E27" i="3"/>
  <c r="AZ65" i="4"/>
  <c r="AZ80" i="4"/>
  <c r="AZ13" i="4"/>
  <c r="AZ18" i="4"/>
  <c r="AZ58" i="4"/>
  <c r="AZ62" i="4"/>
  <c r="AZ69" i="4"/>
  <c r="AZ109" i="4"/>
  <c r="AZ66" i="4"/>
  <c r="AZ92" i="4"/>
  <c r="AZ87" i="4"/>
  <c r="AZ14" i="4"/>
  <c r="AZ110" i="4"/>
  <c r="AZ23" i="4"/>
  <c r="AZ21" i="4"/>
  <c r="AZ71" i="4"/>
  <c r="AZ38" i="4"/>
  <c r="AZ88" i="4"/>
  <c r="AZ75" i="4"/>
  <c r="AZ93" i="4"/>
  <c r="AZ97" i="4"/>
  <c r="AZ101" i="4"/>
  <c r="AZ70" i="4"/>
  <c r="AZ81" i="4"/>
  <c r="AZ57" i="4"/>
  <c r="AZ43" i="4"/>
  <c r="AZ59" i="4"/>
  <c r="AZ26" i="4"/>
  <c r="AZ79" i="4"/>
  <c r="AZ33" i="4"/>
  <c r="AZ47" i="4"/>
  <c r="AZ73" i="4"/>
  <c r="AZ10" i="4"/>
  <c r="AZ31" i="4"/>
  <c r="AZ95" i="4"/>
  <c r="AZ100" i="4"/>
  <c r="AZ22" i="4"/>
  <c r="AZ44" i="4"/>
  <c r="AZ29" i="4"/>
  <c r="AZ84" i="4"/>
  <c r="AZ77" i="4"/>
  <c r="AZ94" i="4"/>
  <c r="AZ39" i="4"/>
  <c r="AZ68" i="4"/>
  <c r="AZ12" i="4"/>
  <c r="AZ72" i="4"/>
  <c r="AZ46" i="4"/>
  <c r="AZ63" i="4"/>
  <c r="AZ89" i="4"/>
  <c r="AZ108" i="4"/>
  <c r="AZ102" i="4"/>
  <c r="AZ9" i="4"/>
  <c r="AZ15" i="4"/>
  <c r="AZ7" i="4"/>
  <c r="AZ78" i="4"/>
  <c r="AZ54" i="4"/>
  <c r="AZ37" i="4"/>
  <c r="AZ106" i="4"/>
  <c r="AZ76" i="4"/>
  <c r="AZ61" i="4"/>
  <c r="AZ30" i="4"/>
  <c r="AZ25" i="4"/>
  <c r="AZ53" i="4"/>
  <c r="AZ55" i="4"/>
  <c r="AZ83" i="4"/>
  <c r="AZ86" i="4"/>
  <c r="AZ41" i="4"/>
  <c r="AZ42" i="4"/>
  <c r="AZ52" i="4"/>
  <c r="AZ35" i="4"/>
  <c r="AZ85" i="4"/>
  <c r="W36" i="4" l="1"/>
  <c r="AG36" i="4"/>
  <c r="W105" i="4"/>
  <c r="AG105" i="4"/>
  <c r="W45" i="4"/>
  <c r="AG45" i="4"/>
  <c r="W34" i="4"/>
  <c r="AG34" i="4"/>
  <c r="AG19" i="4"/>
  <c r="E24" i="3"/>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Z36" i="4"/>
  <c r="AZ105" i="4"/>
  <c r="AZ45" i="4"/>
  <c r="AZ34" i="4"/>
  <c r="AZ19" i="4"/>
  <c r="E8" i="5" l="1"/>
  <c r="J8" i="5"/>
  <c r="K8" i="5" l="1"/>
  <c r="O8" i="5"/>
  <c r="U8" i="5"/>
  <c r="N8" i="5"/>
  <c r="T8" i="5"/>
  <c r="L8" i="5"/>
  <c r="F8" i="5"/>
  <c r="V8" i="5"/>
  <c r="W8" i="5" s="1"/>
  <c r="Q8" i="5"/>
  <c r="M8" i="5"/>
  <c r="E13" i="5" l="1"/>
  <c r="J13" i="5"/>
  <c r="E14" i="5"/>
  <c r="M14" i="5" s="1"/>
  <c r="J14" i="5"/>
  <c r="Q14" i="5" l="1"/>
  <c r="F14" i="5"/>
  <c r="K14" i="5"/>
  <c r="U14" i="5"/>
  <c r="N14" i="5"/>
  <c r="V13" i="5"/>
  <c r="W13" i="5" s="1"/>
  <c r="O13" i="5"/>
  <c r="U13" i="5"/>
  <c r="N13" i="5"/>
  <c r="M13" i="5"/>
  <c r="F13" i="5"/>
  <c r="V14" i="5"/>
  <c r="W14" i="5" s="1"/>
  <c r="O14" i="5"/>
  <c r="Q13" i="5"/>
  <c r="K13" i="5"/>
  <c r="T14" i="5"/>
  <c r="L14" i="5"/>
  <c r="T13" i="5"/>
  <c r="L13" i="5"/>
  <c r="E17" i="5"/>
  <c r="M17" i="5" s="1"/>
  <c r="J17" i="5"/>
  <c r="T17" i="5" l="1"/>
  <c r="L17" i="5"/>
  <c r="O17" i="5"/>
  <c r="K17" i="5"/>
  <c r="V17" i="5"/>
  <c r="W17" i="5" s="1"/>
  <c r="N17" i="5"/>
  <c r="F17" i="5"/>
  <c r="U17" i="5"/>
  <c r="Q17" i="5"/>
  <c r="E4" i="5" l="1"/>
  <c r="U4" i="5" s="1"/>
  <c r="J4" i="5"/>
  <c r="E5" i="5"/>
  <c r="J5" i="5"/>
  <c r="E6" i="5"/>
  <c r="L6" i="5" s="1"/>
  <c r="J6" i="5"/>
  <c r="E7" i="5"/>
  <c r="F7" i="5" s="1"/>
  <c r="J7" i="5"/>
  <c r="E9" i="5"/>
  <c r="Q9" i="5" s="1"/>
  <c r="J9" i="5"/>
  <c r="E10" i="5"/>
  <c r="K10" i="5" s="1"/>
  <c r="J10" i="5"/>
  <c r="E11" i="5"/>
  <c r="O11" i="5" s="1"/>
  <c r="J11" i="5"/>
  <c r="E12" i="5"/>
  <c r="Q12" i="5" s="1"/>
  <c r="J12" i="5"/>
  <c r="E15" i="5"/>
  <c r="O15" i="5" s="1"/>
  <c r="J15" i="5"/>
  <c r="E16" i="5"/>
  <c r="Q16" i="5" s="1"/>
  <c r="J16" i="5"/>
  <c r="E18" i="5"/>
  <c r="J18" i="5"/>
  <c r="E19" i="5"/>
  <c r="F19" i="5" s="1"/>
  <c r="J19" i="5"/>
  <c r="E20" i="5"/>
  <c r="F20" i="5" s="1"/>
  <c r="J20" i="5"/>
  <c r="E21" i="5"/>
  <c r="M21" i="5" s="1"/>
  <c r="J21" i="5"/>
  <c r="E22" i="5"/>
  <c r="N22" i="5" s="1"/>
  <c r="J22" i="5"/>
  <c r="E23" i="5"/>
  <c r="K23" i="5" s="1"/>
  <c r="J23" i="5"/>
  <c r="E24" i="5"/>
  <c r="J24" i="5"/>
  <c r="E25" i="5"/>
  <c r="T25" i="5" s="1"/>
  <c r="J25" i="5"/>
  <c r="E26" i="5"/>
  <c r="K26" i="5" s="1"/>
  <c r="J26" i="5"/>
  <c r="E27" i="5"/>
  <c r="J27" i="5"/>
  <c r="E28" i="5"/>
  <c r="O28" i="5" s="1"/>
  <c r="J28" i="5"/>
  <c r="E29" i="5"/>
  <c r="L29" i="5" s="1"/>
  <c r="J29" i="5"/>
  <c r="E30" i="5"/>
  <c r="J30" i="5"/>
  <c r="E31" i="5"/>
  <c r="Q31" i="5" s="1"/>
  <c r="J31" i="5"/>
  <c r="E32" i="5"/>
  <c r="U32" i="5" s="1"/>
  <c r="J32" i="5"/>
  <c r="E33" i="5"/>
  <c r="F33" i="5" s="1"/>
  <c r="J33" i="5"/>
  <c r="E34" i="5"/>
  <c r="O34" i="5" s="1"/>
  <c r="J34" i="5"/>
  <c r="E35" i="5"/>
  <c r="F35" i="5" s="1"/>
  <c r="J35" i="5"/>
  <c r="E36" i="5"/>
  <c r="J36" i="5"/>
  <c r="E37" i="5"/>
  <c r="J37" i="5"/>
  <c r="E38" i="5"/>
  <c r="U38" i="5" s="1"/>
  <c r="J38" i="5"/>
  <c r="E39" i="5"/>
  <c r="V39" i="5" s="1"/>
  <c r="W39" i="5" s="1"/>
  <c r="J39" i="5"/>
  <c r="E40" i="5"/>
  <c r="F40" i="5" s="1"/>
  <c r="J40" i="5"/>
  <c r="E41" i="5"/>
  <c r="J41" i="5"/>
  <c r="E42" i="5"/>
  <c r="M42" i="5" s="1"/>
  <c r="J42" i="5"/>
  <c r="E43" i="5"/>
  <c r="J43" i="5"/>
  <c r="E44" i="5"/>
  <c r="J44" i="5"/>
  <c r="E45" i="5"/>
  <c r="J45" i="5"/>
  <c r="E46" i="5"/>
  <c r="J46" i="5"/>
  <c r="E47" i="5"/>
  <c r="N47" i="5" s="1"/>
  <c r="J47" i="5"/>
  <c r="E48" i="5"/>
  <c r="J48" i="5"/>
  <c r="E49" i="5"/>
  <c r="L49" i="5" s="1"/>
  <c r="J49" i="5"/>
  <c r="E50" i="5"/>
  <c r="F50" i="5" s="1"/>
  <c r="J50" i="5"/>
  <c r="E51" i="5"/>
  <c r="F51" i="5" s="1"/>
  <c r="J51" i="5"/>
  <c r="E52" i="5"/>
  <c r="J52" i="5"/>
  <c r="M37" i="5" l="1"/>
  <c r="F37" i="5"/>
  <c r="O6" i="5"/>
  <c r="V11" i="5"/>
  <c r="W11" i="5" s="1"/>
  <c r="O42" i="5"/>
  <c r="L27" i="5"/>
  <c r="F39" i="5"/>
  <c r="Q39" i="5"/>
  <c r="M43" i="5"/>
  <c r="M19" i="5"/>
  <c r="Q46" i="5"/>
  <c r="M15" i="5"/>
  <c r="O46" i="5"/>
  <c r="U41" i="5"/>
  <c r="K19" i="5"/>
  <c r="V15" i="5"/>
  <c r="W15" i="5" s="1"/>
  <c r="K15" i="5"/>
  <c r="N45" i="5"/>
  <c r="L41" i="5"/>
  <c r="U23" i="5"/>
  <c r="T22" i="5"/>
  <c r="U19" i="5"/>
  <c r="N18" i="5"/>
  <c r="U15" i="5"/>
  <c r="U12" i="5"/>
  <c r="Q11" i="5"/>
  <c r="L10" i="5"/>
  <c r="M39" i="5"/>
  <c r="O23" i="5"/>
  <c r="L22" i="5"/>
  <c r="N19" i="5"/>
  <c r="N15" i="5"/>
  <c r="F15" i="5"/>
  <c r="M11" i="5"/>
  <c r="U48" i="5"/>
  <c r="V40" i="5"/>
  <c r="W40" i="5" s="1"/>
  <c r="Q22" i="5"/>
  <c r="K22" i="5"/>
  <c r="M48" i="5"/>
  <c r="V47" i="5"/>
  <c r="W47" i="5" s="1"/>
  <c r="L40" i="5"/>
  <c r="T29" i="5"/>
  <c r="O22" i="5"/>
  <c r="V7" i="5"/>
  <c r="W7" i="5" s="1"/>
  <c r="Q51" i="5"/>
  <c r="Q47" i="5"/>
  <c r="Q23" i="5"/>
  <c r="V22" i="5"/>
  <c r="W22" i="5" s="1"/>
  <c r="M22" i="5"/>
  <c r="F22" i="5"/>
  <c r="T33" i="5"/>
  <c r="N33" i="5"/>
  <c r="M51" i="5"/>
  <c r="K41" i="5"/>
  <c r="M33" i="5"/>
  <c r="U20" i="5"/>
  <c r="M16" i="5"/>
  <c r="N11" i="5"/>
  <c r="F11" i="5"/>
  <c r="F6" i="5"/>
  <c r="N16" i="5"/>
  <c r="M50" i="5"/>
  <c r="Q49" i="5"/>
  <c r="V33" i="5"/>
  <c r="W33" i="5" s="1"/>
  <c r="Q33" i="5"/>
  <c r="L33" i="5"/>
  <c r="T21" i="5"/>
  <c r="N20" i="5"/>
  <c r="V16" i="5"/>
  <c r="W16" i="5" s="1"/>
  <c r="U52" i="5"/>
  <c r="V51" i="5"/>
  <c r="W51" i="5" s="1"/>
  <c r="Q48" i="5"/>
  <c r="T43" i="5"/>
  <c r="O41" i="5"/>
  <c r="F41" i="5"/>
  <c r="Q40" i="5"/>
  <c r="O38" i="5"/>
  <c r="Q34" i="5"/>
  <c r="U33" i="5"/>
  <c r="O33" i="5"/>
  <c r="K33" i="5"/>
  <c r="M29" i="5"/>
  <c r="Q25" i="5"/>
  <c r="U22" i="5"/>
  <c r="U16" i="5"/>
  <c r="F16" i="5"/>
  <c r="Q15" i="5"/>
  <c r="M12" i="5"/>
  <c r="U11" i="5"/>
  <c r="K11" i="5"/>
  <c r="Q10" i="5"/>
  <c r="M7" i="5"/>
  <c r="L5" i="5"/>
  <c r="M52" i="5"/>
  <c r="Q50" i="5"/>
  <c r="U45" i="5"/>
  <c r="L45" i="5"/>
  <c r="V43" i="5"/>
  <c r="W43" i="5" s="1"/>
  <c r="Q43" i="5"/>
  <c r="T40" i="5"/>
  <c r="N40" i="5"/>
  <c r="K28" i="5"/>
  <c r="U27" i="5"/>
  <c r="N27" i="5"/>
  <c r="V18" i="5"/>
  <c r="W18" i="5" s="1"/>
  <c r="Q18" i="5"/>
  <c r="L18" i="5"/>
  <c r="U10" i="5"/>
  <c r="N10" i="5"/>
  <c r="M9" i="5"/>
  <c r="O50" i="5"/>
  <c r="T45" i="5"/>
  <c r="O45" i="5"/>
  <c r="K45" i="5"/>
  <c r="F45" i="5"/>
  <c r="U43" i="5"/>
  <c r="N43" i="5"/>
  <c r="F43" i="5"/>
  <c r="U42" i="5"/>
  <c r="T41" i="5"/>
  <c r="N41" i="5"/>
  <c r="M40" i="5"/>
  <c r="L37" i="5"/>
  <c r="F34" i="5"/>
  <c r="T27" i="5"/>
  <c r="M27" i="5"/>
  <c r="F27" i="5"/>
  <c r="L25" i="5"/>
  <c r="O21" i="5"/>
  <c r="V20" i="5"/>
  <c r="W20" i="5" s="1"/>
  <c r="M20" i="5"/>
  <c r="U18" i="5"/>
  <c r="O18" i="5"/>
  <c r="K18" i="5"/>
  <c r="F18" i="5"/>
  <c r="T10" i="5"/>
  <c r="M10" i="5"/>
  <c r="F10" i="5"/>
  <c r="U7" i="5"/>
  <c r="K7" i="5"/>
  <c r="Q4" i="5"/>
  <c r="Q7" i="5"/>
  <c r="Q52" i="5"/>
  <c r="U50" i="5"/>
  <c r="K50" i="5"/>
  <c r="V45" i="5"/>
  <c r="W45" i="5" s="1"/>
  <c r="Q45" i="5"/>
  <c r="M45" i="5"/>
  <c r="L43" i="5"/>
  <c r="U40" i="5"/>
  <c r="O40" i="5"/>
  <c r="K40" i="5"/>
  <c r="V27" i="5"/>
  <c r="W27" i="5" s="1"/>
  <c r="Q27" i="5"/>
  <c r="Q20" i="5"/>
  <c r="M18" i="5"/>
  <c r="V10" i="5"/>
  <c r="W10" i="5" s="1"/>
  <c r="O10" i="5"/>
  <c r="N7" i="5"/>
  <c r="F49" i="5"/>
  <c r="K49" i="5"/>
  <c r="O49" i="5"/>
  <c r="T49" i="5"/>
  <c r="Q44" i="5"/>
  <c r="O32" i="5"/>
  <c r="Q32" i="5"/>
  <c r="L26" i="5"/>
  <c r="Q26" i="5"/>
  <c r="V26" i="5"/>
  <c r="W26" i="5" s="1"/>
  <c r="N51" i="5"/>
  <c r="U51" i="5"/>
  <c r="V49" i="5"/>
  <c r="W49" i="5" s="1"/>
  <c r="F47" i="5"/>
  <c r="M47" i="5"/>
  <c r="T47" i="5"/>
  <c r="F46" i="5"/>
  <c r="K46" i="5"/>
  <c r="U46" i="5"/>
  <c r="U44" i="5"/>
  <c r="K37" i="5"/>
  <c r="O37" i="5"/>
  <c r="U37" i="5"/>
  <c r="K34" i="5"/>
  <c r="U34" i="5"/>
  <c r="M32" i="5"/>
  <c r="F31" i="5"/>
  <c r="N31" i="5"/>
  <c r="U31" i="5"/>
  <c r="F29" i="5"/>
  <c r="K29" i="5"/>
  <c r="O29" i="5"/>
  <c r="U29" i="5"/>
  <c r="O26" i="5"/>
  <c r="M6" i="5"/>
  <c r="T6" i="5"/>
  <c r="N6" i="5"/>
  <c r="U6" i="5"/>
  <c r="T51" i="5"/>
  <c r="L51" i="5"/>
  <c r="U49" i="5"/>
  <c r="N49" i="5"/>
  <c r="U47" i="5"/>
  <c r="L47" i="5"/>
  <c r="M46" i="5"/>
  <c r="M44" i="5"/>
  <c r="F42" i="5"/>
  <c r="Q42" i="5"/>
  <c r="N39" i="5"/>
  <c r="U39" i="5"/>
  <c r="Q37" i="5"/>
  <c r="N34" i="5"/>
  <c r="K32" i="5"/>
  <c r="V31" i="5"/>
  <c r="W31" i="5" s="1"/>
  <c r="M31" i="5"/>
  <c r="Q29" i="5"/>
  <c r="U26" i="5"/>
  <c r="N26" i="5"/>
  <c r="U24" i="5"/>
  <c r="M24" i="5"/>
  <c r="F23" i="5"/>
  <c r="N23" i="5"/>
  <c r="V23" i="5"/>
  <c r="W23" i="5" s="1"/>
  <c r="K21" i="5"/>
  <c r="Q21" i="5"/>
  <c r="O19" i="5"/>
  <c r="V19" i="5"/>
  <c r="W19" i="5" s="1"/>
  <c r="V6" i="5"/>
  <c r="W6" i="5" s="1"/>
  <c r="K6" i="5"/>
  <c r="M49" i="5"/>
  <c r="K42" i="5"/>
  <c r="M41" i="5"/>
  <c r="Q41" i="5"/>
  <c r="V41" i="5"/>
  <c r="W41" i="5" s="1"/>
  <c r="T39" i="5"/>
  <c r="L39" i="5"/>
  <c r="V37" i="5"/>
  <c r="W37" i="5" s="1"/>
  <c r="N37" i="5"/>
  <c r="U35" i="5"/>
  <c r="V34" i="5"/>
  <c r="W34" i="5" s="1"/>
  <c r="T31" i="5"/>
  <c r="L31" i="5"/>
  <c r="V29" i="5"/>
  <c r="W29" i="5" s="1"/>
  <c r="N29" i="5"/>
  <c r="M26" i="5"/>
  <c r="F26" i="5"/>
  <c r="O25" i="5"/>
  <c r="M23" i="5"/>
  <c r="U21" i="5"/>
  <c r="L21" i="5"/>
  <c r="Q19" i="5"/>
  <c r="T9" i="5"/>
  <c r="L9" i="5"/>
  <c r="U9" i="5"/>
  <c r="Q6" i="5"/>
  <c r="O7" i="5"/>
  <c r="L38" i="5"/>
  <c r="T38" i="5"/>
  <c r="O36" i="5"/>
  <c r="F30" i="5"/>
  <c r="N30" i="5"/>
  <c r="V30" i="5"/>
  <c r="W30" i="5" s="1"/>
  <c r="L30" i="5"/>
  <c r="T30" i="5"/>
  <c r="O52" i="5"/>
  <c r="K52" i="5"/>
  <c r="O48" i="5"/>
  <c r="K48" i="5"/>
  <c r="O44" i="5"/>
  <c r="K44" i="5"/>
  <c r="M38" i="5"/>
  <c r="Q36" i="5"/>
  <c r="L36" i="5"/>
  <c r="M35" i="5"/>
  <c r="O30" i="5"/>
  <c r="L28" i="5"/>
  <c r="T28" i="5"/>
  <c r="F28" i="5"/>
  <c r="N28" i="5"/>
  <c r="V28" i="5"/>
  <c r="W28" i="5" s="1"/>
  <c r="V52" i="5"/>
  <c r="W52" i="5" s="1"/>
  <c r="N52" i="5"/>
  <c r="F52" i="5"/>
  <c r="O51" i="5"/>
  <c r="K51" i="5"/>
  <c r="T50" i="5"/>
  <c r="L50" i="5"/>
  <c r="V48" i="5"/>
  <c r="W48" i="5" s="1"/>
  <c r="N48" i="5"/>
  <c r="F48" i="5"/>
  <c r="O47" i="5"/>
  <c r="K47" i="5"/>
  <c r="T46" i="5"/>
  <c r="L46" i="5"/>
  <c r="V44" i="5"/>
  <c r="W44" i="5" s="1"/>
  <c r="N44" i="5"/>
  <c r="F44" i="5"/>
  <c r="O43" i="5"/>
  <c r="K43" i="5"/>
  <c r="T42" i="5"/>
  <c r="L42" i="5"/>
  <c r="K39" i="5"/>
  <c r="O39" i="5"/>
  <c r="V38" i="5"/>
  <c r="W38" i="5" s="1"/>
  <c r="Q38" i="5"/>
  <c r="K38" i="5"/>
  <c r="F38" i="5"/>
  <c r="U36" i="5"/>
  <c r="K36" i="5"/>
  <c r="V35" i="5"/>
  <c r="W35" i="5" s="1"/>
  <c r="Q35" i="5"/>
  <c r="L35" i="5"/>
  <c r="M34" i="5"/>
  <c r="U30" i="5"/>
  <c r="M30" i="5"/>
  <c r="Q28" i="5"/>
  <c r="K12" i="5"/>
  <c r="O12" i="5"/>
  <c r="L12" i="5"/>
  <c r="F12" i="5"/>
  <c r="N12" i="5"/>
  <c r="V12" i="5"/>
  <c r="W12" i="5" s="1"/>
  <c r="F36" i="5"/>
  <c r="N36" i="5"/>
  <c r="V36" i="5"/>
  <c r="W36" i="5" s="1"/>
  <c r="K35" i="5"/>
  <c r="O35" i="5"/>
  <c r="K30" i="5"/>
  <c r="K4" i="5"/>
  <c r="O4" i="5"/>
  <c r="L4" i="5"/>
  <c r="F4" i="5"/>
  <c r="N4" i="5"/>
  <c r="V4" i="5"/>
  <c r="W4" i="5" s="1"/>
  <c r="T52" i="5"/>
  <c r="L52" i="5"/>
  <c r="V50" i="5"/>
  <c r="W50" i="5" s="1"/>
  <c r="N50" i="5"/>
  <c r="T48" i="5"/>
  <c r="L48" i="5"/>
  <c r="V46" i="5"/>
  <c r="W46" i="5" s="1"/>
  <c r="N46" i="5"/>
  <c r="T44" i="5"/>
  <c r="L44" i="5"/>
  <c r="V42" i="5"/>
  <c r="W42" i="5" s="1"/>
  <c r="N42" i="5"/>
  <c r="N38" i="5"/>
  <c r="M36" i="5"/>
  <c r="T35" i="5"/>
  <c r="N35" i="5"/>
  <c r="L34" i="5"/>
  <c r="T34" i="5"/>
  <c r="L32" i="5"/>
  <c r="T32" i="5"/>
  <c r="F32" i="5"/>
  <c r="N32" i="5"/>
  <c r="V32" i="5"/>
  <c r="W32" i="5" s="1"/>
  <c r="Q30" i="5"/>
  <c r="U28" i="5"/>
  <c r="M28" i="5"/>
  <c r="F25" i="5"/>
  <c r="N25" i="5"/>
  <c r="V25" i="5"/>
  <c r="W25" i="5" s="1"/>
  <c r="K25" i="5"/>
  <c r="U25" i="5"/>
  <c r="M25" i="5"/>
  <c r="K24" i="5"/>
  <c r="O24" i="5"/>
  <c r="F24" i="5"/>
  <c r="L24" i="5"/>
  <c r="Q24" i="5"/>
  <c r="V24" i="5"/>
  <c r="W24" i="5" s="1"/>
  <c r="N24" i="5"/>
  <c r="T24" i="5"/>
  <c r="F5" i="5"/>
  <c r="N5" i="5"/>
  <c r="V5" i="5"/>
  <c r="W5" i="5" s="1"/>
  <c r="K5" i="5"/>
  <c r="O5" i="5"/>
  <c r="Q5" i="5"/>
  <c r="M5" i="5"/>
  <c r="U5" i="5"/>
  <c r="M4" i="5"/>
  <c r="O31" i="5"/>
  <c r="K31" i="5"/>
  <c r="O27" i="5"/>
  <c r="K27" i="5"/>
  <c r="L23" i="5"/>
  <c r="T23" i="5"/>
  <c r="F21" i="5"/>
  <c r="N21" i="5"/>
  <c r="V21" i="5"/>
  <c r="W21" i="5" s="1"/>
  <c r="K20" i="5"/>
  <c r="O20" i="5"/>
  <c r="L20" i="5"/>
  <c r="T20" i="5"/>
  <c r="F9" i="5"/>
  <c r="N9" i="5"/>
  <c r="V9" i="5"/>
  <c r="W9" i="5" s="1"/>
  <c r="K9" i="5"/>
  <c r="O9" i="5"/>
  <c r="K16" i="5"/>
  <c r="O16" i="5"/>
  <c r="L16" i="5"/>
  <c r="T16" i="5"/>
  <c r="T19" i="5"/>
  <c r="L19" i="5"/>
  <c r="T15" i="5"/>
  <c r="L15" i="5"/>
  <c r="L11" i="5"/>
  <c r="T7" i="5"/>
  <c r="L7" i="5"/>
  <c r="AM7" i="4"/>
  <c r="AM8" i="4"/>
  <c r="AM9" i="4"/>
  <c r="AM10" i="4"/>
  <c r="AM11" i="4"/>
  <c r="AM12" i="4"/>
  <c r="AM13" i="4"/>
  <c r="AM14" i="4"/>
  <c r="AM15" i="4"/>
  <c r="AM16" i="4"/>
  <c r="AM17" i="4"/>
  <c r="AM18" i="4"/>
  <c r="AM19" i="4"/>
  <c r="AM20" i="4"/>
  <c r="AM21" i="4"/>
  <c r="AM22" i="4"/>
  <c r="AM23" i="4"/>
  <c r="AM24" i="4"/>
  <c r="AM25" i="4"/>
  <c r="AM26" i="4"/>
  <c r="AM27" i="4"/>
  <c r="AM28" i="4"/>
  <c r="AM29" i="4"/>
  <c r="AM30" i="4"/>
  <c r="AM31" i="4"/>
  <c r="AM32" i="4"/>
  <c r="AM33" i="4"/>
  <c r="AM34" i="4"/>
  <c r="AM35" i="4"/>
  <c r="AM36" i="4"/>
  <c r="AM37" i="4"/>
  <c r="AM38" i="4"/>
  <c r="AM39" i="4"/>
  <c r="AM40" i="4"/>
  <c r="AM41" i="4"/>
  <c r="AM42" i="4"/>
  <c r="AM43" i="4"/>
  <c r="AM44" i="4"/>
  <c r="AM45" i="4"/>
  <c r="AM46" i="4"/>
  <c r="AM47" i="4"/>
  <c r="AM48" i="4"/>
  <c r="AM49" i="4"/>
  <c r="AM50" i="4"/>
  <c r="AM51" i="4"/>
  <c r="AM52" i="4"/>
  <c r="AM53" i="4"/>
  <c r="AM54" i="4"/>
  <c r="AM55" i="4"/>
  <c r="AM56" i="4"/>
  <c r="AM57" i="4"/>
  <c r="AM58" i="4"/>
  <c r="AM59" i="4"/>
  <c r="AM60" i="4"/>
  <c r="AM61" i="4"/>
  <c r="AM62" i="4"/>
  <c r="AM63" i="4"/>
  <c r="AM64" i="4"/>
  <c r="AM65" i="4"/>
  <c r="AM66" i="4"/>
  <c r="AM67" i="4"/>
  <c r="AM68" i="4"/>
  <c r="AM69" i="4"/>
  <c r="AM70" i="4"/>
  <c r="H24" i="3"/>
  <c r="F27" i="3"/>
  <c r="AC18" i="4"/>
  <c r="AE18" i="4"/>
  <c r="AC19" i="4"/>
  <c r="AE19" i="4"/>
  <c r="AC20" i="4"/>
  <c r="AE20" i="4"/>
  <c r="AC21" i="4"/>
  <c r="AE21" i="4"/>
  <c r="AC22" i="4"/>
  <c r="AE22" i="4"/>
  <c r="AC23" i="4"/>
  <c r="AE23" i="4"/>
  <c r="AC24" i="4"/>
  <c r="AE24" i="4"/>
  <c r="AC25" i="4"/>
  <c r="AE25" i="4"/>
  <c r="AC26" i="4"/>
  <c r="AE26" i="4"/>
  <c r="AC27" i="4"/>
  <c r="AE27" i="4"/>
  <c r="AC28" i="4"/>
  <c r="AE28" i="4"/>
  <c r="AC29" i="4"/>
  <c r="AE29" i="4"/>
  <c r="AC30" i="4"/>
  <c r="AC31" i="4"/>
  <c r="AE31" i="4"/>
  <c r="AC32" i="4"/>
  <c r="AE32" i="4"/>
  <c r="AC33" i="4"/>
  <c r="AE33" i="4"/>
  <c r="T37" i="5"/>
  <c r="AC34" i="4"/>
  <c r="AE34" i="4"/>
  <c r="AC35" i="4"/>
  <c r="AE35" i="4"/>
  <c r="AC36" i="4"/>
  <c r="AE36" i="4"/>
  <c r="AC37" i="4"/>
  <c r="AE37" i="4"/>
  <c r="AC38" i="4"/>
  <c r="AE38" i="4"/>
  <c r="AC39" i="4"/>
  <c r="AE39" i="4"/>
  <c r="AC40" i="4"/>
  <c r="AE40" i="4"/>
  <c r="AC41" i="4"/>
  <c r="AE41" i="4"/>
  <c r="AC42" i="4"/>
  <c r="AC43" i="4"/>
  <c r="AE43" i="4"/>
  <c r="AC44" i="4"/>
  <c r="AE44" i="4"/>
  <c r="AC45" i="4"/>
  <c r="AE45" i="4"/>
  <c r="AC46" i="4"/>
  <c r="AE46" i="4"/>
  <c r="AC47" i="4"/>
  <c r="AE47" i="4"/>
  <c r="AC48" i="4"/>
  <c r="AE48" i="4"/>
  <c r="AC49" i="4"/>
  <c r="AE49" i="4"/>
  <c r="AC50" i="4"/>
  <c r="AE50" i="4"/>
  <c r="AC51" i="4"/>
  <c r="AE51" i="4"/>
  <c r="AC52" i="4"/>
  <c r="AE52" i="4"/>
  <c r="AC53" i="4"/>
  <c r="AE53" i="4"/>
  <c r="AC54" i="4"/>
  <c r="AE54" i="4"/>
  <c r="AC55" i="4"/>
  <c r="AE55" i="4"/>
  <c r="AC56" i="4"/>
  <c r="AE56" i="4"/>
  <c r="AC57" i="4"/>
  <c r="AC58" i="4"/>
  <c r="AE58" i="4"/>
  <c r="AC59" i="4"/>
  <c r="AE59" i="4"/>
  <c r="AC60" i="4"/>
  <c r="AE60" i="4"/>
  <c r="AC61" i="4"/>
  <c r="AE61" i="4"/>
  <c r="AC62" i="4"/>
  <c r="AE62" i="4"/>
  <c r="AC63" i="4"/>
  <c r="AE63" i="4"/>
  <c r="AC64" i="4"/>
  <c r="AE64" i="4"/>
  <c r="AC65" i="4"/>
  <c r="AE65" i="4"/>
  <c r="AC66" i="4"/>
  <c r="AE66" i="4"/>
  <c r="AC67" i="4"/>
  <c r="AE67" i="4"/>
  <c r="AC68" i="4"/>
  <c r="AC69" i="4"/>
  <c r="AE69" i="4"/>
  <c r="AC70" i="4"/>
  <c r="AE70" i="4"/>
  <c r="T4" i="5"/>
  <c r="T36" i="5"/>
  <c r="T11" i="5"/>
  <c r="T12" i="5"/>
  <c r="T18" i="5"/>
  <c r="T26" i="5"/>
  <c r="T5" i="5"/>
  <c r="F12" i="13" l="1"/>
  <c r="D18" i="2"/>
  <c r="AV5" i="4"/>
  <c r="AW5" i="4" s="1"/>
  <c r="AV47" i="4"/>
  <c r="AW47" i="4" s="1"/>
  <c r="AV32" i="4"/>
  <c r="AW32" i="4" s="1"/>
  <c r="AV31" i="4"/>
  <c r="AW31" i="4" s="1"/>
  <c r="AV51" i="4"/>
  <c r="AW51" i="4" s="1"/>
  <c r="AV60" i="4"/>
  <c r="AW60" i="4" s="1"/>
  <c r="AV44" i="4"/>
  <c r="AW44" i="4" s="1"/>
  <c r="AV63" i="4"/>
  <c r="AW63" i="4" s="1"/>
  <c r="AV20" i="4"/>
  <c r="AW20" i="4" s="1"/>
  <c r="AV66" i="4"/>
  <c r="AW66" i="4" s="1"/>
  <c r="AV69" i="4"/>
  <c r="AW69" i="4" s="1"/>
  <c r="AV70" i="4"/>
  <c r="AW70" i="4" s="1"/>
  <c r="AV40" i="4"/>
  <c r="AW40" i="4" s="1"/>
  <c r="AV55" i="4"/>
  <c r="AW55" i="4" s="1"/>
  <c r="AV57" i="4"/>
  <c r="AW57" i="4" s="1"/>
  <c r="AV56" i="4"/>
  <c r="AW56" i="4" s="1"/>
  <c r="AV7" i="4"/>
  <c r="AW7" i="4" s="1"/>
  <c r="AV38" i="4"/>
  <c r="AW38" i="4" s="1"/>
  <c r="AV39" i="4"/>
  <c r="AW39" i="4" s="1"/>
  <c r="AV24" i="4"/>
  <c r="AW24" i="4" s="1"/>
  <c r="AV49" i="4"/>
  <c r="AW49" i="4" s="1"/>
  <c r="AV16" i="4"/>
  <c r="AW16" i="4" s="1"/>
  <c r="AV48" i="4"/>
  <c r="AW48" i="4" s="1"/>
  <c r="AV26" i="4"/>
  <c r="AW26" i="4" s="1"/>
  <c r="AV22" i="4"/>
  <c r="AW22" i="4" s="1"/>
  <c r="AV68" i="4"/>
  <c r="AW68" i="4" s="1"/>
  <c r="AV67" i="4"/>
  <c r="AW67" i="4" s="1"/>
  <c r="AV21" i="4"/>
  <c r="AW21" i="4" s="1"/>
  <c r="AV23" i="4"/>
  <c r="AW23" i="4" s="1"/>
  <c r="AV15" i="4"/>
  <c r="AW15" i="4" s="1"/>
  <c r="AV46" i="4"/>
  <c r="AW46" i="4" s="1"/>
  <c r="AV9" i="4"/>
  <c r="AW9" i="4" s="1"/>
  <c r="AV8" i="4"/>
  <c r="AW8" i="4" s="1"/>
  <c r="AV33" i="4"/>
  <c r="AW33" i="4" s="1"/>
  <c r="AV37" i="4"/>
  <c r="AW37" i="4" s="1"/>
  <c r="AV35" i="4"/>
  <c r="AW35" i="4" s="1"/>
  <c r="AV13" i="4"/>
  <c r="AW13" i="4" s="1"/>
  <c r="AV17" i="4"/>
  <c r="AW17" i="4" s="1"/>
  <c r="AV27" i="4"/>
  <c r="AW27" i="4" s="1"/>
  <c r="AV64" i="4"/>
  <c r="AW64" i="4" s="1"/>
  <c r="AV54" i="4"/>
  <c r="AW54" i="4" s="1"/>
  <c r="AV43" i="4"/>
  <c r="AW43" i="4" s="1"/>
  <c r="AV11" i="4"/>
  <c r="AW11" i="4" s="1"/>
  <c r="AV10" i="4"/>
  <c r="AW10" i="4" s="1"/>
  <c r="AV30" i="4"/>
  <c r="AW30" i="4" s="1"/>
  <c r="AV42" i="4"/>
  <c r="AW42" i="4" s="1"/>
  <c r="AV41" i="4"/>
  <c r="AW41" i="4" s="1"/>
  <c r="AV65" i="4"/>
  <c r="AW65" i="4" s="1"/>
  <c r="AV58" i="4"/>
  <c r="AW58" i="4" s="1"/>
  <c r="AV19" i="4"/>
  <c r="AW19" i="4" s="1"/>
  <c r="AV61" i="4"/>
  <c r="AW61" i="4" s="1"/>
  <c r="AV59" i="4"/>
  <c r="AW59" i="4" s="1"/>
  <c r="AV52" i="4"/>
  <c r="AW52" i="4" s="1"/>
  <c r="AV53" i="4"/>
  <c r="AW53" i="4" s="1"/>
  <c r="AV34" i="4"/>
  <c r="AW34" i="4" s="1"/>
  <c r="AV25" i="4"/>
  <c r="AW25" i="4" s="1"/>
  <c r="AV50" i="4"/>
  <c r="AW50" i="4" s="1"/>
  <c r="AV62" i="4"/>
  <c r="AW62" i="4" s="1"/>
  <c r="AV14" i="4"/>
  <c r="AW14" i="4" s="1"/>
  <c r="AV36" i="4"/>
  <c r="AW36" i="4" s="1"/>
  <c r="AV18" i="4"/>
  <c r="AW18" i="4" s="1"/>
  <c r="AV12" i="4"/>
  <c r="AW12" i="4" s="1"/>
  <c r="AV45" i="4"/>
  <c r="AW45" i="4" s="1"/>
  <c r="AV29" i="4"/>
  <c r="AW29" i="4" s="1"/>
  <c r="AV28" i="4"/>
  <c r="AW28" i="4" s="1"/>
  <c r="C52" i="5" l="1"/>
  <c r="D52" i="5" s="1"/>
  <c r="C46" i="5"/>
  <c r="D46" i="5" s="1"/>
  <c r="C50" i="5"/>
  <c r="G50" i="5" s="1"/>
  <c r="C48" i="5"/>
  <c r="G48" i="5" s="1"/>
  <c r="C49" i="5"/>
  <c r="D49" i="5" s="1"/>
  <c r="C51" i="5"/>
  <c r="G51" i="5" s="1"/>
  <c r="C44" i="5"/>
  <c r="R44" i="5" s="1"/>
  <c r="C41" i="5"/>
  <c r="G41" i="5" s="1"/>
  <c r="C8" i="5"/>
  <c r="D8" i="5" s="1"/>
  <c r="C45" i="5"/>
  <c r="G45" i="5" s="1"/>
  <c r="C47" i="5"/>
  <c r="D47" i="5" s="1"/>
  <c r="C43" i="5"/>
  <c r="D43" i="5" s="1"/>
  <c r="C38" i="5"/>
  <c r="G38" i="5" s="1"/>
  <c r="C40" i="5"/>
  <c r="R40" i="5" s="1"/>
  <c r="C39" i="5"/>
  <c r="R39" i="5" s="1"/>
  <c r="C35" i="5"/>
  <c r="D35" i="5" s="1"/>
  <c r="C42" i="5"/>
  <c r="G42" i="5" s="1"/>
  <c r="C36" i="5"/>
  <c r="R36" i="5" s="1"/>
  <c r="C27" i="5"/>
  <c r="G27" i="5" s="1"/>
  <c r="C34" i="5"/>
  <c r="D34" i="5" s="1"/>
  <c r="C33" i="5"/>
  <c r="R33" i="5" s="1"/>
  <c r="C32" i="5"/>
  <c r="G32" i="5" s="1"/>
  <c r="C17" i="5"/>
  <c r="D17" i="5" s="1"/>
  <c r="C30" i="5"/>
  <c r="D30" i="5" s="1"/>
  <c r="C29" i="5"/>
  <c r="R29" i="5" s="1"/>
  <c r="C25" i="5"/>
  <c r="D25" i="5" s="1"/>
  <c r="C23" i="5"/>
  <c r="R23" i="5" s="1"/>
  <c r="C22" i="5"/>
  <c r="D22" i="5" s="1"/>
  <c r="H22" i="5" s="1"/>
  <c r="C20" i="5"/>
  <c r="G20" i="5" s="1"/>
  <c r="C24" i="5"/>
  <c r="G24" i="5" s="1"/>
  <c r="C28" i="5"/>
  <c r="D28" i="5" s="1"/>
  <c r="C26" i="5"/>
  <c r="D26" i="5" s="1"/>
  <c r="C15" i="5"/>
  <c r="R15" i="5" s="1"/>
  <c r="C31" i="5"/>
  <c r="D31" i="5" s="1"/>
  <c r="H31" i="5" s="1"/>
  <c r="C21" i="5"/>
  <c r="R21" i="5" s="1"/>
  <c r="C11" i="5"/>
  <c r="G11" i="5" s="1"/>
  <c r="C19" i="5"/>
  <c r="R19" i="5" s="1"/>
  <c r="C18" i="5"/>
  <c r="R18" i="5" s="1"/>
  <c r="C5" i="5"/>
  <c r="G5" i="5" s="1"/>
  <c r="C16" i="5"/>
  <c r="R16" i="5" s="1"/>
  <c r="C6" i="5"/>
  <c r="D6" i="5" s="1"/>
  <c r="C7" i="5"/>
  <c r="R7" i="5" s="1"/>
  <c r="C10" i="5"/>
  <c r="G10" i="5" s="1"/>
  <c r="C12" i="5"/>
  <c r="R12" i="5" s="1"/>
  <c r="C9" i="5"/>
  <c r="R9" i="5" s="1"/>
  <c r="C13" i="5"/>
  <c r="C14" i="5"/>
  <c r="C4" i="5"/>
  <c r="C37" i="5"/>
  <c r="E66" i="5"/>
  <c r="J66" i="5"/>
  <c r="R46" i="5" l="1"/>
  <c r="R48" i="5"/>
  <c r="D45" i="5"/>
  <c r="H45" i="5" s="1"/>
  <c r="D51" i="5"/>
  <c r="H51" i="5" s="1"/>
  <c r="G46" i="5"/>
  <c r="R51" i="5"/>
  <c r="D50" i="5"/>
  <c r="H50" i="5" s="1"/>
  <c r="R52" i="5"/>
  <c r="G52" i="5"/>
  <c r="D48" i="5"/>
  <c r="H48" i="5" s="1"/>
  <c r="R49" i="5"/>
  <c r="R50" i="5"/>
  <c r="G49" i="5"/>
  <c r="R45" i="5"/>
  <c r="G40" i="5"/>
  <c r="G8" i="5"/>
  <c r="D40" i="5"/>
  <c r="H40" i="5" s="1"/>
  <c r="D44" i="5"/>
  <c r="H44" i="5" s="1"/>
  <c r="H49" i="5"/>
  <c r="G44" i="5"/>
  <c r="R8" i="5"/>
  <c r="R41" i="5"/>
  <c r="G39" i="5"/>
  <c r="R47" i="5"/>
  <c r="D41" i="5"/>
  <c r="H41" i="5" s="1"/>
  <c r="G47" i="5"/>
  <c r="D38" i="5"/>
  <c r="H38" i="5" s="1"/>
  <c r="R38" i="5"/>
  <c r="R43" i="5"/>
  <c r="G43" i="5"/>
  <c r="H52" i="5"/>
  <c r="D39" i="5"/>
  <c r="H39" i="5" s="1"/>
  <c r="R42" i="5"/>
  <c r="R35" i="5"/>
  <c r="H8" i="5"/>
  <c r="R34" i="5"/>
  <c r="G17" i="5"/>
  <c r="D32" i="5"/>
  <c r="H32" i="5" s="1"/>
  <c r="R28" i="5"/>
  <c r="G34" i="5"/>
  <c r="R30" i="5"/>
  <c r="D20" i="5"/>
  <c r="H20" i="5" s="1"/>
  <c r="R32" i="5"/>
  <c r="G35" i="5"/>
  <c r="G36" i="5"/>
  <c r="D27" i="5"/>
  <c r="H27" i="5" s="1"/>
  <c r="R27" i="5"/>
  <c r="D36" i="5"/>
  <c r="H36" i="5" s="1"/>
  <c r="D29" i="5"/>
  <c r="H29" i="5" s="1"/>
  <c r="D33" i="5"/>
  <c r="H33" i="5" s="1"/>
  <c r="H47" i="5"/>
  <c r="G29" i="5"/>
  <c r="H43" i="5"/>
  <c r="G30" i="5"/>
  <c r="G33" i="5"/>
  <c r="D42" i="5"/>
  <c r="H42" i="5" s="1"/>
  <c r="H46" i="5"/>
  <c r="R14" i="5"/>
  <c r="D14" i="5"/>
  <c r="G14" i="5"/>
  <c r="D13" i="5"/>
  <c r="G13" i="5"/>
  <c r="R13" i="5"/>
  <c r="G19" i="5"/>
  <c r="R17" i="5"/>
  <c r="G25" i="5"/>
  <c r="R22" i="5"/>
  <c r="G26" i="5"/>
  <c r="G21" i="5"/>
  <c r="D21" i="5"/>
  <c r="H21" i="5" s="1"/>
  <c r="D23" i="5"/>
  <c r="H23" i="5" s="1"/>
  <c r="G12" i="5"/>
  <c r="G23" i="5"/>
  <c r="G28" i="5"/>
  <c r="R25" i="5"/>
  <c r="G22" i="5"/>
  <c r="R26" i="5"/>
  <c r="D24" i="5"/>
  <c r="H24" i="5" s="1"/>
  <c r="R20" i="5"/>
  <c r="R31" i="5"/>
  <c r="D15" i="5"/>
  <c r="H15" i="5" s="1"/>
  <c r="R24" i="5"/>
  <c r="H17" i="5"/>
  <c r="G31" i="5"/>
  <c r="G15" i="5"/>
  <c r="R6" i="5"/>
  <c r="G7" i="5"/>
  <c r="D18" i="5"/>
  <c r="H18" i="5" s="1"/>
  <c r="D7" i="5"/>
  <c r="H7" i="5" s="1"/>
  <c r="G18" i="5"/>
  <c r="D12" i="5"/>
  <c r="H12" i="5" s="1"/>
  <c r="D11" i="5"/>
  <c r="H11" i="5" s="1"/>
  <c r="G16" i="5"/>
  <c r="D10" i="5"/>
  <c r="H10" i="5" s="1"/>
  <c r="R11" i="5"/>
  <c r="D16" i="5"/>
  <c r="H16" i="5" s="1"/>
  <c r="R5" i="5"/>
  <c r="R10" i="5"/>
  <c r="D5" i="5"/>
  <c r="H5" i="5" s="1"/>
  <c r="D19" i="5"/>
  <c r="H19" i="5" s="1"/>
  <c r="D9" i="5"/>
  <c r="H9" i="5" s="1"/>
  <c r="G6" i="5"/>
  <c r="G9" i="5"/>
  <c r="H34" i="5"/>
  <c r="H30" i="5"/>
  <c r="H26" i="5"/>
  <c r="H25" i="5"/>
  <c r="R4" i="5"/>
  <c r="D4" i="5"/>
  <c r="G4" i="5"/>
  <c r="R37" i="5"/>
  <c r="G37" i="5"/>
  <c r="D37" i="5"/>
  <c r="H28" i="5"/>
  <c r="H35" i="5"/>
  <c r="H6" i="5"/>
  <c r="U66" i="5"/>
  <c r="Q66" i="5"/>
  <c r="M66" i="5"/>
  <c r="O66" i="5"/>
  <c r="K66" i="5"/>
  <c r="V66" i="5"/>
  <c r="W66" i="5" s="1"/>
  <c r="N66" i="5"/>
  <c r="F66" i="5"/>
  <c r="L66" i="5"/>
  <c r="H14" i="5" l="1"/>
  <c r="H13" i="5"/>
  <c r="H4" i="5"/>
  <c r="H37" i="5"/>
  <c r="E14" i="13" l="1"/>
  <c r="F14" i="13"/>
  <c r="E15" i="13"/>
  <c r="F15" i="13"/>
  <c r="E16" i="13"/>
  <c r="F16" i="13"/>
  <c r="E17" i="13"/>
  <c r="F17" i="13"/>
  <c r="E18" i="13"/>
  <c r="F18" i="13"/>
  <c r="E19" i="13"/>
  <c r="F19" i="13"/>
  <c r="E20" i="13"/>
  <c r="F20" i="13"/>
  <c r="E21" i="13"/>
  <c r="F21" i="13"/>
  <c r="E22" i="13"/>
  <c r="F22" i="13"/>
  <c r="E23" i="13"/>
  <c r="F23" i="13"/>
  <c r="E24" i="13"/>
  <c r="F24" i="13"/>
  <c r="E25" i="13"/>
  <c r="F25" i="13"/>
  <c r="E26" i="13"/>
  <c r="F26" i="13"/>
  <c r="E27" i="13"/>
  <c r="F27" i="13"/>
  <c r="E28" i="13"/>
  <c r="F28" i="13"/>
  <c r="E29" i="13"/>
  <c r="F29" i="13"/>
  <c r="E30" i="13"/>
  <c r="F30" i="13"/>
  <c r="E31" i="13"/>
  <c r="F31" i="13"/>
  <c r="E32" i="13"/>
  <c r="F32" i="13"/>
  <c r="E33" i="13"/>
  <c r="F33" i="13"/>
  <c r="E34" i="13"/>
  <c r="F34" i="13"/>
  <c r="E35" i="13"/>
  <c r="F35" i="13"/>
  <c r="E36" i="13"/>
  <c r="F36" i="13"/>
  <c r="E37" i="13"/>
  <c r="F37" i="13"/>
  <c r="E38" i="13"/>
  <c r="F38" i="13"/>
  <c r="E39" i="13"/>
  <c r="F39" i="13"/>
  <c r="E40" i="13"/>
  <c r="F40" i="13"/>
  <c r="E41" i="13"/>
  <c r="F41" i="13"/>
  <c r="E42" i="13"/>
  <c r="F42" i="13"/>
  <c r="E13" i="13"/>
  <c r="F13" i="13"/>
  <c r="E12" i="13" l="1"/>
  <c r="D12" i="13"/>
  <c r="J871" i="5" l="1"/>
  <c r="E871" i="5"/>
  <c r="F871" i="5" s="1"/>
  <c r="C871" i="5"/>
  <c r="J870" i="5"/>
  <c r="E870" i="5"/>
  <c r="C870" i="5"/>
  <c r="J869" i="5"/>
  <c r="E869" i="5"/>
  <c r="V869" i="5" s="1"/>
  <c r="W869" i="5" s="1"/>
  <c r="C869" i="5"/>
  <c r="J868" i="5"/>
  <c r="E868" i="5"/>
  <c r="Q868" i="5" s="1"/>
  <c r="C868" i="5"/>
  <c r="J867" i="5"/>
  <c r="E867" i="5"/>
  <c r="C867" i="5"/>
  <c r="J866" i="5"/>
  <c r="E866" i="5"/>
  <c r="C866" i="5"/>
  <c r="J865" i="5"/>
  <c r="E865" i="5"/>
  <c r="C865" i="5"/>
  <c r="J864" i="5"/>
  <c r="E864" i="5"/>
  <c r="Q864" i="5" s="1"/>
  <c r="C864" i="5"/>
  <c r="J863" i="5"/>
  <c r="E863" i="5"/>
  <c r="C863" i="5"/>
  <c r="J862" i="5"/>
  <c r="E862" i="5"/>
  <c r="C862" i="5"/>
  <c r="J861" i="5"/>
  <c r="E861" i="5"/>
  <c r="U861" i="5" s="1"/>
  <c r="C861" i="5"/>
  <c r="J860" i="5"/>
  <c r="E860" i="5"/>
  <c r="Q860" i="5" s="1"/>
  <c r="C860" i="5"/>
  <c r="J859" i="5"/>
  <c r="E859" i="5"/>
  <c r="C859" i="5"/>
  <c r="J858" i="5"/>
  <c r="E858" i="5"/>
  <c r="C858" i="5"/>
  <c r="J857" i="5"/>
  <c r="E857" i="5"/>
  <c r="C857" i="5"/>
  <c r="J856" i="5"/>
  <c r="E856" i="5"/>
  <c r="Q856" i="5" s="1"/>
  <c r="C856" i="5"/>
  <c r="J855" i="5"/>
  <c r="E855" i="5"/>
  <c r="C855" i="5"/>
  <c r="J854" i="5"/>
  <c r="E854" i="5"/>
  <c r="C854" i="5"/>
  <c r="J853" i="5"/>
  <c r="E853" i="5"/>
  <c r="C853" i="5"/>
  <c r="J852" i="5"/>
  <c r="E852" i="5"/>
  <c r="M852" i="5" s="1"/>
  <c r="C852" i="5"/>
  <c r="J851" i="5"/>
  <c r="E851" i="5"/>
  <c r="R851" i="5" s="1"/>
  <c r="C851" i="5"/>
  <c r="J850" i="5"/>
  <c r="E850" i="5"/>
  <c r="R850" i="5" s="1"/>
  <c r="C850" i="5"/>
  <c r="J849" i="5"/>
  <c r="E849" i="5"/>
  <c r="O849" i="5" s="1"/>
  <c r="C849" i="5"/>
  <c r="J848" i="5"/>
  <c r="E848" i="5"/>
  <c r="D848" i="5" s="1"/>
  <c r="I848" i="5" s="1"/>
  <c r="C848" i="5"/>
  <c r="J847" i="5"/>
  <c r="E847" i="5"/>
  <c r="C847" i="5"/>
  <c r="J846" i="5"/>
  <c r="E846" i="5"/>
  <c r="C846" i="5"/>
  <c r="J845" i="5"/>
  <c r="E845" i="5"/>
  <c r="C845" i="5"/>
  <c r="J844" i="5"/>
  <c r="E844" i="5"/>
  <c r="C844" i="5"/>
  <c r="J843" i="5"/>
  <c r="E843" i="5"/>
  <c r="C843" i="5"/>
  <c r="J842" i="5"/>
  <c r="E842" i="5"/>
  <c r="C842" i="5"/>
  <c r="J841" i="5"/>
  <c r="E841" i="5"/>
  <c r="L841" i="5" s="1"/>
  <c r="C841" i="5"/>
  <c r="J840" i="5"/>
  <c r="E840" i="5"/>
  <c r="C840" i="5"/>
  <c r="J839" i="5"/>
  <c r="E839" i="5"/>
  <c r="C839" i="5"/>
  <c r="J838" i="5"/>
  <c r="E838" i="5"/>
  <c r="C838" i="5"/>
  <c r="J837" i="5"/>
  <c r="E837" i="5"/>
  <c r="D837" i="5" s="1"/>
  <c r="I837" i="5" s="1"/>
  <c r="C837" i="5"/>
  <c r="J836" i="5"/>
  <c r="E836" i="5"/>
  <c r="C836" i="5"/>
  <c r="J835" i="5"/>
  <c r="E835" i="5"/>
  <c r="N835" i="5" s="1"/>
  <c r="C835" i="5"/>
  <c r="J834" i="5"/>
  <c r="E834" i="5"/>
  <c r="F834" i="5" s="1"/>
  <c r="C834" i="5"/>
  <c r="J833" i="5"/>
  <c r="E833" i="5"/>
  <c r="K833" i="5" s="1"/>
  <c r="P833" i="5" s="1"/>
  <c r="C833" i="5"/>
  <c r="J832" i="5"/>
  <c r="E832" i="5"/>
  <c r="C832" i="5"/>
  <c r="J831" i="5"/>
  <c r="E831" i="5"/>
  <c r="R831" i="5" s="1"/>
  <c r="C831" i="5"/>
  <c r="J830" i="5"/>
  <c r="E830" i="5"/>
  <c r="R830" i="5" s="1"/>
  <c r="C830" i="5"/>
  <c r="J829" i="5"/>
  <c r="E829" i="5"/>
  <c r="N829" i="5" s="1"/>
  <c r="C829" i="5"/>
  <c r="J828" i="5"/>
  <c r="E828" i="5"/>
  <c r="C828" i="5"/>
  <c r="J827" i="5"/>
  <c r="E827" i="5"/>
  <c r="C827" i="5"/>
  <c r="J826" i="5"/>
  <c r="E826" i="5"/>
  <c r="C826" i="5"/>
  <c r="J825" i="5"/>
  <c r="E825" i="5"/>
  <c r="V825" i="5" s="1"/>
  <c r="W825" i="5" s="1"/>
  <c r="C825" i="5"/>
  <c r="J824" i="5"/>
  <c r="E824" i="5"/>
  <c r="C824" i="5"/>
  <c r="J823" i="5"/>
  <c r="E823" i="5"/>
  <c r="U823" i="5" s="1"/>
  <c r="C823" i="5"/>
  <c r="J822" i="5"/>
  <c r="E822" i="5"/>
  <c r="C822" i="5"/>
  <c r="J821" i="5"/>
  <c r="E821" i="5"/>
  <c r="C821" i="5"/>
  <c r="J820" i="5"/>
  <c r="E820" i="5"/>
  <c r="C820" i="5"/>
  <c r="J819" i="5"/>
  <c r="E819" i="5"/>
  <c r="M819" i="5" s="1"/>
  <c r="C819" i="5"/>
  <c r="J818" i="5"/>
  <c r="E818" i="5"/>
  <c r="N818" i="5" s="1"/>
  <c r="C818" i="5"/>
  <c r="J817" i="5"/>
  <c r="E817" i="5"/>
  <c r="C817" i="5"/>
  <c r="J816" i="5"/>
  <c r="E816" i="5"/>
  <c r="T816" i="5" s="1"/>
  <c r="C816" i="5"/>
  <c r="J815" i="5"/>
  <c r="E815" i="5"/>
  <c r="C815" i="5"/>
  <c r="J814" i="5"/>
  <c r="E814" i="5"/>
  <c r="C814" i="5"/>
  <c r="J813" i="5"/>
  <c r="E813" i="5"/>
  <c r="C813" i="5"/>
  <c r="J812" i="5"/>
  <c r="E812" i="5"/>
  <c r="C812" i="5"/>
  <c r="J811" i="5"/>
  <c r="E811" i="5"/>
  <c r="C811" i="5"/>
  <c r="J810" i="5"/>
  <c r="E810" i="5"/>
  <c r="M810" i="5" s="1"/>
  <c r="C810" i="5"/>
  <c r="J809" i="5"/>
  <c r="E809" i="5"/>
  <c r="C809" i="5"/>
  <c r="J808" i="5"/>
  <c r="E808" i="5"/>
  <c r="V808" i="5" s="1"/>
  <c r="W808" i="5" s="1"/>
  <c r="C808" i="5"/>
  <c r="J807" i="5"/>
  <c r="E807" i="5"/>
  <c r="C807" i="5"/>
  <c r="J806" i="5"/>
  <c r="E806" i="5"/>
  <c r="C806" i="5"/>
  <c r="J805" i="5"/>
  <c r="E805" i="5"/>
  <c r="N805" i="5" s="1"/>
  <c r="C805" i="5"/>
  <c r="J804" i="5"/>
  <c r="E804" i="5"/>
  <c r="T804" i="5" s="1"/>
  <c r="C804" i="5"/>
  <c r="J803" i="5"/>
  <c r="E803" i="5"/>
  <c r="C803" i="5"/>
  <c r="J802" i="5"/>
  <c r="E802" i="5"/>
  <c r="C802" i="5"/>
  <c r="J801" i="5"/>
  <c r="E801" i="5"/>
  <c r="R801" i="5" s="1"/>
  <c r="C801" i="5"/>
  <c r="J800" i="5"/>
  <c r="E800" i="5"/>
  <c r="C800" i="5"/>
  <c r="J799" i="5"/>
  <c r="E799" i="5"/>
  <c r="C799" i="5"/>
  <c r="J798" i="5"/>
  <c r="E798" i="5"/>
  <c r="C798" i="5"/>
  <c r="J797" i="5"/>
  <c r="E797" i="5"/>
  <c r="C797" i="5"/>
  <c r="J796" i="5"/>
  <c r="E796" i="5"/>
  <c r="U796" i="5" s="1"/>
  <c r="C796" i="5"/>
  <c r="J795" i="5"/>
  <c r="E795" i="5"/>
  <c r="L795" i="5" s="1"/>
  <c r="C795" i="5"/>
  <c r="J794" i="5"/>
  <c r="E794" i="5"/>
  <c r="C794" i="5"/>
  <c r="J793" i="5"/>
  <c r="E793" i="5"/>
  <c r="C793" i="5"/>
  <c r="J792" i="5"/>
  <c r="E792" i="5"/>
  <c r="K792" i="5" s="1"/>
  <c r="P792" i="5" s="1"/>
  <c r="C792" i="5"/>
  <c r="J791" i="5"/>
  <c r="E791" i="5"/>
  <c r="N791" i="5" s="1"/>
  <c r="C791" i="5"/>
  <c r="J790" i="5"/>
  <c r="E790" i="5"/>
  <c r="C790" i="5"/>
  <c r="J789" i="5"/>
  <c r="E789" i="5"/>
  <c r="C789" i="5"/>
  <c r="J788" i="5"/>
  <c r="E788" i="5"/>
  <c r="C788" i="5"/>
  <c r="J787" i="5"/>
  <c r="E787" i="5"/>
  <c r="V787" i="5" s="1"/>
  <c r="W787" i="5" s="1"/>
  <c r="C787" i="5"/>
  <c r="J786" i="5"/>
  <c r="E786" i="5"/>
  <c r="U786" i="5" s="1"/>
  <c r="C786" i="5"/>
  <c r="J785" i="5"/>
  <c r="E785" i="5"/>
  <c r="R785" i="5" s="1"/>
  <c r="C785" i="5"/>
  <c r="J784" i="5"/>
  <c r="E784" i="5"/>
  <c r="Q784" i="5" s="1"/>
  <c r="C784" i="5"/>
  <c r="J783" i="5"/>
  <c r="E783" i="5"/>
  <c r="K783" i="5" s="1"/>
  <c r="P783" i="5" s="1"/>
  <c r="C783" i="5"/>
  <c r="J782" i="5"/>
  <c r="E782" i="5"/>
  <c r="C782" i="5"/>
  <c r="J781" i="5"/>
  <c r="E781" i="5"/>
  <c r="V781" i="5" s="1"/>
  <c r="W781" i="5" s="1"/>
  <c r="C781" i="5"/>
  <c r="J780" i="5"/>
  <c r="E780" i="5"/>
  <c r="C780" i="5"/>
  <c r="J779" i="5"/>
  <c r="E779" i="5"/>
  <c r="N779" i="5" s="1"/>
  <c r="C779" i="5"/>
  <c r="J778" i="5"/>
  <c r="E778" i="5"/>
  <c r="Q778" i="5" s="1"/>
  <c r="C778" i="5"/>
  <c r="J777" i="5"/>
  <c r="E777" i="5"/>
  <c r="C777" i="5"/>
  <c r="J776" i="5"/>
  <c r="E776" i="5"/>
  <c r="C776" i="5"/>
  <c r="J775" i="5"/>
  <c r="E775" i="5"/>
  <c r="C775" i="5"/>
  <c r="J774" i="5"/>
  <c r="E774" i="5"/>
  <c r="C774" i="5"/>
  <c r="J773" i="5"/>
  <c r="E773" i="5"/>
  <c r="C773" i="5"/>
  <c r="J772" i="5"/>
  <c r="E772" i="5"/>
  <c r="C772" i="5"/>
  <c r="J771" i="5"/>
  <c r="E771" i="5"/>
  <c r="N771" i="5" s="1"/>
  <c r="C771" i="5"/>
  <c r="J770" i="5"/>
  <c r="E770" i="5"/>
  <c r="O770" i="5" s="1"/>
  <c r="C770" i="5"/>
  <c r="J769" i="5"/>
  <c r="E769" i="5"/>
  <c r="F769" i="5" s="1"/>
  <c r="C769" i="5"/>
  <c r="J768" i="5"/>
  <c r="E768" i="5"/>
  <c r="U768" i="5" s="1"/>
  <c r="C768" i="5"/>
  <c r="J767" i="5"/>
  <c r="E767" i="5"/>
  <c r="N767" i="5" s="1"/>
  <c r="C767" i="5"/>
  <c r="J766" i="5"/>
  <c r="E766" i="5"/>
  <c r="M766" i="5" s="1"/>
  <c r="C766" i="5"/>
  <c r="J765" i="5"/>
  <c r="E765" i="5"/>
  <c r="C765" i="5"/>
  <c r="J764" i="5"/>
  <c r="E764" i="5"/>
  <c r="C764" i="5"/>
  <c r="J763" i="5"/>
  <c r="E763" i="5"/>
  <c r="K763" i="5" s="1"/>
  <c r="P763" i="5" s="1"/>
  <c r="C763" i="5"/>
  <c r="J762" i="5"/>
  <c r="E762" i="5"/>
  <c r="T762" i="5" s="1"/>
  <c r="C762" i="5"/>
  <c r="J761" i="5"/>
  <c r="E761" i="5"/>
  <c r="U761" i="5" s="1"/>
  <c r="C761" i="5"/>
  <c r="J760" i="5"/>
  <c r="E760" i="5"/>
  <c r="C760" i="5"/>
  <c r="J759" i="5"/>
  <c r="E759" i="5"/>
  <c r="C759" i="5"/>
  <c r="J758" i="5"/>
  <c r="E758" i="5"/>
  <c r="C758" i="5"/>
  <c r="J757" i="5"/>
  <c r="E757" i="5"/>
  <c r="C757" i="5"/>
  <c r="J756" i="5"/>
  <c r="E756" i="5"/>
  <c r="C756" i="5"/>
  <c r="J755" i="5"/>
  <c r="E755" i="5"/>
  <c r="C755" i="5"/>
  <c r="J754" i="5"/>
  <c r="E754" i="5"/>
  <c r="C754" i="5"/>
  <c r="J753" i="5"/>
  <c r="E753" i="5"/>
  <c r="C753" i="5"/>
  <c r="J752" i="5"/>
  <c r="E752" i="5"/>
  <c r="Q752" i="5" s="1"/>
  <c r="C752" i="5"/>
  <c r="J751" i="5"/>
  <c r="E751" i="5"/>
  <c r="C751" i="5"/>
  <c r="J750" i="5"/>
  <c r="E750" i="5"/>
  <c r="C750" i="5"/>
  <c r="J749" i="5"/>
  <c r="E749" i="5"/>
  <c r="V749" i="5" s="1"/>
  <c r="W749" i="5" s="1"/>
  <c r="C749" i="5"/>
  <c r="J748" i="5"/>
  <c r="E748" i="5"/>
  <c r="K748" i="5" s="1"/>
  <c r="P748" i="5" s="1"/>
  <c r="C748" i="5"/>
  <c r="J747" i="5"/>
  <c r="E747" i="5"/>
  <c r="K747" i="5" s="1"/>
  <c r="P747" i="5" s="1"/>
  <c r="C747" i="5"/>
  <c r="J746" i="5"/>
  <c r="E746" i="5"/>
  <c r="O746" i="5" s="1"/>
  <c r="C746" i="5"/>
  <c r="J745" i="5"/>
  <c r="E745" i="5"/>
  <c r="D745" i="5" s="1"/>
  <c r="C745" i="5"/>
  <c r="J744" i="5"/>
  <c r="E744" i="5"/>
  <c r="C744" i="5"/>
  <c r="J743" i="5"/>
  <c r="E743" i="5"/>
  <c r="N743" i="5" s="1"/>
  <c r="C743" i="5"/>
  <c r="J742" i="5"/>
  <c r="E742" i="5"/>
  <c r="V742" i="5" s="1"/>
  <c r="W742" i="5" s="1"/>
  <c r="C742" i="5"/>
  <c r="J741" i="5"/>
  <c r="E741" i="5"/>
  <c r="C741" i="5"/>
  <c r="J740" i="5"/>
  <c r="E740" i="5"/>
  <c r="R740" i="5" s="1"/>
  <c r="C740" i="5"/>
  <c r="J739" i="5"/>
  <c r="E739" i="5"/>
  <c r="K739" i="5" s="1"/>
  <c r="P739" i="5" s="1"/>
  <c r="C739" i="5"/>
  <c r="J738" i="5"/>
  <c r="E738" i="5"/>
  <c r="C738" i="5"/>
  <c r="J737" i="5"/>
  <c r="E737" i="5"/>
  <c r="Q737" i="5" s="1"/>
  <c r="C737" i="5"/>
  <c r="J736" i="5"/>
  <c r="E736" i="5"/>
  <c r="C736" i="5"/>
  <c r="J735" i="5"/>
  <c r="E735" i="5"/>
  <c r="C735" i="5"/>
  <c r="J734" i="5"/>
  <c r="E734" i="5"/>
  <c r="Q734" i="5" s="1"/>
  <c r="C734" i="5"/>
  <c r="J733" i="5"/>
  <c r="E733" i="5"/>
  <c r="C733" i="5"/>
  <c r="J732" i="5"/>
  <c r="E732" i="5"/>
  <c r="Q732" i="5" s="1"/>
  <c r="C732" i="5"/>
  <c r="J731" i="5"/>
  <c r="E731" i="5"/>
  <c r="L731" i="5" s="1"/>
  <c r="C731" i="5"/>
  <c r="J730" i="5"/>
  <c r="E730" i="5"/>
  <c r="C730" i="5"/>
  <c r="J729" i="5"/>
  <c r="E729" i="5"/>
  <c r="D729" i="5" s="1"/>
  <c r="C729" i="5"/>
  <c r="J728" i="5"/>
  <c r="E728" i="5"/>
  <c r="C728" i="5"/>
  <c r="J727" i="5"/>
  <c r="E727" i="5"/>
  <c r="R727" i="5" s="1"/>
  <c r="C727" i="5"/>
  <c r="J726" i="5"/>
  <c r="E726" i="5"/>
  <c r="C726" i="5"/>
  <c r="J725" i="5"/>
  <c r="E725" i="5"/>
  <c r="C725" i="5"/>
  <c r="J724" i="5"/>
  <c r="E724" i="5"/>
  <c r="M724" i="5" s="1"/>
  <c r="C724" i="5"/>
  <c r="J723" i="5"/>
  <c r="E723" i="5"/>
  <c r="C723" i="5"/>
  <c r="J722" i="5"/>
  <c r="E722" i="5"/>
  <c r="C722" i="5"/>
  <c r="J721" i="5"/>
  <c r="E721" i="5"/>
  <c r="F721" i="5" s="1"/>
  <c r="C721" i="5"/>
  <c r="J720" i="5"/>
  <c r="E720" i="5"/>
  <c r="C720" i="5"/>
  <c r="J719" i="5"/>
  <c r="E719" i="5"/>
  <c r="R719" i="5" s="1"/>
  <c r="C719" i="5"/>
  <c r="J718" i="5"/>
  <c r="E718" i="5"/>
  <c r="C718" i="5"/>
  <c r="J717" i="5"/>
  <c r="E717" i="5"/>
  <c r="C717" i="5"/>
  <c r="J716" i="5"/>
  <c r="E716" i="5"/>
  <c r="C716" i="5"/>
  <c r="J715" i="5"/>
  <c r="E715" i="5"/>
  <c r="O715" i="5" s="1"/>
  <c r="C715" i="5"/>
  <c r="J714" i="5"/>
  <c r="E714" i="5"/>
  <c r="C714" i="5"/>
  <c r="J713" i="5"/>
  <c r="E713" i="5"/>
  <c r="N713" i="5" s="1"/>
  <c r="C713" i="5"/>
  <c r="J712" i="5"/>
  <c r="E712" i="5"/>
  <c r="O712" i="5" s="1"/>
  <c r="C712" i="5"/>
  <c r="J711" i="5"/>
  <c r="E711" i="5"/>
  <c r="C711" i="5"/>
  <c r="J710" i="5"/>
  <c r="E710" i="5"/>
  <c r="C710" i="5"/>
  <c r="J709" i="5"/>
  <c r="E709" i="5"/>
  <c r="V709" i="5" s="1"/>
  <c r="W709" i="5" s="1"/>
  <c r="C709" i="5"/>
  <c r="J708" i="5"/>
  <c r="E708" i="5"/>
  <c r="C708" i="5"/>
  <c r="J707" i="5"/>
  <c r="E707" i="5"/>
  <c r="C707" i="5"/>
  <c r="J706" i="5"/>
  <c r="E706" i="5"/>
  <c r="C706" i="5"/>
  <c r="J705" i="5"/>
  <c r="E705" i="5"/>
  <c r="U705" i="5" s="1"/>
  <c r="C705" i="5"/>
  <c r="J704" i="5"/>
  <c r="E704" i="5"/>
  <c r="Q704" i="5" s="1"/>
  <c r="C704" i="5"/>
  <c r="J703" i="5"/>
  <c r="E703" i="5"/>
  <c r="O703" i="5" s="1"/>
  <c r="C703" i="5"/>
  <c r="J702" i="5"/>
  <c r="E702" i="5"/>
  <c r="K702" i="5" s="1"/>
  <c r="P702" i="5" s="1"/>
  <c r="C702" i="5"/>
  <c r="J701" i="5"/>
  <c r="E701" i="5"/>
  <c r="C701" i="5"/>
  <c r="J700" i="5"/>
  <c r="E700" i="5"/>
  <c r="C700" i="5"/>
  <c r="J699" i="5"/>
  <c r="E699" i="5"/>
  <c r="V699" i="5" s="1"/>
  <c r="W699" i="5" s="1"/>
  <c r="C699" i="5"/>
  <c r="J698" i="5"/>
  <c r="E698" i="5"/>
  <c r="C698" i="5"/>
  <c r="J697" i="5"/>
  <c r="E697" i="5"/>
  <c r="C697" i="5"/>
  <c r="J696" i="5"/>
  <c r="E696" i="5"/>
  <c r="C696" i="5"/>
  <c r="J695" i="5"/>
  <c r="E695" i="5"/>
  <c r="C695" i="5"/>
  <c r="J694" i="5"/>
  <c r="E694" i="5"/>
  <c r="C694" i="5"/>
  <c r="J693" i="5"/>
  <c r="E693" i="5"/>
  <c r="L693" i="5" s="1"/>
  <c r="C693" i="5"/>
  <c r="J692" i="5"/>
  <c r="E692" i="5"/>
  <c r="C692" i="5"/>
  <c r="J691" i="5"/>
  <c r="E691" i="5"/>
  <c r="C691" i="5"/>
  <c r="J690" i="5"/>
  <c r="E690" i="5"/>
  <c r="C690" i="5"/>
  <c r="J689" i="5"/>
  <c r="E689" i="5"/>
  <c r="R689" i="5" s="1"/>
  <c r="C689" i="5"/>
  <c r="J688" i="5"/>
  <c r="E688" i="5"/>
  <c r="C688" i="5"/>
  <c r="J687" i="5"/>
  <c r="E687" i="5"/>
  <c r="C687" i="5"/>
  <c r="J686" i="5"/>
  <c r="E686" i="5"/>
  <c r="O686" i="5" s="1"/>
  <c r="C686" i="5"/>
  <c r="J685" i="5"/>
  <c r="E685" i="5"/>
  <c r="C685" i="5"/>
  <c r="J684" i="5"/>
  <c r="E684" i="5"/>
  <c r="O684" i="5" s="1"/>
  <c r="C684" i="5"/>
  <c r="J683" i="5"/>
  <c r="E683" i="5"/>
  <c r="C683" i="5"/>
  <c r="J682" i="5"/>
  <c r="E682" i="5"/>
  <c r="C682" i="5"/>
  <c r="J681" i="5"/>
  <c r="E681" i="5"/>
  <c r="G681" i="5" s="1"/>
  <c r="C681" i="5"/>
  <c r="J680" i="5"/>
  <c r="E680" i="5"/>
  <c r="C680" i="5"/>
  <c r="J679" i="5"/>
  <c r="E679" i="5"/>
  <c r="R679" i="5" s="1"/>
  <c r="C679" i="5"/>
  <c r="J678" i="5"/>
  <c r="E678" i="5"/>
  <c r="C678" i="5"/>
  <c r="J677" i="5"/>
  <c r="E677" i="5"/>
  <c r="C677" i="5"/>
  <c r="J676" i="5"/>
  <c r="E676" i="5"/>
  <c r="C676" i="5"/>
  <c r="J675" i="5"/>
  <c r="E675" i="5"/>
  <c r="Q675" i="5" s="1"/>
  <c r="C675" i="5"/>
  <c r="J674" i="5"/>
  <c r="E674" i="5"/>
  <c r="C674" i="5"/>
  <c r="J673" i="5"/>
  <c r="E673" i="5"/>
  <c r="C673" i="5"/>
  <c r="J672" i="5"/>
  <c r="E672" i="5"/>
  <c r="C672" i="5"/>
  <c r="J671" i="5"/>
  <c r="E671" i="5"/>
  <c r="C671" i="5"/>
  <c r="J670" i="5"/>
  <c r="E670" i="5"/>
  <c r="C670" i="5"/>
  <c r="J669" i="5"/>
  <c r="E669" i="5"/>
  <c r="U669" i="5" s="1"/>
  <c r="C669" i="5"/>
  <c r="J668" i="5"/>
  <c r="E668" i="5"/>
  <c r="C668" i="5"/>
  <c r="J667" i="5"/>
  <c r="E667" i="5"/>
  <c r="C667" i="5"/>
  <c r="J666" i="5"/>
  <c r="E666" i="5"/>
  <c r="C666" i="5"/>
  <c r="J665" i="5"/>
  <c r="E665" i="5"/>
  <c r="C665" i="5"/>
  <c r="J664" i="5"/>
  <c r="E664" i="5"/>
  <c r="C664" i="5"/>
  <c r="J663" i="5"/>
  <c r="E663" i="5"/>
  <c r="C663" i="5"/>
  <c r="J662" i="5"/>
  <c r="E662" i="5"/>
  <c r="C662" i="5"/>
  <c r="J661" i="5"/>
  <c r="E661" i="5"/>
  <c r="C661" i="5"/>
  <c r="J660" i="5"/>
  <c r="E660" i="5"/>
  <c r="K660" i="5" s="1"/>
  <c r="P660" i="5" s="1"/>
  <c r="C660" i="5"/>
  <c r="J659" i="5"/>
  <c r="E659" i="5"/>
  <c r="D659" i="5" s="1"/>
  <c r="I659" i="5" s="1"/>
  <c r="C659" i="5"/>
  <c r="J658" i="5"/>
  <c r="E658" i="5"/>
  <c r="C658" i="5"/>
  <c r="J657" i="5"/>
  <c r="E657" i="5"/>
  <c r="C657" i="5"/>
  <c r="J656" i="5"/>
  <c r="E656" i="5"/>
  <c r="C656" i="5"/>
  <c r="J655" i="5"/>
  <c r="E655" i="5"/>
  <c r="C655" i="5"/>
  <c r="J654" i="5"/>
  <c r="E654" i="5"/>
  <c r="T654" i="5" s="1"/>
  <c r="C654" i="5"/>
  <c r="J653" i="5"/>
  <c r="E653" i="5"/>
  <c r="R653" i="5" s="1"/>
  <c r="C653" i="5"/>
  <c r="J652" i="5"/>
  <c r="E652" i="5"/>
  <c r="V652" i="5" s="1"/>
  <c r="W652" i="5" s="1"/>
  <c r="C652" i="5"/>
  <c r="J651" i="5"/>
  <c r="E651" i="5"/>
  <c r="C651" i="5"/>
  <c r="J650" i="5"/>
  <c r="E650" i="5"/>
  <c r="C650" i="5"/>
  <c r="J649" i="5"/>
  <c r="E649" i="5"/>
  <c r="C649" i="5"/>
  <c r="J648" i="5"/>
  <c r="E648" i="5"/>
  <c r="T648" i="5" s="1"/>
  <c r="C648" i="5"/>
  <c r="J647" i="5"/>
  <c r="E647" i="5"/>
  <c r="L647" i="5" s="1"/>
  <c r="C647" i="5"/>
  <c r="J646" i="5"/>
  <c r="E646" i="5"/>
  <c r="C646" i="5"/>
  <c r="J645" i="5"/>
  <c r="E645" i="5"/>
  <c r="C645" i="5"/>
  <c r="J644" i="5"/>
  <c r="E644" i="5"/>
  <c r="C644" i="5"/>
  <c r="J643" i="5"/>
  <c r="E643" i="5"/>
  <c r="V643" i="5" s="1"/>
  <c r="W643" i="5" s="1"/>
  <c r="C643" i="5"/>
  <c r="J642" i="5"/>
  <c r="E642" i="5"/>
  <c r="T642" i="5" s="1"/>
  <c r="C642" i="5"/>
  <c r="J641" i="5"/>
  <c r="E641" i="5"/>
  <c r="U641" i="5" s="1"/>
  <c r="C641" i="5"/>
  <c r="J640" i="5"/>
  <c r="E640" i="5"/>
  <c r="U640" i="5" s="1"/>
  <c r="C640" i="5"/>
  <c r="J639" i="5"/>
  <c r="E639" i="5"/>
  <c r="C639" i="5"/>
  <c r="J638" i="5"/>
  <c r="E638" i="5"/>
  <c r="C638" i="5"/>
  <c r="J637" i="5"/>
  <c r="E637" i="5"/>
  <c r="C637" i="5"/>
  <c r="J636" i="5"/>
  <c r="E636" i="5"/>
  <c r="C636" i="5"/>
  <c r="J635" i="5"/>
  <c r="E635" i="5"/>
  <c r="C635" i="5"/>
  <c r="J634" i="5"/>
  <c r="E634" i="5"/>
  <c r="C634" i="5"/>
  <c r="J633" i="5"/>
  <c r="E633" i="5"/>
  <c r="C633" i="5"/>
  <c r="J632" i="5"/>
  <c r="E632" i="5"/>
  <c r="F632" i="5" s="1"/>
  <c r="C632" i="5"/>
  <c r="J631" i="5"/>
  <c r="E631" i="5"/>
  <c r="C631" i="5"/>
  <c r="J630" i="5"/>
  <c r="E630" i="5"/>
  <c r="Q630" i="5" s="1"/>
  <c r="C630" i="5"/>
  <c r="J629" i="5"/>
  <c r="E629" i="5"/>
  <c r="C629" i="5"/>
  <c r="J628" i="5"/>
  <c r="E628" i="5"/>
  <c r="O628" i="5" s="1"/>
  <c r="C628" i="5"/>
  <c r="J627" i="5"/>
  <c r="E627" i="5"/>
  <c r="V627" i="5" s="1"/>
  <c r="W627" i="5" s="1"/>
  <c r="C627" i="5"/>
  <c r="J626" i="5"/>
  <c r="E626" i="5"/>
  <c r="M626" i="5" s="1"/>
  <c r="C626" i="5"/>
  <c r="J625" i="5"/>
  <c r="E625" i="5"/>
  <c r="C625" i="5"/>
  <c r="J624" i="5"/>
  <c r="E624" i="5"/>
  <c r="T624" i="5" s="1"/>
  <c r="C624" i="5"/>
  <c r="J623" i="5"/>
  <c r="E623" i="5"/>
  <c r="C623" i="5"/>
  <c r="J622" i="5"/>
  <c r="E622" i="5"/>
  <c r="C622" i="5"/>
  <c r="J621" i="5"/>
  <c r="E621" i="5"/>
  <c r="C621" i="5"/>
  <c r="J620" i="5"/>
  <c r="E620" i="5"/>
  <c r="C620" i="5"/>
  <c r="J619" i="5"/>
  <c r="E619" i="5"/>
  <c r="C619" i="5"/>
  <c r="J618" i="5"/>
  <c r="E618" i="5"/>
  <c r="U618" i="5" s="1"/>
  <c r="C618" i="5"/>
  <c r="J617" i="5"/>
  <c r="E617" i="5"/>
  <c r="C617" i="5"/>
  <c r="J616" i="5"/>
  <c r="E616" i="5"/>
  <c r="C616" i="5"/>
  <c r="J615" i="5"/>
  <c r="E615" i="5"/>
  <c r="D615" i="5" s="1"/>
  <c r="C615" i="5"/>
  <c r="J614" i="5"/>
  <c r="E614" i="5"/>
  <c r="C614" i="5"/>
  <c r="J613" i="5"/>
  <c r="E613" i="5"/>
  <c r="C613" i="5"/>
  <c r="J612" i="5"/>
  <c r="E612" i="5"/>
  <c r="R612" i="5" s="1"/>
  <c r="C612" i="5"/>
  <c r="J611" i="5"/>
  <c r="E611" i="5"/>
  <c r="C611" i="5"/>
  <c r="J610" i="5"/>
  <c r="E610" i="5"/>
  <c r="C610" i="5"/>
  <c r="J609" i="5"/>
  <c r="E609" i="5"/>
  <c r="C609" i="5"/>
  <c r="J608" i="5"/>
  <c r="E608" i="5"/>
  <c r="T608" i="5" s="1"/>
  <c r="C608" i="5"/>
  <c r="J607" i="5"/>
  <c r="E607" i="5"/>
  <c r="C607" i="5"/>
  <c r="J606" i="5"/>
  <c r="E606" i="5"/>
  <c r="C606" i="5"/>
  <c r="J605" i="5"/>
  <c r="E605" i="5"/>
  <c r="Q605" i="5" s="1"/>
  <c r="C605" i="5"/>
  <c r="J604" i="5"/>
  <c r="E604" i="5"/>
  <c r="L604" i="5" s="1"/>
  <c r="C604" i="5"/>
  <c r="J603" i="5"/>
  <c r="E603" i="5"/>
  <c r="C603" i="5"/>
  <c r="J602" i="5"/>
  <c r="E602" i="5"/>
  <c r="R602" i="5" s="1"/>
  <c r="C602" i="5"/>
  <c r="J601" i="5"/>
  <c r="E601" i="5"/>
  <c r="K601" i="5" s="1"/>
  <c r="P601" i="5" s="1"/>
  <c r="C601" i="5"/>
  <c r="J600" i="5"/>
  <c r="E600" i="5"/>
  <c r="V600" i="5" s="1"/>
  <c r="W600" i="5" s="1"/>
  <c r="C600" i="5"/>
  <c r="J599" i="5"/>
  <c r="E599" i="5"/>
  <c r="C599" i="5"/>
  <c r="J598" i="5"/>
  <c r="E598" i="5"/>
  <c r="C598" i="5"/>
  <c r="J597" i="5"/>
  <c r="E597" i="5"/>
  <c r="C597" i="5"/>
  <c r="J596" i="5"/>
  <c r="E596" i="5"/>
  <c r="C596" i="5"/>
  <c r="J595" i="5"/>
  <c r="E595" i="5"/>
  <c r="C595" i="5"/>
  <c r="J594" i="5"/>
  <c r="E594" i="5"/>
  <c r="R594" i="5" s="1"/>
  <c r="C594" i="5"/>
  <c r="J593" i="5"/>
  <c r="E593" i="5"/>
  <c r="C593" i="5"/>
  <c r="J592" i="5"/>
  <c r="E592" i="5"/>
  <c r="T592" i="5" s="1"/>
  <c r="C592" i="5"/>
  <c r="J591" i="5"/>
  <c r="E591" i="5"/>
  <c r="L591" i="5" s="1"/>
  <c r="C591" i="5"/>
  <c r="J590" i="5"/>
  <c r="E590" i="5"/>
  <c r="M590" i="5" s="1"/>
  <c r="C590" i="5"/>
  <c r="J589" i="5"/>
  <c r="E589" i="5"/>
  <c r="C589" i="5"/>
  <c r="J588" i="5"/>
  <c r="E588" i="5"/>
  <c r="K588" i="5" s="1"/>
  <c r="P588" i="5" s="1"/>
  <c r="C588" i="5"/>
  <c r="J587" i="5"/>
  <c r="E587" i="5"/>
  <c r="T587" i="5" s="1"/>
  <c r="C587" i="5"/>
  <c r="J586" i="5"/>
  <c r="E586" i="5"/>
  <c r="C586" i="5"/>
  <c r="J585" i="5"/>
  <c r="E585" i="5"/>
  <c r="N585" i="5" s="1"/>
  <c r="C585" i="5"/>
  <c r="J584" i="5"/>
  <c r="E584" i="5"/>
  <c r="C584" i="5"/>
  <c r="J583" i="5"/>
  <c r="E583" i="5"/>
  <c r="C583" i="5"/>
  <c r="J582" i="5"/>
  <c r="E582" i="5"/>
  <c r="C582" i="5"/>
  <c r="J581" i="5"/>
  <c r="E581" i="5"/>
  <c r="O581" i="5" s="1"/>
  <c r="C581" i="5"/>
  <c r="J580" i="5"/>
  <c r="E580" i="5"/>
  <c r="C580" i="5"/>
  <c r="J579" i="5"/>
  <c r="E579" i="5"/>
  <c r="C579" i="5"/>
  <c r="J578" i="5"/>
  <c r="E578" i="5"/>
  <c r="R578" i="5" s="1"/>
  <c r="C578" i="5"/>
  <c r="J577" i="5"/>
  <c r="E577" i="5"/>
  <c r="C577" i="5"/>
  <c r="J576" i="5"/>
  <c r="E576" i="5"/>
  <c r="C576" i="5"/>
  <c r="J575" i="5"/>
  <c r="E575" i="5"/>
  <c r="C575" i="5"/>
  <c r="J574" i="5"/>
  <c r="E574" i="5"/>
  <c r="C574" i="5"/>
  <c r="J573" i="5"/>
  <c r="E573" i="5"/>
  <c r="N573" i="5" s="1"/>
  <c r="C573" i="5"/>
  <c r="J572" i="5"/>
  <c r="E572" i="5"/>
  <c r="C572" i="5"/>
  <c r="J571" i="5"/>
  <c r="E571" i="5"/>
  <c r="C571" i="5"/>
  <c r="J570" i="5"/>
  <c r="E570" i="5"/>
  <c r="C570" i="5"/>
  <c r="J569" i="5"/>
  <c r="E569" i="5"/>
  <c r="C569" i="5"/>
  <c r="J568" i="5"/>
  <c r="E568" i="5"/>
  <c r="O568" i="5" s="1"/>
  <c r="C568" i="5"/>
  <c r="J567" i="5"/>
  <c r="E567" i="5"/>
  <c r="C567" i="5"/>
  <c r="J566" i="5"/>
  <c r="E566" i="5"/>
  <c r="C566" i="5"/>
  <c r="J565" i="5"/>
  <c r="E565" i="5"/>
  <c r="R565" i="5" s="1"/>
  <c r="C565" i="5"/>
  <c r="J564" i="5"/>
  <c r="E564" i="5"/>
  <c r="F564" i="5" s="1"/>
  <c r="C564" i="5"/>
  <c r="J563" i="5"/>
  <c r="E563" i="5"/>
  <c r="C563" i="5"/>
  <c r="J562" i="5"/>
  <c r="E562" i="5"/>
  <c r="R562" i="5" s="1"/>
  <c r="C562" i="5"/>
  <c r="J561" i="5"/>
  <c r="E561" i="5"/>
  <c r="K561" i="5" s="1"/>
  <c r="P561" i="5" s="1"/>
  <c r="C561" i="5"/>
  <c r="J560" i="5"/>
  <c r="E560" i="5"/>
  <c r="L560" i="5" s="1"/>
  <c r="C560" i="5"/>
  <c r="J559" i="5"/>
  <c r="E559" i="5"/>
  <c r="C559" i="5"/>
  <c r="J558" i="5"/>
  <c r="E558" i="5"/>
  <c r="C558" i="5"/>
  <c r="J557" i="5"/>
  <c r="E557" i="5"/>
  <c r="C557" i="5"/>
  <c r="J556" i="5"/>
  <c r="E556" i="5"/>
  <c r="C556" i="5"/>
  <c r="J555" i="5"/>
  <c r="E555" i="5"/>
  <c r="T555" i="5" s="1"/>
  <c r="C555" i="5"/>
  <c r="J554" i="5"/>
  <c r="E554" i="5"/>
  <c r="C554" i="5"/>
  <c r="J553" i="5"/>
  <c r="E553" i="5"/>
  <c r="V553" i="5" s="1"/>
  <c r="W553" i="5" s="1"/>
  <c r="C553" i="5"/>
  <c r="J552" i="5"/>
  <c r="E552" i="5"/>
  <c r="L552" i="5" s="1"/>
  <c r="C552" i="5"/>
  <c r="J551" i="5"/>
  <c r="E551" i="5"/>
  <c r="C551" i="5"/>
  <c r="J550" i="5"/>
  <c r="E550" i="5"/>
  <c r="C550" i="5"/>
  <c r="J549" i="5"/>
  <c r="E549" i="5"/>
  <c r="C549" i="5"/>
  <c r="J548" i="5"/>
  <c r="E548" i="5"/>
  <c r="F548" i="5" s="1"/>
  <c r="C548" i="5"/>
  <c r="J547" i="5"/>
  <c r="E547" i="5"/>
  <c r="C547" i="5"/>
  <c r="J546" i="5"/>
  <c r="E546" i="5"/>
  <c r="R546" i="5" s="1"/>
  <c r="C546" i="5"/>
  <c r="J545" i="5"/>
  <c r="E545" i="5"/>
  <c r="F545" i="5" s="1"/>
  <c r="C545" i="5"/>
  <c r="J544" i="5"/>
  <c r="E544" i="5"/>
  <c r="V544" i="5" s="1"/>
  <c r="W544" i="5" s="1"/>
  <c r="C544" i="5"/>
  <c r="J543" i="5"/>
  <c r="E543" i="5"/>
  <c r="Q543" i="5" s="1"/>
  <c r="C543" i="5"/>
  <c r="J542" i="5"/>
  <c r="E542" i="5"/>
  <c r="M542" i="5" s="1"/>
  <c r="C542" i="5"/>
  <c r="J541" i="5"/>
  <c r="E541" i="5"/>
  <c r="N541" i="5" s="1"/>
  <c r="C541" i="5"/>
  <c r="J540" i="5"/>
  <c r="E540" i="5"/>
  <c r="C540" i="5"/>
  <c r="J539" i="5"/>
  <c r="E539" i="5"/>
  <c r="C539" i="5"/>
  <c r="J538" i="5"/>
  <c r="E538" i="5"/>
  <c r="C538" i="5"/>
  <c r="J537" i="5"/>
  <c r="E537" i="5"/>
  <c r="C537" i="5"/>
  <c r="J536" i="5"/>
  <c r="E536" i="5"/>
  <c r="T536" i="5" s="1"/>
  <c r="C536" i="5"/>
  <c r="J535" i="5"/>
  <c r="E535" i="5"/>
  <c r="D535" i="5" s="1"/>
  <c r="C535" i="5"/>
  <c r="J534" i="5"/>
  <c r="E534" i="5"/>
  <c r="C534" i="5"/>
  <c r="J533" i="5"/>
  <c r="E533" i="5"/>
  <c r="R533" i="5" s="1"/>
  <c r="C533" i="5"/>
  <c r="J532" i="5"/>
  <c r="E532" i="5"/>
  <c r="O532" i="5" s="1"/>
  <c r="C532" i="5"/>
  <c r="J531" i="5"/>
  <c r="E531" i="5"/>
  <c r="C531" i="5"/>
  <c r="J530" i="5"/>
  <c r="E530" i="5"/>
  <c r="R530" i="5" s="1"/>
  <c r="C530" i="5"/>
  <c r="J529" i="5"/>
  <c r="E529" i="5"/>
  <c r="C529" i="5"/>
  <c r="J528" i="5"/>
  <c r="E528" i="5"/>
  <c r="U528" i="5" s="1"/>
  <c r="C528" i="5"/>
  <c r="J527" i="5"/>
  <c r="E527" i="5"/>
  <c r="C527" i="5"/>
  <c r="J526" i="5"/>
  <c r="E526" i="5"/>
  <c r="C526" i="5"/>
  <c r="J525" i="5"/>
  <c r="E525" i="5"/>
  <c r="N525" i="5" s="1"/>
  <c r="C525" i="5"/>
  <c r="J524" i="5"/>
  <c r="E524" i="5"/>
  <c r="C524" i="5"/>
  <c r="J523" i="5"/>
  <c r="E523" i="5"/>
  <c r="T523" i="5" s="1"/>
  <c r="C523" i="5"/>
  <c r="J522" i="5"/>
  <c r="E522" i="5"/>
  <c r="M522" i="5" s="1"/>
  <c r="C522" i="5"/>
  <c r="J521" i="5"/>
  <c r="E521" i="5"/>
  <c r="G521" i="5" s="1"/>
  <c r="C521" i="5"/>
  <c r="J520" i="5"/>
  <c r="E520" i="5"/>
  <c r="F520" i="5" s="1"/>
  <c r="C520" i="5"/>
  <c r="J519" i="5"/>
  <c r="E519" i="5"/>
  <c r="C519" i="5"/>
  <c r="J518" i="5"/>
  <c r="E518" i="5"/>
  <c r="C518" i="5"/>
  <c r="J517" i="5"/>
  <c r="E517" i="5"/>
  <c r="C517" i="5"/>
  <c r="J516" i="5"/>
  <c r="E516" i="5"/>
  <c r="L516" i="5" s="1"/>
  <c r="C516" i="5"/>
  <c r="J515" i="5"/>
  <c r="E515" i="5"/>
  <c r="C515" i="5"/>
  <c r="J514" i="5"/>
  <c r="E514" i="5"/>
  <c r="R514" i="5" s="1"/>
  <c r="C514" i="5"/>
  <c r="J513" i="5"/>
  <c r="E513" i="5"/>
  <c r="C513" i="5"/>
  <c r="J512" i="5"/>
  <c r="E512" i="5"/>
  <c r="O512" i="5" s="1"/>
  <c r="C512" i="5"/>
  <c r="J511" i="5"/>
  <c r="E511" i="5"/>
  <c r="C511" i="5"/>
  <c r="J510" i="5"/>
  <c r="E510" i="5"/>
  <c r="C510" i="5"/>
  <c r="J509" i="5"/>
  <c r="E509" i="5"/>
  <c r="C509" i="5"/>
  <c r="J508" i="5"/>
  <c r="E508" i="5"/>
  <c r="L508" i="5" s="1"/>
  <c r="C508" i="5"/>
  <c r="J507" i="5"/>
  <c r="E507" i="5"/>
  <c r="C507" i="5"/>
  <c r="J506" i="5"/>
  <c r="E506" i="5"/>
  <c r="C506" i="5"/>
  <c r="J505" i="5"/>
  <c r="E505" i="5"/>
  <c r="C505" i="5"/>
  <c r="J504" i="5"/>
  <c r="E504" i="5"/>
  <c r="C504" i="5"/>
  <c r="J503" i="5"/>
  <c r="E503" i="5"/>
  <c r="C503" i="5"/>
  <c r="J502" i="5"/>
  <c r="E502" i="5"/>
  <c r="C502" i="5"/>
  <c r="J501" i="5"/>
  <c r="E501" i="5"/>
  <c r="N501" i="5" s="1"/>
  <c r="C501" i="5"/>
  <c r="J500" i="5"/>
  <c r="E500" i="5"/>
  <c r="C500" i="5"/>
  <c r="J499" i="5"/>
  <c r="E499" i="5"/>
  <c r="C499" i="5"/>
  <c r="J498" i="5"/>
  <c r="E498" i="5"/>
  <c r="R498" i="5" s="1"/>
  <c r="C498" i="5"/>
  <c r="J497" i="5"/>
  <c r="E497" i="5"/>
  <c r="N497" i="5" s="1"/>
  <c r="C497" i="5"/>
  <c r="J496" i="5"/>
  <c r="E496" i="5"/>
  <c r="F496" i="5" s="1"/>
  <c r="C496" i="5"/>
  <c r="J495" i="5"/>
  <c r="E495" i="5"/>
  <c r="C495" i="5"/>
  <c r="J494" i="5"/>
  <c r="E494" i="5"/>
  <c r="C494" i="5"/>
  <c r="J493" i="5"/>
  <c r="E493" i="5"/>
  <c r="V493" i="5" s="1"/>
  <c r="W493" i="5" s="1"/>
  <c r="C493" i="5"/>
  <c r="J492" i="5"/>
  <c r="E492" i="5"/>
  <c r="L492" i="5" s="1"/>
  <c r="C492" i="5"/>
  <c r="J491" i="5"/>
  <c r="E491" i="5"/>
  <c r="U491" i="5" s="1"/>
  <c r="C491" i="5"/>
  <c r="J490" i="5"/>
  <c r="E490" i="5"/>
  <c r="U490" i="5" s="1"/>
  <c r="C490" i="5"/>
  <c r="J489" i="5"/>
  <c r="E489" i="5"/>
  <c r="C489" i="5"/>
  <c r="J488" i="5"/>
  <c r="E488" i="5"/>
  <c r="C488" i="5"/>
  <c r="J487" i="5"/>
  <c r="E487" i="5"/>
  <c r="Q487" i="5" s="1"/>
  <c r="C487" i="5"/>
  <c r="J486" i="5"/>
  <c r="E486" i="5"/>
  <c r="R486" i="5" s="1"/>
  <c r="C486" i="5"/>
  <c r="J485" i="5"/>
  <c r="E485" i="5"/>
  <c r="C485" i="5"/>
  <c r="J484" i="5"/>
  <c r="E484" i="5"/>
  <c r="U484" i="5" s="1"/>
  <c r="C484" i="5"/>
  <c r="J483" i="5"/>
  <c r="E483" i="5"/>
  <c r="R483" i="5" s="1"/>
  <c r="C483" i="5"/>
  <c r="J482" i="5"/>
  <c r="E482" i="5"/>
  <c r="U482" i="5" s="1"/>
  <c r="C482" i="5"/>
  <c r="J481" i="5"/>
  <c r="E481" i="5"/>
  <c r="N481" i="5" s="1"/>
  <c r="C481" i="5"/>
  <c r="J480" i="5"/>
  <c r="E480" i="5"/>
  <c r="U480" i="5" s="1"/>
  <c r="C480" i="5"/>
  <c r="J479" i="5"/>
  <c r="E479" i="5"/>
  <c r="R479" i="5" s="1"/>
  <c r="C479" i="5"/>
  <c r="J478" i="5"/>
  <c r="E478" i="5"/>
  <c r="R478" i="5" s="1"/>
  <c r="C478" i="5"/>
  <c r="J477" i="5"/>
  <c r="E477" i="5"/>
  <c r="F477" i="5" s="1"/>
  <c r="C477" i="5"/>
  <c r="J476" i="5"/>
  <c r="E476" i="5"/>
  <c r="C476" i="5"/>
  <c r="J475" i="5"/>
  <c r="E475" i="5"/>
  <c r="C475" i="5"/>
  <c r="J474" i="5"/>
  <c r="E474" i="5"/>
  <c r="N474" i="5" s="1"/>
  <c r="C474" i="5"/>
  <c r="J473" i="5"/>
  <c r="E473" i="5"/>
  <c r="R473" i="5" s="1"/>
  <c r="C473" i="5"/>
  <c r="J472" i="5"/>
  <c r="E472" i="5"/>
  <c r="C472" i="5"/>
  <c r="J471" i="5"/>
  <c r="E471" i="5"/>
  <c r="N471" i="5" s="1"/>
  <c r="C471" i="5"/>
  <c r="J470" i="5"/>
  <c r="E470" i="5"/>
  <c r="N470" i="5" s="1"/>
  <c r="C470" i="5"/>
  <c r="J469" i="5"/>
  <c r="E469" i="5"/>
  <c r="L469" i="5" s="1"/>
  <c r="C469" i="5"/>
  <c r="J468" i="5"/>
  <c r="E468" i="5"/>
  <c r="C468" i="5"/>
  <c r="J467" i="5"/>
  <c r="E467" i="5"/>
  <c r="C467" i="5"/>
  <c r="J466" i="5"/>
  <c r="E466" i="5"/>
  <c r="R466" i="5" s="1"/>
  <c r="C466" i="5"/>
  <c r="J465" i="5"/>
  <c r="E465" i="5"/>
  <c r="T465" i="5" s="1"/>
  <c r="C465" i="5"/>
  <c r="J464" i="5"/>
  <c r="E464" i="5"/>
  <c r="C464" i="5"/>
  <c r="J463" i="5"/>
  <c r="E463" i="5"/>
  <c r="C463" i="5"/>
  <c r="J462" i="5"/>
  <c r="E462" i="5"/>
  <c r="N462" i="5" s="1"/>
  <c r="C462" i="5"/>
  <c r="J461" i="5"/>
  <c r="E461" i="5"/>
  <c r="T461" i="5" s="1"/>
  <c r="C461" i="5"/>
  <c r="J460" i="5"/>
  <c r="E460" i="5"/>
  <c r="C460" i="5"/>
  <c r="J459" i="5"/>
  <c r="E459" i="5"/>
  <c r="C459" i="5"/>
  <c r="J458" i="5"/>
  <c r="E458" i="5"/>
  <c r="C458" i="5"/>
  <c r="J457" i="5"/>
  <c r="E457" i="5"/>
  <c r="V457" i="5" s="1"/>
  <c r="W457" i="5" s="1"/>
  <c r="C457" i="5"/>
  <c r="J456" i="5"/>
  <c r="E456" i="5"/>
  <c r="C456" i="5"/>
  <c r="J455" i="5"/>
  <c r="E455" i="5"/>
  <c r="C455" i="5"/>
  <c r="J454" i="5"/>
  <c r="E454" i="5"/>
  <c r="O454" i="5" s="1"/>
  <c r="C454" i="5"/>
  <c r="J453" i="5"/>
  <c r="E453" i="5"/>
  <c r="R453" i="5" s="1"/>
  <c r="C453" i="5"/>
  <c r="J452" i="5"/>
  <c r="E452" i="5"/>
  <c r="U452" i="5" s="1"/>
  <c r="C452" i="5"/>
  <c r="J451" i="5"/>
  <c r="E451" i="5"/>
  <c r="C451" i="5"/>
  <c r="J450" i="5"/>
  <c r="E450" i="5"/>
  <c r="C450" i="5"/>
  <c r="J449" i="5"/>
  <c r="E449" i="5"/>
  <c r="N449" i="5" s="1"/>
  <c r="C449" i="5"/>
  <c r="J448" i="5"/>
  <c r="E448" i="5"/>
  <c r="U448" i="5" s="1"/>
  <c r="C448" i="5"/>
  <c r="J447" i="5"/>
  <c r="E447" i="5"/>
  <c r="R447" i="5" s="1"/>
  <c r="C447" i="5"/>
  <c r="J446" i="5"/>
  <c r="E446" i="5"/>
  <c r="C446" i="5"/>
  <c r="J445" i="5"/>
  <c r="E445" i="5"/>
  <c r="T445" i="5" s="1"/>
  <c r="C445" i="5"/>
  <c r="J444" i="5"/>
  <c r="E444" i="5"/>
  <c r="C444" i="5"/>
  <c r="J443" i="5"/>
  <c r="E443" i="5"/>
  <c r="N443" i="5" s="1"/>
  <c r="C443" i="5"/>
  <c r="J442" i="5"/>
  <c r="E442" i="5"/>
  <c r="C442" i="5"/>
  <c r="J441" i="5"/>
  <c r="E441" i="5"/>
  <c r="O441" i="5" s="1"/>
  <c r="C441" i="5"/>
  <c r="J440" i="5"/>
  <c r="E440" i="5"/>
  <c r="C440" i="5"/>
  <c r="J439" i="5"/>
  <c r="E439" i="5"/>
  <c r="C439" i="5"/>
  <c r="J438" i="5"/>
  <c r="E438" i="5"/>
  <c r="K438" i="5" s="1"/>
  <c r="P438" i="5" s="1"/>
  <c r="C438" i="5"/>
  <c r="J437" i="5"/>
  <c r="E437" i="5"/>
  <c r="C437" i="5"/>
  <c r="J436" i="5"/>
  <c r="E436" i="5"/>
  <c r="Q436" i="5" s="1"/>
  <c r="C436" i="5"/>
  <c r="J435" i="5"/>
  <c r="E435" i="5"/>
  <c r="C435" i="5"/>
  <c r="J434" i="5"/>
  <c r="E434" i="5"/>
  <c r="V434" i="5" s="1"/>
  <c r="W434" i="5" s="1"/>
  <c r="C434" i="5"/>
  <c r="J433" i="5"/>
  <c r="E433" i="5"/>
  <c r="L433" i="5" s="1"/>
  <c r="C433" i="5"/>
  <c r="J432" i="5"/>
  <c r="E432" i="5"/>
  <c r="M432" i="5" s="1"/>
  <c r="C432" i="5"/>
  <c r="J431" i="5"/>
  <c r="E431" i="5"/>
  <c r="R431" i="5" s="1"/>
  <c r="C431" i="5"/>
  <c r="J430" i="5"/>
  <c r="E430" i="5"/>
  <c r="C430" i="5"/>
  <c r="J429" i="5"/>
  <c r="E429" i="5"/>
  <c r="F429" i="5" s="1"/>
  <c r="C429" i="5"/>
  <c r="J428" i="5"/>
  <c r="E428" i="5"/>
  <c r="M428" i="5" s="1"/>
  <c r="C428" i="5"/>
  <c r="J427" i="5"/>
  <c r="E427" i="5"/>
  <c r="V427" i="5" s="1"/>
  <c r="W427" i="5" s="1"/>
  <c r="C427" i="5"/>
  <c r="J426" i="5"/>
  <c r="E426" i="5"/>
  <c r="K426" i="5" s="1"/>
  <c r="P426" i="5" s="1"/>
  <c r="C426" i="5"/>
  <c r="J425" i="5"/>
  <c r="E425" i="5"/>
  <c r="T425" i="5" s="1"/>
  <c r="C425" i="5"/>
  <c r="J424" i="5"/>
  <c r="E424" i="5"/>
  <c r="C424" i="5"/>
  <c r="J423" i="5"/>
  <c r="E423" i="5"/>
  <c r="C423" i="5"/>
  <c r="J422" i="5"/>
  <c r="E422" i="5"/>
  <c r="U422" i="5" s="1"/>
  <c r="C422" i="5"/>
  <c r="J421" i="5"/>
  <c r="E421" i="5"/>
  <c r="O421" i="5" s="1"/>
  <c r="C421" i="5"/>
  <c r="J420" i="5"/>
  <c r="E420" i="5"/>
  <c r="C420" i="5"/>
  <c r="J419" i="5"/>
  <c r="E419" i="5"/>
  <c r="C419" i="5"/>
  <c r="J418" i="5"/>
  <c r="E418" i="5"/>
  <c r="C418" i="5"/>
  <c r="J417" i="5"/>
  <c r="E417" i="5"/>
  <c r="C417" i="5"/>
  <c r="J416" i="5"/>
  <c r="E416" i="5"/>
  <c r="U416" i="5" s="1"/>
  <c r="C416" i="5"/>
  <c r="J415" i="5"/>
  <c r="E415" i="5"/>
  <c r="V415" i="5" s="1"/>
  <c r="W415" i="5" s="1"/>
  <c r="C415" i="5"/>
  <c r="J414" i="5"/>
  <c r="E414" i="5"/>
  <c r="V414" i="5" s="1"/>
  <c r="W414" i="5" s="1"/>
  <c r="C414" i="5"/>
  <c r="J413" i="5"/>
  <c r="E413" i="5"/>
  <c r="L413" i="5" s="1"/>
  <c r="J412" i="5"/>
  <c r="E412" i="5"/>
  <c r="Q412" i="5" s="1"/>
  <c r="J411" i="5"/>
  <c r="E411" i="5"/>
  <c r="F411" i="5" s="1"/>
  <c r="J410" i="5"/>
  <c r="E410" i="5"/>
  <c r="J409" i="5"/>
  <c r="E409" i="5"/>
  <c r="J408" i="5"/>
  <c r="E408" i="5"/>
  <c r="U408" i="5" s="1"/>
  <c r="J407" i="5"/>
  <c r="E407" i="5"/>
  <c r="V407" i="5" s="1"/>
  <c r="W407" i="5" s="1"/>
  <c r="J406" i="5"/>
  <c r="E406" i="5"/>
  <c r="K406" i="5" s="1"/>
  <c r="J405" i="5"/>
  <c r="E405" i="5"/>
  <c r="J404" i="5"/>
  <c r="E404" i="5"/>
  <c r="J403" i="5"/>
  <c r="E403" i="5"/>
  <c r="J402" i="5"/>
  <c r="E402" i="5"/>
  <c r="J401" i="5"/>
  <c r="E401" i="5"/>
  <c r="L401" i="5" s="1"/>
  <c r="J400" i="5"/>
  <c r="E400" i="5"/>
  <c r="U400" i="5" s="1"/>
  <c r="J399" i="5"/>
  <c r="E399" i="5"/>
  <c r="J398" i="5"/>
  <c r="E398" i="5"/>
  <c r="J397" i="5"/>
  <c r="E397" i="5"/>
  <c r="K397" i="5" s="1"/>
  <c r="J396" i="5"/>
  <c r="E396" i="5"/>
  <c r="J395" i="5"/>
  <c r="E395" i="5"/>
  <c r="N395" i="5" s="1"/>
  <c r="J394" i="5"/>
  <c r="E394" i="5"/>
  <c r="J393" i="5"/>
  <c r="E393" i="5"/>
  <c r="J392" i="5"/>
  <c r="E392" i="5"/>
  <c r="U392" i="5" s="1"/>
  <c r="J391" i="5"/>
  <c r="E391" i="5"/>
  <c r="J390" i="5"/>
  <c r="E390" i="5"/>
  <c r="J389" i="5"/>
  <c r="E389" i="5"/>
  <c r="N389" i="5" s="1"/>
  <c r="J388" i="5"/>
  <c r="E388" i="5"/>
  <c r="J387" i="5"/>
  <c r="E387" i="5"/>
  <c r="J386" i="5"/>
  <c r="E386" i="5"/>
  <c r="J385" i="5"/>
  <c r="E385" i="5"/>
  <c r="J384" i="5"/>
  <c r="E384" i="5"/>
  <c r="J383" i="5"/>
  <c r="E383" i="5"/>
  <c r="J382" i="5"/>
  <c r="E382" i="5"/>
  <c r="O382" i="5" s="1"/>
  <c r="J381" i="5"/>
  <c r="E381" i="5"/>
  <c r="U381" i="5" s="1"/>
  <c r="J380" i="5"/>
  <c r="E380" i="5"/>
  <c r="J379" i="5"/>
  <c r="E379" i="5"/>
  <c r="J378" i="5"/>
  <c r="E378" i="5"/>
  <c r="K378" i="5" s="1"/>
  <c r="J377" i="5"/>
  <c r="E377" i="5"/>
  <c r="J376" i="5"/>
  <c r="E376" i="5"/>
  <c r="U376" i="5" s="1"/>
  <c r="J375" i="5"/>
  <c r="E375" i="5"/>
  <c r="J374" i="5"/>
  <c r="E374" i="5"/>
  <c r="N374" i="5" s="1"/>
  <c r="J373" i="5"/>
  <c r="E373" i="5"/>
  <c r="O373" i="5" s="1"/>
  <c r="J372" i="5"/>
  <c r="E372" i="5"/>
  <c r="J371" i="5"/>
  <c r="E371" i="5"/>
  <c r="J370" i="5"/>
  <c r="E370" i="5"/>
  <c r="U370" i="5" s="1"/>
  <c r="J369" i="5"/>
  <c r="E369" i="5"/>
  <c r="J368" i="5"/>
  <c r="E368" i="5"/>
  <c r="U368" i="5" s="1"/>
  <c r="J367" i="5"/>
  <c r="E367" i="5"/>
  <c r="J366" i="5"/>
  <c r="E366" i="5"/>
  <c r="J365" i="5"/>
  <c r="E365" i="5"/>
  <c r="K365" i="5" s="1"/>
  <c r="J364" i="5"/>
  <c r="E364" i="5"/>
  <c r="Q364" i="5" s="1"/>
  <c r="J363" i="5"/>
  <c r="E363" i="5"/>
  <c r="N363" i="5" s="1"/>
  <c r="J362" i="5"/>
  <c r="E362" i="5"/>
  <c r="J361" i="5"/>
  <c r="E361" i="5"/>
  <c r="J360" i="5"/>
  <c r="E360" i="5"/>
  <c r="M360" i="5" s="1"/>
  <c r="J359" i="5"/>
  <c r="E359" i="5"/>
  <c r="F359" i="5" s="1"/>
  <c r="J358" i="5"/>
  <c r="E358" i="5"/>
  <c r="K358" i="5" s="1"/>
  <c r="J357" i="5"/>
  <c r="E357" i="5"/>
  <c r="U357" i="5" s="1"/>
  <c r="J356" i="5"/>
  <c r="E356" i="5"/>
  <c r="Q356" i="5" s="1"/>
  <c r="J355" i="5"/>
  <c r="E355" i="5"/>
  <c r="J354" i="5"/>
  <c r="E354" i="5"/>
  <c r="V354" i="5" s="1"/>
  <c r="W354" i="5" s="1"/>
  <c r="J353" i="5"/>
  <c r="E353" i="5"/>
  <c r="K353" i="5" s="1"/>
  <c r="J352" i="5"/>
  <c r="E352" i="5"/>
  <c r="M352" i="5" s="1"/>
  <c r="J351" i="5"/>
  <c r="E351" i="5"/>
  <c r="N351" i="5" s="1"/>
  <c r="J350" i="5"/>
  <c r="E350" i="5"/>
  <c r="U350" i="5" s="1"/>
  <c r="J349" i="5"/>
  <c r="E349" i="5"/>
  <c r="J348" i="5"/>
  <c r="E348" i="5"/>
  <c r="J347" i="5"/>
  <c r="E347" i="5"/>
  <c r="V347" i="5" s="1"/>
  <c r="W347" i="5" s="1"/>
  <c r="J346" i="5"/>
  <c r="E346" i="5"/>
  <c r="V346" i="5" s="1"/>
  <c r="W346" i="5" s="1"/>
  <c r="J345" i="5"/>
  <c r="E345" i="5"/>
  <c r="L345" i="5" s="1"/>
  <c r="J344" i="5"/>
  <c r="E344" i="5"/>
  <c r="U344" i="5" s="1"/>
  <c r="J343" i="5"/>
  <c r="E343" i="5"/>
  <c r="J342" i="5"/>
  <c r="E342" i="5"/>
  <c r="J341" i="5"/>
  <c r="E341" i="5"/>
  <c r="J340" i="5"/>
  <c r="E340" i="5"/>
  <c r="J339" i="5"/>
  <c r="E339" i="5"/>
  <c r="N339" i="5" s="1"/>
  <c r="J338" i="5"/>
  <c r="E338" i="5"/>
  <c r="J337" i="5"/>
  <c r="E337" i="5"/>
  <c r="K337" i="5" s="1"/>
  <c r="J336" i="5"/>
  <c r="E336" i="5"/>
  <c r="J335" i="5"/>
  <c r="E335" i="5"/>
  <c r="N335" i="5" s="1"/>
  <c r="J334" i="5"/>
  <c r="E334" i="5"/>
  <c r="J333" i="5"/>
  <c r="E333" i="5"/>
  <c r="J332" i="5"/>
  <c r="E332" i="5"/>
  <c r="J331" i="5"/>
  <c r="E331" i="5"/>
  <c r="T331" i="5" s="1"/>
  <c r="J330" i="5"/>
  <c r="E330" i="5"/>
  <c r="J329" i="5"/>
  <c r="E329" i="5"/>
  <c r="L329" i="5" s="1"/>
  <c r="J328" i="5"/>
  <c r="E328" i="5"/>
  <c r="K328" i="5" s="1"/>
  <c r="J327" i="5"/>
  <c r="E327" i="5"/>
  <c r="V327" i="5" s="1"/>
  <c r="W327" i="5" s="1"/>
  <c r="J326" i="5"/>
  <c r="E326" i="5"/>
  <c r="M326" i="5" s="1"/>
  <c r="J325" i="5"/>
  <c r="E325" i="5"/>
  <c r="J324" i="5"/>
  <c r="E324" i="5"/>
  <c r="M324" i="5" s="1"/>
  <c r="J323" i="5"/>
  <c r="E323" i="5"/>
  <c r="L323" i="5" s="1"/>
  <c r="J322" i="5"/>
  <c r="E322" i="5"/>
  <c r="J321" i="5"/>
  <c r="E321" i="5"/>
  <c r="L321" i="5" s="1"/>
  <c r="J320" i="5"/>
  <c r="E320" i="5"/>
  <c r="J319" i="5"/>
  <c r="E319" i="5"/>
  <c r="M319" i="5" s="1"/>
  <c r="J318" i="5"/>
  <c r="E318" i="5"/>
  <c r="J317" i="5"/>
  <c r="E317" i="5"/>
  <c r="U317" i="5" s="1"/>
  <c r="J316" i="5"/>
  <c r="E316" i="5"/>
  <c r="U316" i="5" s="1"/>
  <c r="J315" i="5"/>
  <c r="E315" i="5"/>
  <c r="N315" i="5" s="1"/>
  <c r="J314" i="5"/>
  <c r="E314" i="5"/>
  <c r="F314" i="5" s="1"/>
  <c r="J313" i="5"/>
  <c r="E313" i="5"/>
  <c r="J312" i="5"/>
  <c r="E312" i="5"/>
  <c r="J311" i="5"/>
  <c r="E311" i="5"/>
  <c r="J310" i="5"/>
  <c r="E310" i="5"/>
  <c r="J309" i="5"/>
  <c r="E309" i="5"/>
  <c r="O309" i="5" s="1"/>
  <c r="J308" i="5"/>
  <c r="E308" i="5"/>
  <c r="O308" i="5" s="1"/>
  <c r="J307" i="5"/>
  <c r="E307" i="5"/>
  <c r="J306" i="5"/>
  <c r="E306" i="5"/>
  <c r="J305" i="5"/>
  <c r="E305" i="5"/>
  <c r="F305" i="5" s="1"/>
  <c r="J304" i="5"/>
  <c r="E304" i="5"/>
  <c r="K304" i="5" s="1"/>
  <c r="J303" i="5"/>
  <c r="E303" i="5"/>
  <c r="J302" i="5"/>
  <c r="E302" i="5"/>
  <c r="J301" i="5"/>
  <c r="E301" i="5"/>
  <c r="J300" i="5"/>
  <c r="E300" i="5"/>
  <c r="J299" i="5"/>
  <c r="E299" i="5"/>
  <c r="N299" i="5" s="1"/>
  <c r="J298" i="5"/>
  <c r="E298" i="5"/>
  <c r="U298" i="5" s="1"/>
  <c r="J297" i="5"/>
  <c r="E297" i="5"/>
  <c r="K297" i="5" s="1"/>
  <c r="J296" i="5"/>
  <c r="E296" i="5"/>
  <c r="K296" i="5" s="1"/>
  <c r="J295" i="5"/>
  <c r="E295" i="5"/>
  <c r="F295" i="5" s="1"/>
  <c r="J294" i="5"/>
  <c r="E294" i="5"/>
  <c r="J293" i="5"/>
  <c r="E293" i="5"/>
  <c r="J292" i="5"/>
  <c r="E292" i="5"/>
  <c r="C292" i="5"/>
  <c r="J291" i="5"/>
  <c r="E291" i="5"/>
  <c r="J290" i="5"/>
  <c r="E290" i="5"/>
  <c r="V290" i="5" s="1"/>
  <c r="W290" i="5" s="1"/>
  <c r="J289" i="5"/>
  <c r="E289" i="5"/>
  <c r="J288" i="5"/>
  <c r="E288" i="5"/>
  <c r="L288" i="5" s="1"/>
  <c r="J287" i="5"/>
  <c r="E287" i="5"/>
  <c r="L287" i="5" s="1"/>
  <c r="J286" i="5"/>
  <c r="E286" i="5"/>
  <c r="M286" i="5" s="1"/>
  <c r="J285" i="5"/>
  <c r="E285" i="5"/>
  <c r="J284" i="5"/>
  <c r="E284" i="5"/>
  <c r="N284" i="5" s="1"/>
  <c r="J283" i="5"/>
  <c r="E283" i="5"/>
  <c r="O283" i="5" s="1"/>
  <c r="J282" i="5"/>
  <c r="E282" i="5"/>
  <c r="J281" i="5"/>
  <c r="E281" i="5"/>
  <c r="U281" i="5" s="1"/>
  <c r="J280" i="5"/>
  <c r="E280" i="5"/>
  <c r="V280" i="5" s="1"/>
  <c r="W280" i="5" s="1"/>
  <c r="J279" i="5"/>
  <c r="E279" i="5"/>
  <c r="U279" i="5" s="1"/>
  <c r="J278" i="5"/>
  <c r="E278" i="5"/>
  <c r="J277" i="5"/>
  <c r="E277" i="5"/>
  <c r="T277" i="5" s="1"/>
  <c r="J276" i="5"/>
  <c r="E276" i="5"/>
  <c r="V276" i="5" s="1"/>
  <c r="W276" i="5" s="1"/>
  <c r="J275" i="5"/>
  <c r="E275" i="5"/>
  <c r="F275" i="5" s="1"/>
  <c r="J274" i="5"/>
  <c r="E274" i="5"/>
  <c r="J273" i="5"/>
  <c r="E273" i="5"/>
  <c r="U273" i="5" s="1"/>
  <c r="J272" i="5"/>
  <c r="E272" i="5"/>
  <c r="J271" i="5"/>
  <c r="E271" i="5"/>
  <c r="J270" i="5"/>
  <c r="E270" i="5"/>
  <c r="M270" i="5" s="1"/>
  <c r="J269" i="5"/>
  <c r="E269" i="5"/>
  <c r="J268" i="5"/>
  <c r="E268" i="5"/>
  <c r="J267" i="5"/>
  <c r="E267" i="5"/>
  <c r="J266" i="5"/>
  <c r="E266" i="5"/>
  <c r="J265" i="5"/>
  <c r="E265" i="5"/>
  <c r="U265" i="5" s="1"/>
  <c r="J264" i="5"/>
  <c r="E264" i="5"/>
  <c r="J263" i="5"/>
  <c r="E263" i="5"/>
  <c r="J262" i="5"/>
  <c r="E262" i="5"/>
  <c r="M262" i="5" s="1"/>
  <c r="J261" i="5"/>
  <c r="E261" i="5"/>
  <c r="M261" i="5" s="1"/>
  <c r="J260" i="5"/>
  <c r="E260" i="5"/>
  <c r="K260" i="5" s="1"/>
  <c r="J259" i="5"/>
  <c r="E259" i="5"/>
  <c r="J258" i="5"/>
  <c r="E258" i="5"/>
  <c r="J257" i="5"/>
  <c r="E257" i="5"/>
  <c r="M257" i="5" s="1"/>
  <c r="J256" i="5"/>
  <c r="E256" i="5"/>
  <c r="Q256" i="5" s="1"/>
  <c r="J255" i="5"/>
  <c r="E255" i="5"/>
  <c r="J254" i="5"/>
  <c r="E254" i="5"/>
  <c r="J253" i="5"/>
  <c r="E253" i="5"/>
  <c r="J252" i="5"/>
  <c r="E252" i="5"/>
  <c r="J251" i="5"/>
  <c r="E251" i="5"/>
  <c r="J250" i="5"/>
  <c r="E250" i="5"/>
  <c r="K250" i="5" s="1"/>
  <c r="J249" i="5"/>
  <c r="E249" i="5"/>
  <c r="Q249" i="5" s="1"/>
  <c r="J248" i="5"/>
  <c r="E248" i="5"/>
  <c r="J247" i="5"/>
  <c r="E247" i="5"/>
  <c r="J246" i="5"/>
  <c r="E246" i="5"/>
  <c r="L246" i="5" s="1"/>
  <c r="J245" i="5"/>
  <c r="E245" i="5"/>
  <c r="J244" i="5"/>
  <c r="E244" i="5"/>
  <c r="N244" i="5" s="1"/>
  <c r="J243" i="5"/>
  <c r="E243" i="5"/>
  <c r="J242" i="5"/>
  <c r="E242" i="5"/>
  <c r="L242" i="5" s="1"/>
  <c r="J241" i="5"/>
  <c r="E241" i="5"/>
  <c r="J240" i="5"/>
  <c r="E240" i="5"/>
  <c r="F240" i="5" s="1"/>
  <c r="J239" i="5"/>
  <c r="E239" i="5"/>
  <c r="J238" i="5"/>
  <c r="E238" i="5"/>
  <c r="J237" i="5"/>
  <c r="E237" i="5"/>
  <c r="J236" i="5"/>
  <c r="E236" i="5"/>
  <c r="F236" i="5" s="1"/>
  <c r="J235" i="5"/>
  <c r="E235" i="5"/>
  <c r="J234" i="5"/>
  <c r="E234" i="5"/>
  <c r="J233" i="5"/>
  <c r="E233" i="5"/>
  <c r="U233" i="5" s="1"/>
  <c r="J232" i="5"/>
  <c r="E232" i="5"/>
  <c r="J231" i="5"/>
  <c r="E231" i="5"/>
  <c r="M231" i="5" s="1"/>
  <c r="J230" i="5"/>
  <c r="E230" i="5"/>
  <c r="J229" i="5"/>
  <c r="E229" i="5"/>
  <c r="J228" i="5"/>
  <c r="E228" i="5"/>
  <c r="L228" i="5" s="1"/>
  <c r="J227" i="5"/>
  <c r="E227" i="5"/>
  <c r="J226" i="5"/>
  <c r="E226" i="5"/>
  <c r="J225" i="5"/>
  <c r="E225" i="5"/>
  <c r="U225" i="5" s="1"/>
  <c r="J224" i="5"/>
  <c r="E224" i="5"/>
  <c r="J223" i="5"/>
  <c r="E223" i="5"/>
  <c r="O223" i="5" s="1"/>
  <c r="J222" i="5"/>
  <c r="E222" i="5"/>
  <c r="L222" i="5" s="1"/>
  <c r="J221" i="5"/>
  <c r="E221" i="5"/>
  <c r="J220" i="5"/>
  <c r="E220" i="5"/>
  <c r="J219" i="5"/>
  <c r="E219" i="5"/>
  <c r="J218" i="5"/>
  <c r="E218" i="5"/>
  <c r="J217" i="5"/>
  <c r="E217" i="5"/>
  <c r="M217" i="5" s="1"/>
  <c r="J216" i="5"/>
  <c r="E216" i="5"/>
  <c r="O216" i="5" s="1"/>
  <c r="J215" i="5"/>
  <c r="E215" i="5"/>
  <c r="J214" i="5"/>
  <c r="E214" i="5"/>
  <c r="U214" i="5" s="1"/>
  <c r="J213" i="5"/>
  <c r="E213" i="5"/>
  <c r="J212" i="5"/>
  <c r="E212" i="5"/>
  <c r="J211" i="5"/>
  <c r="E211" i="5"/>
  <c r="J210" i="5"/>
  <c r="E210" i="5"/>
  <c r="J209" i="5"/>
  <c r="E209" i="5"/>
  <c r="J208" i="5"/>
  <c r="E208" i="5"/>
  <c r="O208" i="5" s="1"/>
  <c r="J207" i="5"/>
  <c r="E207" i="5"/>
  <c r="M207" i="5" s="1"/>
  <c r="J206" i="5"/>
  <c r="E206" i="5"/>
  <c r="O206" i="5" s="1"/>
  <c r="J205" i="5"/>
  <c r="E205" i="5"/>
  <c r="J204" i="5"/>
  <c r="E204" i="5"/>
  <c r="F204" i="5" s="1"/>
  <c r="J203" i="5"/>
  <c r="E203" i="5"/>
  <c r="J202" i="5"/>
  <c r="E202" i="5"/>
  <c r="U202" i="5" s="1"/>
  <c r="J201" i="5"/>
  <c r="E201" i="5"/>
  <c r="U201" i="5" s="1"/>
  <c r="J200" i="5"/>
  <c r="E200" i="5"/>
  <c r="V200" i="5" s="1"/>
  <c r="W200" i="5" s="1"/>
  <c r="J199" i="5"/>
  <c r="E199" i="5"/>
  <c r="M199" i="5" s="1"/>
  <c r="J198" i="5"/>
  <c r="E198" i="5"/>
  <c r="J197" i="5"/>
  <c r="E197" i="5"/>
  <c r="J196" i="5"/>
  <c r="E196" i="5"/>
  <c r="J195" i="5"/>
  <c r="E195" i="5"/>
  <c r="J194" i="5"/>
  <c r="E194" i="5"/>
  <c r="K194" i="5" s="1"/>
  <c r="J193" i="5"/>
  <c r="E193" i="5"/>
  <c r="U193" i="5" s="1"/>
  <c r="J192" i="5"/>
  <c r="E192" i="5"/>
  <c r="J191" i="5"/>
  <c r="E191" i="5"/>
  <c r="J190" i="5"/>
  <c r="E190" i="5"/>
  <c r="J189" i="5"/>
  <c r="E189" i="5"/>
  <c r="J188" i="5"/>
  <c r="E188" i="5"/>
  <c r="L188" i="5" s="1"/>
  <c r="J187" i="5"/>
  <c r="E187" i="5"/>
  <c r="J186" i="5"/>
  <c r="E186" i="5"/>
  <c r="J185" i="5"/>
  <c r="E185" i="5"/>
  <c r="Q185" i="5" s="1"/>
  <c r="J184" i="5"/>
  <c r="E184" i="5"/>
  <c r="J183" i="5"/>
  <c r="E183" i="5"/>
  <c r="Q183" i="5" s="1"/>
  <c r="J182" i="5"/>
  <c r="E182" i="5"/>
  <c r="O182" i="5" s="1"/>
  <c r="J181" i="5"/>
  <c r="E181" i="5"/>
  <c r="Q181" i="5" s="1"/>
  <c r="J180" i="5"/>
  <c r="E180" i="5"/>
  <c r="J179" i="5"/>
  <c r="E179" i="5"/>
  <c r="J178" i="5"/>
  <c r="E178" i="5"/>
  <c r="K178" i="5" s="1"/>
  <c r="J177" i="5"/>
  <c r="E177" i="5"/>
  <c r="Q177" i="5" s="1"/>
  <c r="J176" i="5"/>
  <c r="E176" i="5"/>
  <c r="J175" i="5"/>
  <c r="E175" i="5"/>
  <c r="O175" i="5" s="1"/>
  <c r="J174" i="5"/>
  <c r="E174" i="5"/>
  <c r="J173" i="5"/>
  <c r="E173" i="5"/>
  <c r="O173" i="5" s="1"/>
  <c r="J172" i="5"/>
  <c r="E172" i="5"/>
  <c r="L172" i="5" s="1"/>
  <c r="J171" i="5"/>
  <c r="E171" i="5"/>
  <c r="O171" i="5" s="1"/>
  <c r="J170" i="5"/>
  <c r="E170" i="5"/>
  <c r="J169" i="5"/>
  <c r="E169" i="5"/>
  <c r="M169" i="5" s="1"/>
  <c r="J168" i="5"/>
  <c r="E168" i="5"/>
  <c r="J167" i="5"/>
  <c r="E167" i="5"/>
  <c r="Q167" i="5" s="1"/>
  <c r="J166" i="5"/>
  <c r="E166" i="5"/>
  <c r="K166" i="5" s="1"/>
  <c r="J165" i="5"/>
  <c r="E165" i="5"/>
  <c r="Q165" i="5" s="1"/>
  <c r="J164" i="5"/>
  <c r="E164" i="5"/>
  <c r="N164" i="5" s="1"/>
  <c r="J163" i="5"/>
  <c r="E163" i="5"/>
  <c r="Q163" i="5" s="1"/>
  <c r="J162" i="5"/>
  <c r="E162" i="5"/>
  <c r="U162" i="5" s="1"/>
  <c r="J161" i="5"/>
  <c r="E161" i="5"/>
  <c r="O161" i="5" s="1"/>
  <c r="J160" i="5"/>
  <c r="E160" i="5"/>
  <c r="J159" i="5"/>
  <c r="E159" i="5"/>
  <c r="O159" i="5" s="1"/>
  <c r="J158" i="5"/>
  <c r="E158" i="5"/>
  <c r="J157" i="5"/>
  <c r="E157" i="5"/>
  <c r="O157" i="5" s="1"/>
  <c r="J156" i="5"/>
  <c r="E156" i="5"/>
  <c r="J155" i="5"/>
  <c r="E155" i="5"/>
  <c r="O155" i="5" s="1"/>
  <c r="J154" i="5"/>
  <c r="E154" i="5"/>
  <c r="K154" i="5" s="1"/>
  <c r="J153" i="5"/>
  <c r="E153" i="5"/>
  <c r="J152" i="5"/>
  <c r="E152" i="5"/>
  <c r="F152" i="5" s="1"/>
  <c r="J151" i="5"/>
  <c r="E151" i="5"/>
  <c r="J150" i="5"/>
  <c r="E150" i="5"/>
  <c r="N170" i="5" l="1"/>
  <c r="F170" i="5"/>
  <c r="Q179" i="5"/>
  <c r="Q262" i="5"/>
  <c r="L328" i="5"/>
  <c r="D452" i="5"/>
  <c r="H452" i="5" s="1"/>
  <c r="O763" i="5"/>
  <c r="O381" i="5"/>
  <c r="K386" i="5"/>
  <c r="O422" i="5"/>
  <c r="N548" i="5"/>
  <c r="O573" i="5"/>
  <c r="D588" i="5"/>
  <c r="H588" i="5" s="1"/>
  <c r="R521" i="5"/>
  <c r="U630" i="5"/>
  <c r="K643" i="5"/>
  <c r="P643" i="5" s="1"/>
  <c r="T861" i="5"/>
  <c r="Q270" i="5"/>
  <c r="K271" i="5"/>
  <c r="Q276" i="5"/>
  <c r="M277" i="5"/>
  <c r="G536" i="5"/>
  <c r="G712" i="5"/>
  <c r="F713" i="5"/>
  <c r="F715" i="5"/>
  <c r="F279" i="5"/>
  <c r="M679" i="5"/>
  <c r="G592" i="5"/>
  <c r="F601" i="5"/>
  <c r="T627" i="5"/>
  <c r="D761" i="5"/>
  <c r="I761" i="5" s="1"/>
  <c r="F825" i="5"/>
  <c r="F196" i="5"/>
  <c r="F497" i="5"/>
  <c r="G533" i="5"/>
  <c r="F675" i="5"/>
  <c r="F841" i="5"/>
  <c r="G850" i="5"/>
  <c r="O191" i="5"/>
  <c r="U207" i="5"/>
  <c r="L311" i="5"/>
  <c r="K445" i="5"/>
  <c r="P445" i="5" s="1"/>
  <c r="N719" i="5"/>
  <c r="K724" i="5"/>
  <c r="P724" i="5" s="1"/>
  <c r="F796" i="5"/>
  <c r="G801" i="5"/>
  <c r="K829" i="5"/>
  <c r="P829" i="5" s="1"/>
  <c r="K284" i="5"/>
  <c r="L286" i="5"/>
  <c r="F561" i="5"/>
  <c r="G627" i="5"/>
  <c r="M630" i="5"/>
  <c r="K632" i="5"/>
  <c r="P632" i="5" s="1"/>
  <c r="L675" i="5"/>
  <c r="K818" i="5"/>
  <c r="P818" i="5" s="1"/>
  <c r="F833" i="5"/>
  <c r="V357" i="5"/>
  <c r="W357" i="5" s="1"/>
  <c r="F370" i="5"/>
  <c r="G425" i="5"/>
  <c r="F528" i="5"/>
  <c r="G640" i="5"/>
  <c r="O681" i="5"/>
  <c r="R703" i="5"/>
  <c r="F740" i="5"/>
  <c r="D763" i="5"/>
  <c r="H763" i="5" s="1"/>
  <c r="L787" i="5"/>
  <c r="V796" i="5"/>
  <c r="W796" i="5" s="1"/>
  <c r="F805" i="5"/>
  <c r="L808" i="5"/>
  <c r="V818" i="5"/>
  <c r="W818" i="5" s="1"/>
  <c r="D861" i="5"/>
  <c r="H861" i="5" s="1"/>
  <c r="L168" i="5"/>
  <c r="Q169" i="5"/>
  <c r="O337" i="5"/>
  <c r="F381" i="5"/>
  <c r="K520" i="5"/>
  <c r="P520" i="5" s="1"/>
  <c r="K628" i="5"/>
  <c r="P628" i="5" s="1"/>
  <c r="L742" i="5"/>
  <c r="L791" i="5"/>
  <c r="M159" i="5"/>
  <c r="F350" i="5"/>
  <c r="F357" i="5"/>
  <c r="U183" i="5"/>
  <c r="N204" i="5"/>
  <c r="M249" i="5"/>
  <c r="F311" i="5"/>
  <c r="O341" i="5"/>
  <c r="V355" i="5"/>
  <c r="W355" i="5" s="1"/>
  <c r="U356" i="5"/>
  <c r="Q452" i="5"/>
  <c r="F482" i="5"/>
  <c r="R520" i="5"/>
  <c r="K532" i="5"/>
  <c r="P532" i="5" s="1"/>
  <c r="Q535" i="5"/>
  <c r="R588" i="5"/>
  <c r="R608" i="5"/>
  <c r="T640" i="5"/>
  <c r="F703" i="5"/>
  <c r="G705" i="5"/>
  <c r="N740" i="5"/>
  <c r="R747" i="5"/>
  <c r="Q748" i="5"/>
  <c r="M749" i="5"/>
  <c r="G786" i="5"/>
  <c r="F787" i="5"/>
  <c r="G796" i="5"/>
  <c r="G808" i="5"/>
  <c r="G825" i="5"/>
  <c r="O252" i="5"/>
  <c r="V252" i="5"/>
  <c r="W252" i="5" s="1"/>
  <c r="U450" i="5"/>
  <c r="F450" i="5"/>
  <c r="U524" i="5"/>
  <c r="F524" i="5"/>
  <c r="T757" i="5"/>
  <c r="Q757" i="5"/>
  <c r="F757" i="5"/>
  <c r="R764" i="5"/>
  <c r="G764" i="5"/>
  <c r="N182" i="5"/>
  <c r="F182" i="5"/>
  <c r="U425" i="5"/>
  <c r="V425" i="5"/>
  <c r="W425" i="5" s="1"/>
  <c r="F425" i="5"/>
  <c r="U437" i="5"/>
  <c r="G437" i="5"/>
  <c r="T437" i="5"/>
  <c r="G450" i="5"/>
  <c r="G524" i="5"/>
  <c r="K596" i="5"/>
  <c r="P596" i="5" s="1"/>
  <c r="F596" i="5"/>
  <c r="U666" i="5"/>
  <c r="D666" i="5"/>
  <c r="S666" i="5" s="1"/>
  <c r="U681" i="5"/>
  <c r="F681" i="5"/>
  <c r="O732" i="5"/>
  <c r="R769" i="5"/>
  <c r="M770" i="5"/>
  <c r="V238" i="5"/>
  <c r="W238" i="5" s="1"/>
  <c r="O238" i="5"/>
  <c r="Q247" i="5"/>
  <c r="U247" i="5"/>
  <c r="N216" i="5"/>
  <c r="K238" i="5"/>
  <c r="L252" i="5"/>
  <c r="V256" i="5"/>
  <c r="W256" i="5" s="1"/>
  <c r="F256" i="5"/>
  <c r="M342" i="5"/>
  <c r="U360" i="5"/>
  <c r="Q360" i="5"/>
  <c r="K361" i="5"/>
  <c r="V369" i="5"/>
  <c r="W369" i="5" s="1"/>
  <c r="F369" i="5"/>
  <c r="L369" i="5"/>
  <c r="U430" i="5"/>
  <c r="F430" i="5"/>
  <c r="V447" i="5"/>
  <c r="W447" i="5" s="1"/>
  <c r="M448" i="5"/>
  <c r="R522" i="5"/>
  <c r="U542" i="5"/>
  <c r="L543" i="5"/>
  <c r="R544" i="5"/>
  <c r="K565" i="5"/>
  <c r="P565" i="5" s="1"/>
  <c r="U568" i="5"/>
  <c r="D568" i="5"/>
  <c r="S568" i="5" s="1"/>
  <c r="T568" i="5"/>
  <c r="F568" i="5"/>
  <c r="U613" i="5"/>
  <c r="G613" i="5"/>
  <c r="R617" i="5"/>
  <c r="F617" i="5"/>
  <c r="L622" i="5"/>
  <c r="D622" i="5"/>
  <c r="S622" i="5" s="1"/>
  <c r="K644" i="5"/>
  <c r="P644" i="5" s="1"/>
  <c r="F644" i="5"/>
  <c r="O710" i="5"/>
  <c r="G710" i="5"/>
  <c r="G728" i="5"/>
  <c r="O728" i="5"/>
  <c r="M750" i="5"/>
  <c r="K750" i="5"/>
  <c r="P750" i="5" s="1"/>
  <c r="G750" i="5"/>
  <c r="Q772" i="5"/>
  <c r="O772" i="5"/>
  <c r="T803" i="5"/>
  <c r="L803" i="5"/>
  <c r="N236" i="5"/>
  <c r="M280" i="5"/>
  <c r="K283" i="5"/>
  <c r="U313" i="5"/>
  <c r="O313" i="5"/>
  <c r="T319" i="5"/>
  <c r="N325" i="5"/>
  <c r="F325" i="5"/>
  <c r="K340" i="5"/>
  <c r="N417" i="5"/>
  <c r="G417" i="5"/>
  <c r="G430" i="5"/>
  <c r="U436" i="5"/>
  <c r="N455" i="5"/>
  <c r="F455" i="5"/>
  <c r="K488" i="5"/>
  <c r="P488" i="5" s="1"/>
  <c r="R488" i="5"/>
  <c r="F488" i="5"/>
  <c r="U521" i="5"/>
  <c r="F521" i="5"/>
  <c r="T524" i="5"/>
  <c r="U533" i="5"/>
  <c r="F533" i="5"/>
  <c r="U536" i="5"/>
  <c r="F536" i="5"/>
  <c r="T560" i="5"/>
  <c r="D560" i="5"/>
  <c r="S560" i="5" s="1"/>
  <c r="Q567" i="5"/>
  <c r="D567" i="5"/>
  <c r="H567" i="5" s="1"/>
  <c r="G568" i="5"/>
  <c r="M618" i="5"/>
  <c r="T631" i="5"/>
  <c r="G631" i="5"/>
  <c r="O664" i="5"/>
  <c r="G664" i="5"/>
  <c r="N717" i="5"/>
  <c r="F717" i="5"/>
  <c r="Q788" i="5"/>
  <c r="O788" i="5"/>
  <c r="N809" i="5"/>
  <c r="F809" i="5"/>
  <c r="L305" i="5"/>
  <c r="V359" i="5"/>
  <c r="W359" i="5" s="1"/>
  <c r="Q392" i="5"/>
  <c r="K398" i="5"/>
  <c r="Q408" i="5"/>
  <c r="V411" i="5"/>
  <c r="W411" i="5" s="1"/>
  <c r="V426" i="5"/>
  <c r="W426" i="5" s="1"/>
  <c r="N427" i="5"/>
  <c r="N438" i="5"/>
  <c r="G482" i="5"/>
  <c r="G528" i="5"/>
  <c r="U590" i="5"/>
  <c r="L721" i="5"/>
  <c r="T746" i="5"/>
  <c r="N761" i="5"/>
  <c r="Q801" i="5"/>
  <c r="O837" i="5"/>
  <c r="N849" i="5"/>
  <c r="K158" i="5"/>
  <c r="L262" i="5"/>
  <c r="O279" i="5"/>
  <c r="O314" i="5"/>
  <c r="V471" i="5"/>
  <c r="W471" i="5" s="1"/>
  <c r="T528" i="5"/>
  <c r="M602" i="5"/>
  <c r="T659" i="5"/>
  <c r="Q702" i="5"/>
  <c r="T796" i="5"/>
  <c r="F801" i="5"/>
  <c r="V801" i="5"/>
  <c r="W801" i="5" s="1"/>
  <c r="R810" i="5"/>
  <c r="O825" i="5"/>
  <c r="F831" i="5"/>
  <c r="D849" i="5"/>
  <c r="S849" i="5" s="1"/>
  <c r="N851" i="5"/>
  <c r="L861" i="5"/>
  <c r="U150" i="5"/>
  <c r="V150" i="5"/>
  <c r="W150" i="5" s="1"/>
  <c r="O150" i="5"/>
  <c r="V246" i="5"/>
  <c r="W246" i="5" s="1"/>
  <c r="L377" i="5"/>
  <c r="F377" i="5"/>
  <c r="V377" i="5"/>
  <c r="W377" i="5" s="1"/>
  <c r="K402" i="5"/>
  <c r="R765" i="5"/>
  <c r="M765" i="5"/>
  <c r="D765" i="5"/>
  <c r="S765" i="5" s="1"/>
  <c r="V765" i="5"/>
  <c r="W765" i="5" s="1"/>
  <c r="Q765" i="5"/>
  <c r="F765" i="5"/>
  <c r="T765" i="5"/>
  <c r="O812" i="5"/>
  <c r="D812" i="5"/>
  <c r="S812" i="5" s="1"/>
  <c r="R812" i="5"/>
  <c r="F150" i="5"/>
  <c r="V152" i="5"/>
  <c r="W152" i="5" s="1"/>
  <c r="N152" i="5"/>
  <c r="O214" i="5"/>
  <c r="O240" i="5"/>
  <c r="N240" i="5"/>
  <c r="F246" i="5"/>
  <c r="U294" i="5"/>
  <c r="U556" i="5"/>
  <c r="G556" i="5"/>
  <c r="O556" i="5"/>
  <c r="F556" i="5"/>
  <c r="N556" i="5"/>
  <c r="O655" i="5"/>
  <c r="D655" i="5"/>
  <c r="I655" i="5" s="1"/>
  <c r="K655" i="5"/>
  <c r="P655" i="5" s="1"/>
  <c r="G667" i="5"/>
  <c r="K667" i="5"/>
  <c r="P667" i="5" s="1"/>
  <c r="K685" i="5"/>
  <c r="P685" i="5" s="1"/>
  <c r="D685" i="5"/>
  <c r="I685" i="5" s="1"/>
  <c r="O685" i="5"/>
  <c r="K751" i="5"/>
  <c r="P751" i="5" s="1"/>
  <c r="T751" i="5"/>
  <c r="U234" i="5"/>
  <c r="M151" i="5"/>
  <c r="Q151" i="5"/>
  <c r="N172" i="5"/>
  <c r="Q193" i="5"/>
  <c r="Q199" i="5"/>
  <c r="N208" i="5"/>
  <c r="L220" i="5"/>
  <c r="M287" i="5"/>
  <c r="K288" i="5"/>
  <c r="U289" i="5"/>
  <c r="V289" i="5"/>
  <c r="W289" i="5" s="1"/>
  <c r="V379" i="5"/>
  <c r="W379" i="5" s="1"/>
  <c r="N379" i="5"/>
  <c r="U738" i="5"/>
  <c r="G738" i="5"/>
  <c r="F738" i="5"/>
  <c r="N738" i="5"/>
  <c r="T738" i="5"/>
  <c r="N150" i="5"/>
  <c r="M185" i="5"/>
  <c r="O207" i="5"/>
  <c r="U210" i="5"/>
  <c r="O210" i="5"/>
  <c r="F212" i="5"/>
  <c r="N212" i="5"/>
  <c r="Q239" i="5"/>
  <c r="M292" i="5"/>
  <c r="F403" i="5"/>
  <c r="V403" i="5"/>
  <c r="W403" i="5" s="1"/>
  <c r="O730" i="5"/>
  <c r="Q730" i="5"/>
  <c r="T313" i="5"/>
  <c r="V317" i="5"/>
  <c r="W317" i="5" s="1"/>
  <c r="U325" i="5"/>
  <c r="V325" i="5"/>
  <c r="W325" i="5" s="1"/>
  <c r="M332" i="5"/>
  <c r="Q348" i="5"/>
  <c r="U348" i="5"/>
  <c r="T349" i="5"/>
  <c r="U362" i="5"/>
  <c r="U442" i="5"/>
  <c r="G442" i="5"/>
  <c r="R442" i="5"/>
  <c r="R467" i="5"/>
  <c r="V467" i="5"/>
  <c r="W467" i="5" s="1"/>
  <c r="F467" i="5"/>
  <c r="U500" i="5"/>
  <c r="G500" i="5"/>
  <c r="N500" i="5"/>
  <c r="F500" i="5"/>
  <c r="M510" i="5"/>
  <c r="U510" i="5"/>
  <c r="R537" i="5"/>
  <c r="K537" i="5"/>
  <c r="P537" i="5" s="1"/>
  <c r="U577" i="5"/>
  <c r="G577" i="5"/>
  <c r="F577" i="5"/>
  <c r="O577" i="5"/>
  <c r="R586" i="5"/>
  <c r="M586" i="5"/>
  <c r="U589" i="5"/>
  <c r="G589" i="5"/>
  <c r="O589" i="5"/>
  <c r="F589" i="5"/>
  <c r="N593" i="5"/>
  <c r="F593" i="5"/>
  <c r="U616" i="5"/>
  <c r="G616" i="5"/>
  <c r="V616" i="5"/>
  <c r="W616" i="5" s="1"/>
  <c r="U624" i="5"/>
  <c r="G624" i="5"/>
  <c r="V624" i="5"/>
  <c r="W624" i="5" s="1"/>
  <c r="R674" i="5"/>
  <c r="Q674" i="5"/>
  <c r="V674" i="5"/>
  <c r="W674" i="5" s="1"/>
  <c r="G674" i="5"/>
  <c r="U676" i="5"/>
  <c r="T676" i="5"/>
  <c r="L689" i="5"/>
  <c r="D689" i="5"/>
  <c r="S689" i="5" s="1"/>
  <c r="Q698" i="5"/>
  <c r="O698" i="5"/>
  <c r="O775" i="5"/>
  <c r="L775" i="5"/>
  <c r="N867" i="5"/>
  <c r="F867" i="5"/>
  <c r="T327" i="5"/>
  <c r="N327" i="5"/>
  <c r="U336" i="5"/>
  <c r="Q336" i="5"/>
  <c r="K373" i="5"/>
  <c r="N405" i="5"/>
  <c r="F405" i="5"/>
  <c r="K421" i="5"/>
  <c r="P421" i="5" s="1"/>
  <c r="D421" i="5"/>
  <c r="I421" i="5" s="1"/>
  <c r="N423" i="5"/>
  <c r="F423" i="5"/>
  <c r="U454" i="5"/>
  <c r="R454" i="5"/>
  <c r="F454" i="5"/>
  <c r="U457" i="5"/>
  <c r="G457" i="5"/>
  <c r="T457" i="5"/>
  <c r="V458" i="5"/>
  <c r="W458" i="5" s="1"/>
  <c r="K458" i="5"/>
  <c r="P458" i="5" s="1"/>
  <c r="F458" i="5"/>
  <c r="L487" i="5"/>
  <c r="U487" i="5"/>
  <c r="G487" i="5"/>
  <c r="K487" i="5"/>
  <c r="P487" i="5" s="1"/>
  <c r="D487" i="5"/>
  <c r="H487" i="5" s="1"/>
  <c r="K597" i="5"/>
  <c r="P597" i="5" s="1"/>
  <c r="F597" i="5"/>
  <c r="U709" i="5"/>
  <c r="N709" i="5"/>
  <c r="D709" i="5"/>
  <c r="I709" i="5" s="1"/>
  <c r="G709" i="5"/>
  <c r="T709" i="5"/>
  <c r="N755" i="5"/>
  <c r="L755" i="5"/>
  <c r="U830" i="5"/>
  <c r="G830" i="5"/>
  <c r="F830" i="5"/>
  <c r="O830" i="5"/>
  <c r="M832" i="5"/>
  <c r="Q832" i="5"/>
  <c r="Q870" i="5"/>
  <c r="K870" i="5"/>
  <c r="P870" i="5" s="1"/>
  <c r="N256" i="5"/>
  <c r="L270" i="5"/>
  <c r="N279" i="5"/>
  <c r="N295" i="5"/>
  <c r="O297" i="5"/>
  <c r="V323" i="5"/>
  <c r="W323" i="5" s="1"/>
  <c r="U324" i="5"/>
  <c r="F327" i="5"/>
  <c r="M348" i="5"/>
  <c r="L349" i="5"/>
  <c r="N406" i="5"/>
  <c r="N407" i="5"/>
  <c r="U417" i="5"/>
  <c r="D417" i="5"/>
  <c r="I417" i="5" s="1"/>
  <c r="O417" i="5"/>
  <c r="F417" i="5"/>
  <c r="T417" i="5"/>
  <c r="U428" i="5"/>
  <c r="D428" i="5"/>
  <c r="H428" i="5" s="1"/>
  <c r="K441" i="5"/>
  <c r="P441" i="5" s="1"/>
  <c r="G454" i="5"/>
  <c r="U461" i="5"/>
  <c r="O461" i="5"/>
  <c r="D461" i="5"/>
  <c r="I461" i="5" s="1"/>
  <c r="G461" i="5"/>
  <c r="K466" i="5"/>
  <c r="P466" i="5" s="1"/>
  <c r="K478" i="5"/>
  <c r="P478" i="5" s="1"/>
  <c r="V479" i="5"/>
  <c r="W479" i="5" s="1"/>
  <c r="M480" i="5"/>
  <c r="L481" i="5"/>
  <c r="R493" i="5"/>
  <c r="O500" i="5"/>
  <c r="U512" i="5"/>
  <c r="D512" i="5"/>
  <c r="I512" i="5" s="1"/>
  <c r="T512" i="5"/>
  <c r="G512" i="5"/>
  <c r="N512" i="5"/>
  <c r="F512" i="5"/>
  <c r="R577" i="5"/>
  <c r="R589" i="5"/>
  <c r="T616" i="5"/>
  <c r="G692" i="5"/>
  <c r="K692" i="5"/>
  <c r="P692" i="5" s="1"/>
  <c r="Q700" i="5"/>
  <c r="O700" i="5"/>
  <c r="O727" i="5"/>
  <c r="F727" i="5"/>
  <c r="T727" i="5"/>
  <c r="D727" i="5"/>
  <c r="H727" i="5" s="1"/>
  <c r="U767" i="5"/>
  <c r="T767" i="5"/>
  <c r="G767" i="5"/>
  <c r="O767" i="5"/>
  <c r="F767" i="5"/>
  <c r="D767" i="5"/>
  <c r="I767" i="5" s="1"/>
  <c r="O768" i="5"/>
  <c r="G768" i="5"/>
  <c r="V865" i="5"/>
  <c r="W865" i="5" s="1"/>
  <c r="T865" i="5"/>
  <c r="N357" i="5"/>
  <c r="V367" i="5"/>
  <c r="W367" i="5" s="1"/>
  <c r="M368" i="5"/>
  <c r="O370" i="5"/>
  <c r="N382" i="5"/>
  <c r="N383" i="5"/>
  <c r="M392" i="5"/>
  <c r="N394" i="5"/>
  <c r="N399" i="5"/>
  <c r="M408" i="5"/>
  <c r="M416" i="5"/>
  <c r="N425" i="5"/>
  <c r="O430" i="5"/>
  <c r="Q432" i="5"/>
  <c r="V437" i="5"/>
  <c r="W437" i="5" s="1"/>
  <c r="R443" i="5"/>
  <c r="O450" i="5"/>
  <c r="M452" i="5"/>
  <c r="O482" i="5"/>
  <c r="M484" i="5"/>
  <c r="U548" i="5"/>
  <c r="G548" i="5"/>
  <c r="O548" i="5"/>
  <c r="V615" i="5"/>
  <c r="W615" i="5" s="1"/>
  <c r="O615" i="5"/>
  <c r="Q622" i="5"/>
  <c r="R668" i="5"/>
  <c r="G668" i="5"/>
  <c r="U673" i="5"/>
  <c r="D673" i="5"/>
  <c r="I673" i="5" s="1"/>
  <c r="N673" i="5"/>
  <c r="O687" i="5"/>
  <c r="L687" i="5"/>
  <c r="K701" i="5"/>
  <c r="P701" i="5" s="1"/>
  <c r="F701" i="5"/>
  <c r="U706" i="5"/>
  <c r="K706" i="5"/>
  <c r="P706" i="5" s="1"/>
  <c r="Q735" i="5"/>
  <c r="N735" i="5"/>
  <c r="Q866" i="5"/>
  <c r="K866" i="5"/>
  <c r="P866" i="5" s="1"/>
  <c r="O871" i="5"/>
  <c r="N871" i="5"/>
  <c r="O350" i="5"/>
  <c r="N381" i="5"/>
  <c r="R529" i="5"/>
  <c r="K529" i="5"/>
  <c r="P529" i="5" s="1"/>
  <c r="T564" i="5"/>
  <c r="O588" i="5"/>
  <c r="V588" i="5"/>
  <c r="W588" i="5" s="1"/>
  <c r="G588" i="5"/>
  <c r="T606" i="5"/>
  <c r="L606" i="5"/>
  <c r="R633" i="5"/>
  <c r="N633" i="5"/>
  <c r="N668" i="5"/>
  <c r="T671" i="5"/>
  <c r="L671" i="5"/>
  <c r="V683" i="5"/>
  <c r="W683" i="5" s="1"/>
  <c r="Q683" i="5"/>
  <c r="R691" i="5"/>
  <c r="N691" i="5"/>
  <c r="R701" i="5"/>
  <c r="U713" i="5"/>
  <c r="T713" i="5"/>
  <c r="G713" i="5"/>
  <c r="R713" i="5"/>
  <c r="U717" i="5"/>
  <c r="V717" i="5"/>
  <c r="W717" i="5" s="1"/>
  <c r="G717" i="5"/>
  <c r="O717" i="5"/>
  <c r="K729" i="5"/>
  <c r="P729" i="5" s="1"/>
  <c r="O729" i="5"/>
  <c r="R781" i="5"/>
  <c r="F781" i="5"/>
  <c r="R809" i="5"/>
  <c r="G809" i="5"/>
  <c r="V809" i="5"/>
  <c r="W809" i="5" s="1"/>
  <c r="F813" i="5"/>
  <c r="Q813" i="5"/>
  <c r="K813" i="5"/>
  <c r="P813" i="5" s="1"/>
  <c r="K834" i="5"/>
  <c r="P834" i="5" s="1"/>
  <c r="R834" i="5"/>
  <c r="R835" i="5"/>
  <c r="F835" i="5"/>
  <c r="U857" i="5"/>
  <c r="L857" i="5"/>
  <c r="N524" i="5"/>
  <c r="N528" i="5"/>
  <c r="N536" i="5"/>
  <c r="N568" i="5"/>
  <c r="O592" i="5"/>
  <c r="T596" i="5"/>
  <c r="R632" i="5"/>
  <c r="V640" i="5"/>
  <c r="W640" i="5" s="1"/>
  <c r="D643" i="5"/>
  <c r="I643" i="5" s="1"/>
  <c r="T643" i="5"/>
  <c r="V675" i="5"/>
  <c r="W675" i="5" s="1"/>
  <c r="D679" i="5"/>
  <c r="H679" i="5" s="1"/>
  <c r="T679" i="5"/>
  <c r="T703" i="5"/>
  <c r="T705" i="5"/>
  <c r="Q710" i="5"/>
  <c r="U712" i="5"/>
  <c r="R715" i="5"/>
  <c r="T721" i="5"/>
  <c r="U810" i="5"/>
  <c r="N825" i="5"/>
  <c r="D829" i="5"/>
  <c r="I829" i="5" s="1"/>
  <c r="V831" i="5"/>
  <c r="W831" i="5" s="1"/>
  <c r="V851" i="5"/>
  <c r="W851" i="5" s="1"/>
  <c r="O521" i="5"/>
  <c r="O533" i="5"/>
  <c r="N681" i="5"/>
  <c r="V705" i="5"/>
  <c r="W705" i="5" s="1"/>
  <c r="T715" i="5"/>
  <c r="U750" i="5"/>
  <c r="N796" i="5"/>
  <c r="N801" i="5"/>
  <c r="U190" i="5"/>
  <c r="N190" i="5"/>
  <c r="Q215" i="5"/>
  <c r="O248" i="5"/>
  <c r="N248" i="5"/>
  <c r="O310" i="5"/>
  <c r="M384" i="5"/>
  <c r="U384" i="5"/>
  <c r="Q404" i="5"/>
  <c r="U404" i="5"/>
  <c r="U440" i="5"/>
  <c r="M440" i="5"/>
  <c r="D440" i="5"/>
  <c r="I440" i="5" s="1"/>
  <c r="Q440" i="5"/>
  <c r="K504" i="5"/>
  <c r="P504" i="5" s="1"/>
  <c r="R504" i="5"/>
  <c r="K513" i="5"/>
  <c r="P513" i="5" s="1"/>
  <c r="V513" i="5"/>
  <c r="W513" i="5" s="1"/>
  <c r="U540" i="5"/>
  <c r="O540" i="5"/>
  <c r="G540" i="5"/>
  <c r="N540" i="5"/>
  <c r="F540" i="5"/>
  <c r="T540" i="5"/>
  <c r="D540" i="5"/>
  <c r="I540" i="5" s="1"/>
  <c r="L540" i="5"/>
  <c r="U557" i="5"/>
  <c r="G557" i="5"/>
  <c r="O557" i="5"/>
  <c r="F557" i="5"/>
  <c r="N557" i="5"/>
  <c r="U584" i="5"/>
  <c r="T584" i="5"/>
  <c r="D584" i="5"/>
  <c r="S584" i="5" s="1"/>
  <c r="O584" i="5"/>
  <c r="G584" i="5"/>
  <c r="V584" i="5"/>
  <c r="W584" i="5" s="1"/>
  <c r="F584" i="5"/>
  <c r="R629" i="5"/>
  <c r="N629" i="5"/>
  <c r="V629" i="5"/>
  <c r="W629" i="5" s="1"/>
  <c r="R645" i="5"/>
  <c r="N645" i="5"/>
  <c r="Q665" i="5"/>
  <c r="F665" i="5"/>
  <c r="K697" i="5"/>
  <c r="P697" i="5" s="1"/>
  <c r="V697" i="5"/>
  <c r="W697" i="5" s="1"/>
  <c r="D697" i="5"/>
  <c r="S697" i="5" s="1"/>
  <c r="O697" i="5"/>
  <c r="V789" i="5"/>
  <c r="W789" i="5" s="1"/>
  <c r="N789" i="5"/>
  <c r="F789" i="5"/>
  <c r="R789" i="5"/>
  <c r="U800" i="5"/>
  <c r="O800" i="5"/>
  <c r="G800" i="5"/>
  <c r="V800" i="5"/>
  <c r="W800" i="5" s="1"/>
  <c r="T800" i="5"/>
  <c r="F800" i="5"/>
  <c r="N800" i="5"/>
  <c r="D800" i="5"/>
  <c r="I800" i="5" s="1"/>
  <c r="L800" i="5"/>
  <c r="Q840" i="5"/>
  <c r="D840" i="5"/>
  <c r="S840" i="5" s="1"/>
  <c r="M840" i="5"/>
  <c r="L845" i="5"/>
  <c r="F845" i="5"/>
  <c r="T853" i="5"/>
  <c r="V853" i="5"/>
  <c r="W853" i="5" s="1"/>
  <c r="Q853" i="5"/>
  <c r="D853" i="5"/>
  <c r="I853" i="5" s="1"/>
  <c r="N853" i="5"/>
  <c r="Q858" i="5"/>
  <c r="K858" i="5"/>
  <c r="P858" i="5" s="1"/>
  <c r="O209" i="5"/>
  <c r="M209" i="5"/>
  <c r="F248" i="5"/>
  <c r="O274" i="5"/>
  <c r="U321" i="5"/>
  <c r="V321" i="5"/>
  <c r="W321" i="5" s="1"/>
  <c r="N321" i="5"/>
  <c r="V335" i="5"/>
  <c r="W335" i="5" s="1"/>
  <c r="L335" i="5"/>
  <c r="Q335" i="5"/>
  <c r="U345" i="5"/>
  <c r="V345" i="5"/>
  <c r="W345" i="5" s="1"/>
  <c r="N345" i="5"/>
  <c r="U389" i="5"/>
  <c r="V389" i="5"/>
  <c r="W389" i="5" s="1"/>
  <c r="F389" i="5"/>
  <c r="R419" i="5"/>
  <c r="N419" i="5"/>
  <c r="K509" i="5"/>
  <c r="P509" i="5" s="1"/>
  <c r="N509" i="5"/>
  <c r="U526" i="5"/>
  <c r="M526" i="5"/>
  <c r="U581" i="5"/>
  <c r="R581" i="5"/>
  <c r="G581" i="5"/>
  <c r="F581" i="5"/>
  <c r="R621" i="5"/>
  <c r="M621" i="5"/>
  <c r="F629" i="5"/>
  <c r="R682" i="5"/>
  <c r="Q682" i="5"/>
  <c r="G682" i="5"/>
  <c r="N682" i="5"/>
  <c r="F682" i="5"/>
  <c r="M682" i="5"/>
  <c r="V682" i="5"/>
  <c r="W682" i="5" s="1"/>
  <c r="N822" i="5"/>
  <c r="K822" i="5"/>
  <c r="P822" i="5" s="1"/>
  <c r="O158" i="5"/>
  <c r="Q159" i="5"/>
  <c r="F162" i="5"/>
  <c r="N162" i="5"/>
  <c r="V162" i="5"/>
  <c r="W162" i="5" s="1"/>
  <c r="M167" i="5"/>
  <c r="L170" i="5"/>
  <c r="N180" i="5"/>
  <c r="O184" i="5"/>
  <c r="N184" i="5"/>
  <c r="O193" i="5"/>
  <c r="Q201" i="5"/>
  <c r="U215" i="5"/>
  <c r="O220" i="5"/>
  <c r="V220" i="5"/>
  <c r="W220" i="5" s="1"/>
  <c r="F220" i="5"/>
  <c r="U222" i="5"/>
  <c r="N222" i="5"/>
  <c r="O225" i="5"/>
  <c r="Q225" i="5"/>
  <c r="O228" i="5"/>
  <c r="V228" i="5"/>
  <c r="W228" i="5" s="1"/>
  <c r="F228" i="5"/>
  <c r="Q243" i="5"/>
  <c r="O243" i="5"/>
  <c r="N260" i="5"/>
  <c r="T266" i="5"/>
  <c r="O266" i="5"/>
  <c r="N276" i="5"/>
  <c r="F276" i="5"/>
  <c r="Q307" i="5"/>
  <c r="V307" i="5"/>
  <c r="W307" i="5" s="1"/>
  <c r="L320" i="5"/>
  <c r="F321" i="5"/>
  <c r="M334" i="5"/>
  <c r="F335" i="5"/>
  <c r="V339" i="5"/>
  <c r="W339" i="5" s="1"/>
  <c r="Q339" i="5"/>
  <c r="F345" i="5"/>
  <c r="N347" i="5"/>
  <c r="U349" i="5"/>
  <c r="O349" i="5"/>
  <c r="N349" i="5"/>
  <c r="F349" i="5"/>
  <c r="V349" i="5"/>
  <c r="W349" i="5" s="1"/>
  <c r="U369" i="5"/>
  <c r="T369" i="5"/>
  <c r="O369" i="5"/>
  <c r="N369" i="5"/>
  <c r="U372" i="5"/>
  <c r="Q372" i="5"/>
  <c r="N375" i="5"/>
  <c r="F390" i="5"/>
  <c r="V390" i="5"/>
  <c r="W390" i="5" s="1"/>
  <c r="K390" i="5"/>
  <c r="O409" i="5"/>
  <c r="K409" i="5"/>
  <c r="U418" i="5"/>
  <c r="G418" i="5"/>
  <c r="O418" i="5"/>
  <c r="F418" i="5"/>
  <c r="N418" i="5"/>
  <c r="U449" i="5"/>
  <c r="T449" i="5"/>
  <c r="D449" i="5"/>
  <c r="I449" i="5" s="1"/>
  <c r="O449" i="5"/>
  <c r="G449" i="5"/>
  <c r="L449" i="5"/>
  <c r="V449" i="5"/>
  <c r="W449" i="5" s="1"/>
  <c r="Q495" i="5"/>
  <c r="D495" i="5"/>
  <c r="H495" i="5" s="1"/>
  <c r="L495" i="5"/>
  <c r="K517" i="5"/>
  <c r="P517" i="5" s="1"/>
  <c r="F517" i="5"/>
  <c r="V517" i="5"/>
  <c r="W517" i="5" s="1"/>
  <c r="V540" i="5"/>
  <c r="W540" i="5" s="1"/>
  <c r="T563" i="5"/>
  <c r="L563" i="5"/>
  <c r="K569" i="5"/>
  <c r="P569" i="5" s="1"/>
  <c r="V569" i="5"/>
  <c r="W569" i="5" s="1"/>
  <c r="R570" i="5"/>
  <c r="M570" i="5"/>
  <c r="K576" i="5"/>
  <c r="P576" i="5" s="1"/>
  <c r="F576" i="5"/>
  <c r="R576" i="5"/>
  <c r="L584" i="5"/>
  <c r="L620" i="5"/>
  <c r="F620" i="5"/>
  <c r="Q634" i="5"/>
  <c r="U634" i="5"/>
  <c r="D634" i="5"/>
  <c r="I634" i="5" s="1"/>
  <c r="M634" i="5"/>
  <c r="U636" i="5"/>
  <c r="V636" i="5"/>
  <c r="W636" i="5" s="1"/>
  <c r="T636" i="5"/>
  <c r="G636" i="5"/>
  <c r="O636" i="5"/>
  <c r="D636" i="5"/>
  <c r="I636" i="5" s="1"/>
  <c r="N636" i="5"/>
  <c r="D648" i="5"/>
  <c r="H648" i="5" s="1"/>
  <c r="T779" i="5"/>
  <c r="G779" i="5"/>
  <c r="L779" i="5"/>
  <c r="F779" i="5"/>
  <c r="O177" i="5"/>
  <c r="K198" i="5"/>
  <c r="L232" i="5"/>
  <c r="U242" i="5"/>
  <c r="O242" i="5"/>
  <c r="V242" i="5"/>
  <c r="W242" i="5" s="1"/>
  <c r="N242" i="5"/>
  <c r="F242" i="5"/>
  <c r="U275" i="5"/>
  <c r="V275" i="5"/>
  <c r="W275" i="5" s="1"/>
  <c r="N275" i="5"/>
  <c r="Q315" i="5"/>
  <c r="F315" i="5"/>
  <c r="U329" i="5"/>
  <c r="T329" i="5"/>
  <c r="N329" i="5"/>
  <c r="F329" i="5"/>
  <c r="K393" i="5"/>
  <c r="O393" i="5"/>
  <c r="U429" i="5"/>
  <c r="T429" i="5"/>
  <c r="D429" i="5"/>
  <c r="I429" i="5" s="1"/>
  <c r="O429" i="5"/>
  <c r="G429" i="5"/>
  <c r="L429" i="5"/>
  <c r="V429" i="5"/>
  <c r="W429" i="5" s="1"/>
  <c r="R459" i="5"/>
  <c r="F459" i="5"/>
  <c r="V459" i="5"/>
  <c r="W459" i="5" s="1"/>
  <c r="N459" i="5"/>
  <c r="U505" i="5"/>
  <c r="R505" i="5"/>
  <c r="G505" i="5"/>
  <c r="O505" i="5"/>
  <c r="F505" i="5"/>
  <c r="N505" i="5"/>
  <c r="U545" i="5"/>
  <c r="G545" i="5"/>
  <c r="N545" i="5"/>
  <c r="T595" i="5"/>
  <c r="L595" i="5"/>
  <c r="M607" i="5"/>
  <c r="U607" i="5"/>
  <c r="G607" i="5"/>
  <c r="Q607" i="5"/>
  <c r="K607" i="5"/>
  <c r="P607" i="5" s="1"/>
  <c r="V663" i="5"/>
  <c r="W663" i="5" s="1"/>
  <c r="O663" i="5"/>
  <c r="D663" i="5"/>
  <c r="L162" i="5"/>
  <c r="F190" i="5"/>
  <c r="Q197" i="5"/>
  <c r="O197" i="5"/>
  <c r="O239" i="5"/>
  <c r="M239" i="5"/>
  <c r="U239" i="5"/>
  <c r="U255" i="5"/>
  <c r="O255" i="5"/>
  <c r="N255" i="5"/>
  <c r="F255" i="5"/>
  <c r="V255" i="5"/>
  <c r="W255" i="5" s="1"/>
  <c r="M295" i="5"/>
  <c r="V295" i="5"/>
  <c r="W295" i="5" s="1"/>
  <c r="U305" i="5"/>
  <c r="V305" i="5"/>
  <c r="W305" i="5" s="1"/>
  <c r="N305" i="5"/>
  <c r="V314" i="5"/>
  <c r="W314" i="5" s="1"/>
  <c r="U314" i="5"/>
  <c r="Q314" i="5"/>
  <c r="O333" i="5"/>
  <c r="K333" i="5"/>
  <c r="N359" i="5"/>
  <c r="N391" i="5"/>
  <c r="F391" i="5"/>
  <c r="V439" i="5"/>
  <c r="W439" i="5" s="1"/>
  <c r="N439" i="5"/>
  <c r="D503" i="5"/>
  <c r="H503" i="5" s="1"/>
  <c r="Q503" i="5"/>
  <c r="F504" i="5"/>
  <c r="F513" i="5"/>
  <c r="V635" i="5"/>
  <c r="W635" i="5" s="1"/>
  <c r="K635" i="5"/>
  <c r="P635" i="5" s="1"/>
  <c r="D635" i="5"/>
  <c r="H635" i="5" s="1"/>
  <c r="T635" i="5"/>
  <c r="G635" i="5"/>
  <c r="K826" i="5"/>
  <c r="P826" i="5" s="1"/>
  <c r="F826" i="5"/>
  <c r="L150" i="5"/>
  <c r="U159" i="5"/>
  <c r="O162" i="5"/>
  <c r="U177" i="5"/>
  <c r="U182" i="5"/>
  <c r="L182" i="5"/>
  <c r="V182" i="5"/>
  <c r="W182" i="5" s="1"/>
  <c r="F184" i="5"/>
  <c r="O188" i="5"/>
  <c r="F188" i="5"/>
  <c r="V188" i="5"/>
  <c r="W188" i="5" s="1"/>
  <c r="L190" i="5"/>
  <c r="L192" i="5"/>
  <c r="O196" i="5"/>
  <c r="L196" i="5"/>
  <c r="V196" i="5"/>
  <c r="W196" i="5" s="1"/>
  <c r="Q211" i="5"/>
  <c r="O211" i="5"/>
  <c r="O218" i="5"/>
  <c r="K218" i="5"/>
  <c r="F222" i="5"/>
  <c r="Q229" i="5"/>
  <c r="O229" i="5"/>
  <c r="Q233" i="5"/>
  <c r="U246" i="5"/>
  <c r="O246" i="5"/>
  <c r="N246" i="5"/>
  <c r="L255" i="5"/>
  <c r="V272" i="5"/>
  <c r="W272" i="5" s="1"/>
  <c r="K272" i="5"/>
  <c r="L275" i="5"/>
  <c r="Q280" i="5"/>
  <c r="N280" i="5"/>
  <c r="F280" i="5"/>
  <c r="M285" i="5"/>
  <c r="U310" i="5"/>
  <c r="U315" i="5"/>
  <c r="F323" i="5"/>
  <c r="V329" i="5"/>
  <c r="W329" i="5" s="1"/>
  <c r="U334" i="5"/>
  <c r="F339" i="5"/>
  <c r="M340" i="5"/>
  <c r="N343" i="5"/>
  <c r="F347" i="5"/>
  <c r="O361" i="5"/>
  <c r="N371" i="5"/>
  <c r="Q380" i="5"/>
  <c r="M380" i="5"/>
  <c r="U380" i="5"/>
  <c r="U382" i="5"/>
  <c r="F382" i="5"/>
  <c r="K385" i="5"/>
  <c r="L389" i="5"/>
  <c r="V391" i="5"/>
  <c r="W391" i="5" s="1"/>
  <c r="U394" i="5"/>
  <c r="O394" i="5"/>
  <c r="F394" i="5"/>
  <c r="U405" i="5"/>
  <c r="V405" i="5"/>
  <c r="W405" i="5" s="1"/>
  <c r="L405" i="5"/>
  <c r="N429" i="5"/>
  <c r="R435" i="5"/>
  <c r="F435" i="5"/>
  <c r="V435" i="5"/>
  <c r="W435" i="5" s="1"/>
  <c r="K446" i="5"/>
  <c r="P446" i="5" s="1"/>
  <c r="R446" i="5"/>
  <c r="F449" i="5"/>
  <c r="Q460" i="5"/>
  <c r="U460" i="5"/>
  <c r="D460" i="5"/>
  <c r="H460" i="5" s="1"/>
  <c r="M460" i="5"/>
  <c r="K465" i="5"/>
  <c r="P465" i="5" s="1"/>
  <c r="F465" i="5"/>
  <c r="R465" i="5"/>
  <c r="U472" i="5"/>
  <c r="Q472" i="5"/>
  <c r="D472" i="5"/>
  <c r="I472" i="5" s="1"/>
  <c r="M472" i="5"/>
  <c r="K477" i="5"/>
  <c r="P477" i="5" s="1"/>
  <c r="R477" i="5"/>
  <c r="T477" i="5"/>
  <c r="U481" i="5"/>
  <c r="T481" i="5"/>
  <c r="D481" i="5"/>
  <c r="I481" i="5" s="1"/>
  <c r="O481" i="5"/>
  <c r="G481" i="5"/>
  <c r="V481" i="5"/>
  <c r="W481" i="5" s="1"/>
  <c r="F481" i="5"/>
  <c r="K491" i="5"/>
  <c r="P491" i="5" s="1"/>
  <c r="G491" i="5"/>
  <c r="T491" i="5"/>
  <c r="O545" i="5"/>
  <c r="U549" i="5"/>
  <c r="G549" i="5"/>
  <c r="O549" i="5"/>
  <c r="F549" i="5"/>
  <c r="N549" i="5"/>
  <c r="U558" i="5"/>
  <c r="M558" i="5"/>
  <c r="F569" i="5"/>
  <c r="U573" i="5"/>
  <c r="R573" i="5"/>
  <c r="G573" i="5"/>
  <c r="F573" i="5"/>
  <c r="N581" i="5"/>
  <c r="N584" i="5"/>
  <c r="K608" i="5"/>
  <c r="P608" i="5" s="1"/>
  <c r="F608" i="5"/>
  <c r="O635" i="5"/>
  <c r="U648" i="5"/>
  <c r="O648" i="5"/>
  <c r="G648" i="5"/>
  <c r="V648" i="5"/>
  <c r="W648" i="5" s="1"/>
  <c r="N648" i="5"/>
  <c r="F648" i="5"/>
  <c r="L648" i="5"/>
  <c r="Q672" i="5"/>
  <c r="M672" i="5"/>
  <c r="D672" i="5"/>
  <c r="I672" i="5" s="1"/>
  <c r="L672" i="5"/>
  <c r="M680" i="5"/>
  <c r="L680" i="5"/>
  <c r="D680" i="5"/>
  <c r="Q680" i="5"/>
  <c r="O723" i="5"/>
  <c r="L723" i="5"/>
  <c r="T723" i="5"/>
  <c r="D723" i="5"/>
  <c r="S723" i="5" s="1"/>
  <c r="V723" i="5"/>
  <c r="W723" i="5" s="1"/>
  <c r="R733" i="5"/>
  <c r="K733" i="5"/>
  <c r="P733" i="5" s="1"/>
  <c r="K759" i="5"/>
  <c r="P759" i="5" s="1"/>
  <c r="D759" i="5"/>
  <c r="I759" i="5" s="1"/>
  <c r="O759" i="5"/>
  <c r="U771" i="5"/>
  <c r="R771" i="5"/>
  <c r="D771" i="5"/>
  <c r="I771" i="5" s="1"/>
  <c r="T771" i="5"/>
  <c r="O771" i="5"/>
  <c r="G771" i="5"/>
  <c r="V771" i="5"/>
  <c r="W771" i="5" s="1"/>
  <c r="F771" i="5"/>
  <c r="L771" i="5"/>
  <c r="L202" i="5"/>
  <c r="L210" i="5"/>
  <c r="L214" i="5"/>
  <c r="L234" i="5"/>
  <c r="Q284" i="5"/>
  <c r="L289" i="5"/>
  <c r="L313" i="5"/>
  <c r="V313" i="5"/>
  <c r="W313" i="5" s="1"/>
  <c r="L317" i="5"/>
  <c r="M328" i="5"/>
  <c r="L336" i="5"/>
  <c r="N362" i="5"/>
  <c r="U374" i="5"/>
  <c r="O374" i="5"/>
  <c r="F374" i="5"/>
  <c r="F379" i="5"/>
  <c r="V387" i="5"/>
  <c r="W387" i="5" s="1"/>
  <c r="Q388" i="5"/>
  <c r="U388" i="5"/>
  <c r="V402" i="5"/>
  <c r="W402" i="5" s="1"/>
  <c r="M464" i="5"/>
  <c r="U464" i="5"/>
  <c r="D464" i="5"/>
  <c r="S464" i="5" s="1"/>
  <c r="Q464" i="5"/>
  <c r="U469" i="5"/>
  <c r="V469" i="5"/>
  <c r="W469" i="5" s="1"/>
  <c r="T469" i="5"/>
  <c r="G469" i="5"/>
  <c r="N469" i="5"/>
  <c r="U474" i="5"/>
  <c r="R474" i="5"/>
  <c r="G474" i="5"/>
  <c r="O474" i="5"/>
  <c r="F474" i="5"/>
  <c r="N475" i="5"/>
  <c r="F475" i="5"/>
  <c r="K489" i="5"/>
  <c r="P489" i="5" s="1"/>
  <c r="V489" i="5"/>
  <c r="W489" i="5" s="1"/>
  <c r="U501" i="5"/>
  <c r="G501" i="5"/>
  <c r="O501" i="5"/>
  <c r="F501" i="5"/>
  <c r="U502" i="5"/>
  <c r="M502" i="5"/>
  <c r="U508" i="5"/>
  <c r="V508" i="5"/>
  <c r="W508" i="5" s="1"/>
  <c r="T508" i="5"/>
  <c r="G508" i="5"/>
  <c r="N508" i="5"/>
  <c r="U516" i="5"/>
  <c r="V516" i="5"/>
  <c r="W516" i="5" s="1"/>
  <c r="T516" i="5"/>
  <c r="G516" i="5"/>
  <c r="N516" i="5"/>
  <c r="U541" i="5"/>
  <c r="G541" i="5"/>
  <c r="O541" i="5"/>
  <c r="U552" i="5"/>
  <c r="T552" i="5"/>
  <c r="G552" i="5"/>
  <c r="N552" i="5"/>
  <c r="O572" i="5"/>
  <c r="K572" i="5"/>
  <c r="P572" i="5" s="1"/>
  <c r="Q575" i="5"/>
  <c r="D575" i="5"/>
  <c r="S575" i="5" s="1"/>
  <c r="L575" i="5"/>
  <c r="O580" i="5"/>
  <c r="K580" i="5"/>
  <c r="P580" i="5" s="1"/>
  <c r="Q583" i="5"/>
  <c r="D583" i="5"/>
  <c r="I583" i="5" s="1"/>
  <c r="V605" i="5"/>
  <c r="W605" i="5" s="1"/>
  <c r="N605" i="5"/>
  <c r="D619" i="5"/>
  <c r="H619" i="5" s="1"/>
  <c r="T619" i="5"/>
  <c r="V647" i="5"/>
  <c r="W647" i="5" s="1"/>
  <c r="D647" i="5"/>
  <c r="S647" i="5" s="1"/>
  <c r="O647" i="5"/>
  <c r="U650" i="5"/>
  <c r="M650" i="5"/>
  <c r="D650" i="5"/>
  <c r="H650" i="5" s="1"/>
  <c r="Q650" i="5"/>
  <c r="V655" i="5"/>
  <c r="W655" i="5" s="1"/>
  <c r="T655" i="5"/>
  <c r="G655" i="5"/>
  <c r="O695" i="5"/>
  <c r="T695" i="5"/>
  <c r="D695" i="5"/>
  <c r="H695" i="5" s="1"/>
  <c r="R695" i="5"/>
  <c r="M756" i="5"/>
  <c r="G756" i="5"/>
  <c r="N756" i="5"/>
  <c r="D758" i="5"/>
  <c r="I758" i="5" s="1"/>
  <c r="K758" i="5"/>
  <c r="P758" i="5" s="1"/>
  <c r="N821" i="5"/>
  <c r="K821" i="5"/>
  <c r="P821" i="5" s="1"/>
  <c r="Q836" i="5"/>
  <c r="U836" i="5"/>
  <c r="D836" i="5"/>
  <c r="H836" i="5" s="1"/>
  <c r="M836" i="5"/>
  <c r="U837" i="5"/>
  <c r="N837" i="5"/>
  <c r="F837" i="5"/>
  <c r="V837" i="5"/>
  <c r="W837" i="5" s="1"/>
  <c r="T837" i="5"/>
  <c r="G837" i="5"/>
  <c r="L837" i="5"/>
  <c r="O855" i="5"/>
  <c r="R855" i="5"/>
  <c r="F855" i="5"/>
  <c r="T855" i="5"/>
  <c r="D855" i="5"/>
  <c r="H855" i="5" s="1"/>
  <c r="N855" i="5"/>
  <c r="F202" i="5"/>
  <c r="N202" i="5"/>
  <c r="Q207" i="5"/>
  <c r="F208" i="5"/>
  <c r="F210" i="5"/>
  <c r="N210" i="5"/>
  <c r="V210" i="5"/>
  <c r="W210" i="5" s="1"/>
  <c r="F214" i="5"/>
  <c r="N214" i="5"/>
  <c r="V214" i="5"/>
  <c r="W214" i="5" s="1"/>
  <c r="F216" i="5"/>
  <c r="F234" i="5"/>
  <c r="N234" i="5"/>
  <c r="F252" i="5"/>
  <c r="M256" i="5"/>
  <c r="L279" i="5"/>
  <c r="V279" i="5"/>
  <c r="W279" i="5" s="1"/>
  <c r="F284" i="5"/>
  <c r="V284" i="5"/>
  <c r="W284" i="5" s="1"/>
  <c r="F289" i="5"/>
  <c r="N289" i="5"/>
  <c r="F313" i="5"/>
  <c r="N313" i="5"/>
  <c r="F317" i="5"/>
  <c r="N317" i="5"/>
  <c r="L325" i="5"/>
  <c r="Q327" i="5"/>
  <c r="U328" i="5"/>
  <c r="M336" i="5"/>
  <c r="N350" i="5"/>
  <c r="F355" i="5"/>
  <c r="L357" i="5"/>
  <c r="F362" i="5"/>
  <c r="O362" i="5"/>
  <c r="F367" i="5"/>
  <c r="U377" i="5"/>
  <c r="N377" i="5"/>
  <c r="F387" i="5"/>
  <c r="M400" i="5"/>
  <c r="U410" i="5"/>
  <c r="O410" i="5"/>
  <c r="R415" i="5"/>
  <c r="F415" i="5"/>
  <c r="F426" i="5"/>
  <c r="U462" i="5"/>
  <c r="G462" i="5"/>
  <c r="O462" i="5"/>
  <c r="F462" i="5"/>
  <c r="Q468" i="5"/>
  <c r="U468" i="5"/>
  <c r="F469" i="5"/>
  <c r="R471" i="5"/>
  <c r="F471" i="5"/>
  <c r="F489" i="5"/>
  <c r="U497" i="5"/>
  <c r="R497" i="5"/>
  <c r="G497" i="5"/>
  <c r="O497" i="5"/>
  <c r="L507" i="5"/>
  <c r="T507" i="5"/>
  <c r="F508" i="5"/>
  <c r="F516" i="5"/>
  <c r="D519" i="5"/>
  <c r="S519" i="5" s="1"/>
  <c r="Q519" i="5"/>
  <c r="F541" i="5"/>
  <c r="D551" i="5"/>
  <c r="S551" i="5" s="1"/>
  <c r="Q551" i="5"/>
  <c r="F552" i="5"/>
  <c r="U560" i="5"/>
  <c r="O560" i="5"/>
  <c r="G560" i="5"/>
  <c r="N560" i="5"/>
  <c r="F560" i="5"/>
  <c r="V560" i="5"/>
  <c r="W560" i="5" s="1"/>
  <c r="K564" i="5"/>
  <c r="P564" i="5" s="1"/>
  <c r="R564" i="5"/>
  <c r="V593" i="5"/>
  <c r="W593" i="5" s="1"/>
  <c r="G593" i="5"/>
  <c r="O593" i="5"/>
  <c r="V596" i="5"/>
  <c r="W596" i="5" s="1"/>
  <c r="L603" i="5"/>
  <c r="T603" i="5"/>
  <c r="F604" i="5"/>
  <c r="G605" i="5"/>
  <c r="N613" i="5"/>
  <c r="Q613" i="5"/>
  <c r="G647" i="5"/>
  <c r="R656" i="5"/>
  <c r="O656" i="5"/>
  <c r="L699" i="5"/>
  <c r="F699" i="5"/>
  <c r="V777" i="5"/>
  <c r="W777" i="5" s="1"/>
  <c r="F777" i="5"/>
  <c r="T777" i="5"/>
  <c r="D777" i="5"/>
  <c r="H777" i="5" s="1"/>
  <c r="L777" i="5"/>
  <c r="R797" i="5"/>
  <c r="Q797" i="5"/>
  <c r="F797" i="5"/>
  <c r="V797" i="5"/>
  <c r="W797" i="5" s="1"/>
  <c r="K804" i="5"/>
  <c r="P804" i="5" s="1"/>
  <c r="F804" i="5"/>
  <c r="R804" i="5"/>
  <c r="Q854" i="5"/>
  <c r="K854" i="5"/>
  <c r="P854" i="5" s="1"/>
  <c r="R422" i="5"/>
  <c r="L437" i="5"/>
  <c r="N442" i="5"/>
  <c r="R445" i="5"/>
  <c r="L457" i="5"/>
  <c r="L461" i="5"/>
  <c r="V461" i="5"/>
  <c r="W461" i="5" s="1"/>
  <c r="M487" i="5"/>
  <c r="T488" i="5"/>
  <c r="D500" i="5"/>
  <c r="S500" i="5" s="1"/>
  <c r="T500" i="5"/>
  <c r="L512" i="5"/>
  <c r="V512" i="5"/>
  <c r="W512" i="5" s="1"/>
  <c r="V524" i="5"/>
  <c r="W524" i="5" s="1"/>
  <c r="N533" i="5"/>
  <c r="L536" i="5"/>
  <c r="D548" i="5"/>
  <c r="I548" i="5" s="1"/>
  <c r="T548" i="5"/>
  <c r="D556" i="5"/>
  <c r="S556" i="5" s="1"/>
  <c r="T556" i="5"/>
  <c r="V561" i="5"/>
  <c r="W561" i="5" s="1"/>
  <c r="L568" i="5"/>
  <c r="V568" i="5"/>
  <c r="W568" i="5" s="1"/>
  <c r="N577" i="5"/>
  <c r="N589" i="5"/>
  <c r="R592" i="5"/>
  <c r="R597" i="5"/>
  <c r="R606" i="5"/>
  <c r="D616" i="5"/>
  <c r="S616" i="5" s="1"/>
  <c r="N616" i="5"/>
  <c r="D624" i="5"/>
  <c r="S624" i="5" s="1"/>
  <c r="N624" i="5"/>
  <c r="D627" i="5"/>
  <c r="H627" i="5" s="1"/>
  <c r="K627" i="5"/>
  <c r="P627" i="5" s="1"/>
  <c r="V628" i="5"/>
  <c r="W628" i="5" s="1"/>
  <c r="K631" i="5"/>
  <c r="P631" i="5" s="1"/>
  <c r="V633" i="5"/>
  <c r="W633" i="5" s="1"/>
  <c r="D640" i="5"/>
  <c r="H640" i="5" s="1"/>
  <c r="N640" i="5"/>
  <c r="R644" i="5"/>
  <c r="V659" i="5"/>
  <c r="W659" i="5" s="1"/>
  <c r="K659" i="5"/>
  <c r="P659" i="5" s="1"/>
  <c r="F660" i="5"/>
  <c r="R660" i="5"/>
  <c r="Q661" i="5"/>
  <c r="N661" i="5"/>
  <c r="U664" i="5"/>
  <c r="N664" i="5"/>
  <c r="D664" i="5"/>
  <c r="S664" i="5" s="1"/>
  <c r="V664" i="5"/>
  <c r="W664" i="5" s="1"/>
  <c r="T664" i="5"/>
  <c r="U689" i="5"/>
  <c r="O689" i="5"/>
  <c r="G689" i="5"/>
  <c r="V689" i="5"/>
  <c r="W689" i="5" s="1"/>
  <c r="N689" i="5"/>
  <c r="F689" i="5"/>
  <c r="T689" i="5"/>
  <c r="D735" i="5"/>
  <c r="I735" i="5" s="1"/>
  <c r="U742" i="5"/>
  <c r="T742" i="5"/>
  <c r="D742" i="5"/>
  <c r="I742" i="5" s="1"/>
  <c r="O742" i="5"/>
  <c r="G742" i="5"/>
  <c r="N742" i="5"/>
  <c r="F742" i="5"/>
  <c r="U766" i="5"/>
  <c r="L766" i="5"/>
  <c r="G766" i="5"/>
  <c r="D775" i="5"/>
  <c r="I775" i="5" s="1"/>
  <c r="F816" i="5"/>
  <c r="N816" i="5"/>
  <c r="K838" i="5"/>
  <c r="P838" i="5" s="1"/>
  <c r="F838" i="5"/>
  <c r="Q847" i="5"/>
  <c r="N847" i="5"/>
  <c r="N863" i="5"/>
  <c r="L863" i="5"/>
  <c r="N370" i="5"/>
  <c r="L381" i="5"/>
  <c r="V381" i="5"/>
  <c r="W381" i="5" s="1"/>
  <c r="L417" i="5"/>
  <c r="V417" i="5"/>
  <c r="W417" i="5" s="1"/>
  <c r="G422" i="5"/>
  <c r="L425" i="5"/>
  <c r="N430" i="5"/>
  <c r="F437" i="5"/>
  <c r="N437" i="5"/>
  <c r="F442" i="5"/>
  <c r="O442" i="5"/>
  <c r="F443" i="5"/>
  <c r="F445" i="5"/>
  <c r="F447" i="5"/>
  <c r="N450" i="5"/>
  <c r="N454" i="5"/>
  <c r="F457" i="5"/>
  <c r="N457" i="5"/>
  <c r="F461" i="5"/>
  <c r="N461" i="5"/>
  <c r="F479" i="5"/>
  <c r="N482" i="5"/>
  <c r="L500" i="5"/>
  <c r="V500" i="5"/>
  <c r="W500" i="5" s="1"/>
  <c r="N521" i="5"/>
  <c r="L524" i="5"/>
  <c r="L528" i="5"/>
  <c r="L548" i="5"/>
  <c r="V548" i="5"/>
  <c r="W548" i="5" s="1"/>
  <c r="L556" i="5"/>
  <c r="V556" i="5"/>
  <c r="W556" i="5" s="1"/>
  <c r="V597" i="5"/>
  <c r="W597" i="5" s="1"/>
  <c r="V606" i="5"/>
  <c r="W606" i="5" s="1"/>
  <c r="O616" i="5"/>
  <c r="O624" i="5"/>
  <c r="O627" i="5"/>
  <c r="O640" i="5"/>
  <c r="M657" i="5"/>
  <c r="U657" i="5"/>
  <c r="O719" i="5"/>
  <c r="F719" i="5"/>
  <c r="T735" i="5"/>
  <c r="V735" i="5"/>
  <c r="W735" i="5" s="1"/>
  <c r="F735" i="5"/>
  <c r="Q741" i="5"/>
  <c r="U741" i="5"/>
  <c r="D741" i="5"/>
  <c r="H741" i="5" s="1"/>
  <c r="M741" i="5"/>
  <c r="U755" i="5"/>
  <c r="T755" i="5"/>
  <c r="G755" i="5"/>
  <c r="V755" i="5"/>
  <c r="W755" i="5" s="1"/>
  <c r="F755" i="5"/>
  <c r="U775" i="5"/>
  <c r="V775" i="5"/>
  <c r="W775" i="5" s="1"/>
  <c r="N775" i="5"/>
  <c r="F775" i="5"/>
  <c r="T775" i="5"/>
  <c r="R775" i="5"/>
  <c r="G775" i="5"/>
  <c r="U791" i="5"/>
  <c r="R791" i="5"/>
  <c r="G791" i="5"/>
  <c r="T791" i="5"/>
  <c r="F791" i="5"/>
  <c r="L811" i="5"/>
  <c r="Q811" i="5"/>
  <c r="U846" i="5"/>
  <c r="G846" i="5"/>
  <c r="R846" i="5"/>
  <c r="O846" i="5"/>
  <c r="U850" i="5"/>
  <c r="O850" i="5"/>
  <c r="F850" i="5"/>
  <c r="N850" i="5"/>
  <c r="Q862" i="5"/>
  <c r="K862" i="5"/>
  <c r="P862" i="5" s="1"/>
  <c r="O673" i="5"/>
  <c r="M674" i="5"/>
  <c r="D681" i="5"/>
  <c r="I681" i="5" s="1"/>
  <c r="T681" i="5"/>
  <c r="D687" i="5"/>
  <c r="I687" i="5" s="1"/>
  <c r="T687" i="5"/>
  <c r="U692" i="5"/>
  <c r="D703" i="5"/>
  <c r="H703" i="5" s="1"/>
  <c r="D705" i="5"/>
  <c r="H705" i="5" s="1"/>
  <c r="N705" i="5"/>
  <c r="O709" i="5"/>
  <c r="U710" i="5"/>
  <c r="M712" i="5"/>
  <c r="L713" i="5"/>
  <c r="D715" i="5"/>
  <c r="H715" i="5" s="1"/>
  <c r="D717" i="5"/>
  <c r="H717" i="5" s="1"/>
  <c r="R717" i="5"/>
  <c r="U721" i="5"/>
  <c r="R721" i="5"/>
  <c r="G721" i="5"/>
  <c r="N721" i="5"/>
  <c r="U743" i="5"/>
  <c r="O743" i="5"/>
  <c r="F743" i="5"/>
  <c r="T747" i="5"/>
  <c r="F747" i="5"/>
  <c r="M768" i="5"/>
  <c r="U769" i="5"/>
  <c r="N769" i="5"/>
  <c r="U808" i="5"/>
  <c r="N808" i="5"/>
  <c r="F808" i="5"/>
  <c r="T808" i="5"/>
  <c r="U819" i="5"/>
  <c r="R819" i="5"/>
  <c r="U828" i="5"/>
  <c r="M828" i="5"/>
  <c r="T833" i="5"/>
  <c r="V835" i="5"/>
  <c r="W835" i="5" s="1"/>
  <c r="U848" i="5"/>
  <c r="M848" i="5"/>
  <c r="U849" i="5"/>
  <c r="V849" i="5"/>
  <c r="W849" i="5" s="1"/>
  <c r="G849" i="5"/>
  <c r="D857" i="5"/>
  <c r="H857" i="5" s="1"/>
  <c r="T857" i="5"/>
  <c r="D865" i="5"/>
  <c r="H865" i="5" s="1"/>
  <c r="G673" i="5"/>
  <c r="V673" i="5"/>
  <c r="W673" i="5" s="1"/>
  <c r="F674" i="5"/>
  <c r="N674" i="5"/>
  <c r="U675" i="5"/>
  <c r="G676" i="5"/>
  <c r="L681" i="5"/>
  <c r="V681" i="5"/>
  <c r="W681" i="5" s="1"/>
  <c r="V687" i="5"/>
  <c r="W687" i="5" s="1"/>
  <c r="N703" i="5"/>
  <c r="O705" i="5"/>
  <c r="Q712" i="5"/>
  <c r="N715" i="5"/>
  <c r="L717" i="5"/>
  <c r="T717" i="5"/>
  <c r="G743" i="5"/>
  <c r="N745" i="5"/>
  <c r="T745" i="5"/>
  <c r="N764" i="5"/>
  <c r="M764" i="5"/>
  <c r="Q768" i="5"/>
  <c r="U781" i="5"/>
  <c r="L781" i="5"/>
  <c r="D781" i="5"/>
  <c r="I781" i="5" s="1"/>
  <c r="T781" i="5"/>
  <c r="U825" i="5"/>
  <c r="T825" i="5"/>
  <c r="D825" i="5"/>
  <c r="I825" i="5" s="1"/>
  <c r="L825" i="5"/>
  <c r="V833" i="5"/>
  <c r="W833" i="5" s="1"/>
  <c r="U852" i="5"/>
  <c r="Q852" i="5"/>
  <c r="D852" i="5"/>
  <c r="I852" i="5" s="1"/>
  <c r="V857" i="5"/>
  <c r="W857" i="5" s="1"/>
  <c r="U865" i="5"/>
  <c r="L865" i="5"/>
  <c r="N727" i="5"/>
  <c r="L738" i="5"/>
  <c r="V740" i="5"/>
  <c r="W740" i="5" s="1"/>
  <c r="Q750" i="5"/>
  <c r="R757" i="5"/>
  <c r="N765" i="5"/>
  <c r="L767" i="5"/>
  <c r="V767" i="5"/>
  <c r="W767" i="5" s="1"/>
  <c r="L796" i="5"/>
  <c r="M801" i="5"/>
  <c r="M809" i="5"/>
  <c r="N830" i="5"/>
  <c r="V834" i="5"/>
  <c r="W834" i="5" s="1"/>
  <c r="V861" i="5"/>
  <c r="W861" i="5" s="1"/>
  <c r="R871" i="5"/>
  <c r="U153" i="5"/>
  <c r="O156" i="5"/>
  <c r="V156" i="5"/>
  <c r="W156" i="5" s="1"/>
  <c r="L156" i="5"/>
  <c r="O160" i="5"/>
  <c r="L160" i="5"/>
  <c r="U186" i="5"/>
  <c r="N186" i="5"/>
  <c r="L186" i="5"/>
  <c r="F186" i="5"/>
  <c r="U226" i="5"/>
  <c r="V226" i="5"/>
  <c r="W226" i="5" s="1"/>
  <c r="O226" i="5"/>
  <c r="N226" i="5"/>
  <c r="L226" i="5"/>
  <c r="U230" i="5"/>
  <c r="V230" i="5"/>
  <c r="W230" i="5" s="1"/>
  <c r="O230" i="5"/>
  <c r="N230" i="5"/>
  <c r="L230" i="5"/>
  <c r="U241" i="5"/>
  <c r="Q241" i="5"/>
  <c r="L258" i="5"/>
  <c r="Q264" i="5"/>
  <c r="N264" i="5"/>
  <c r="M264" i="5"/>
  <c r="V268" i="5"/>
  <c r="W268" i="5" s="1"/>
  <c r="Q268" i="5"/>
  <c r="F268" i="5"/>
  <c r="U293" i="5"/>
  <c r="N293" i="5"/>
  <c r="L293" i="5"/>
  <c r="F293" i="5"/>
  <c r="U301" i="5"/>
  <c r="O301" i="5"/>
  <c r="V301" i="5"/>
  <c r="W301" i="5" s="1"/>
  <c r="N301" i="5"/>
  <c r="L301" i="5"/>
  <c r="Q303" i="5"/>
  <c r="V303" i="5"/>
  <c r="W303" i="5" s="1"/>
  <c r="N303" i="5"/>
  <c r="F303" i="5"/>
  <c r="U312" i="5"/>
  <c r="M312" i="5"/>
  <c r="L312" i="5"/>
  <c r="Q312" i="5"/>
  <c r="Q424" i="5"/>
  <c r="D424" i="5"/>
  <c r="I424" i="5" s="1"/>
  <c r="M424" i="5"/>
  <c r="U424" i="5"/>
  <c r="M444" i="5"/>
  <c r="D444" i="5"/>
  <c r="H444" i="5" s="1"/>
  <c r="Q444" i="5"/>
  <c r="V463" i="5"/>
  <c r="W463" i="5" s="1"/>
  <c r="F463" i="5"/>
  <c r="R463" i="5"/>
  <c r="N463" i="5"/>
  <c r="M476" i="5"/>
  <c r="D476" i="5"/>
  <c r="H476" i="5" s="1"/>
  <c r="L527" i="5"/>
  <c r="Q527" i="5"/>
  <c r="R538" i="5"/>
  <c r="M538" i="5"/>
  <c r="Q614" i="5"/>
  <c r="U614" i="5"/>
  <c r="M614" i="5"/>
  <c r="O707" i="5"/>
  <c r="T707" i="5"/>
  <c r="R707" i="5"/>
  <c r="F707" i="5"/>
  <c r="L707" i="5"/>
  <c r="N707" i="5"/>
  <c r="D707" i="5"/>
  <c r="H707" i="5" s="1"/>
  <c r="V707" i="5"/>
  <c r="W707" i="5" s="1"/>
  <c r="F160" i="5"/>
  <c r="N160" i="5"/>
  <c r="U166" i="5"/>
  <c r="N166" i="5"/>
  <c r="L166" i="5"/>
  <c r="V166" i="5"/>
  <c r="W166" i="5" s="1"/>
  <c r="U169" i="5"/>
  <c r="U174" i="5"/>
  <c r="K174" i="5"/>
  <c r="V174" i="5"/>
  <c r="W174" i="5" s="1"/>
  <c r="O174" i="5"/>
  <c r="L174" i="5"/>
  <c r="U178" i="5"/>
  <c r="V178" i="5"/>
  <c r="W178" i="5" s="1"/>
  <c r="O178" i="5"/>
  <c r="N178" i="5"/>
  <c r="L178" i="5"/>
  <c r="O180" i="5"/>
  <c r="F180" i="5"/>
  <c r="V180" i="5"/>
  <c r="W180" i="5" s="1"/>
  <c r="V186" i="5"/>
  <c r="W186" i="5" s="1"/>
  <c r="U206" i="5"/>
  <c r="N206" i="5"/>
  <c r="L206" i="5"/>
  <c r="F206" i="5"/>
  <c r="M223" i="5"/>
  <c r="U223" i="5"/>
  <c r="F230" i="5"/>
  <c r="O244" i="5"/>
  <c r="V244" i="5"/>
  <c r="W244" i="5" s="1"/>
  <c r="L244" i="5"/>
  <c r="M269" i="5"/>
  <c r="Q290" i="5"/>
  <c r="O290" i="5"/>
  <c r="F301" i="5"/>
  <c r="U309" i="5"/>
  <c r="T309" i="5"/>
  <c r="N309" i="5"/>
  <c r="L309" i="5"/>
  <c r="F309" i="5"/>
  <c r="O318" i="5"/>
  <c r="M330" i="5"/>
  <c r="U330" i="5"/>
  <c r="V343" i="5"/>
  <c r="W343" i="5" s="1"/>
  <c r="F346" i="5"/>
  <c r="U353" i="5"/>
  <c r="O353" i="5"/>
  <c r="V353" i="5"/>
  <c r="W353" i="5" s="1"/>
  <c r="N353" i="5"/>
  <c r="L353" i="5"/>
  <c r="U365" i="5"/>
  <c r="O365" i="5"/>
  <c r="V365" i="5"/>
  <c r="W365" i="5" s="1"/>
  <c r="N365" i="5"/>
  <c r="L365" i="5"/>
  <c r="U378" i="5"/>
  <c r="O378" i="5"/>
  <c r="N378" i="5"/>
  <c r="U420" i="5"/>
  <c r="Q420" i="5"/>
  <c r="D420" i="5"/>
  <c r="H420" i="5" s="1"/>
  <c r="M420" i="5"/>
  <c r="U470" i="5"/>
  <c r="R470" i="5"/>
  <c r="O470" i="5"/>
  <c r="G470" i="5"/>
  <c r="K470" i="5"/>
  <c r="P470" i="5" s="1"/>
  <c r="V470" i="5"/>
  <c r="W470" i="5" s="1"/>
  <c r="U492" i="5"/>
  <c r="O492" i="5"/>
  <c r="D492" i="5"/>
  <c r="I492" i="5" s="1"/>
  <c r="V492" i="5"/>
  <c r="W492" i="5" s="1"/>
  <c r="N492" i="5"/>
  <c r="G492" i="5"/>
  <c r="T492" i="5"/>
  <c r="R492" i="5"/>
  <c r="F492" i="5"/>
  <c r="U525" i="5"/>
  <c r="R525" i="5"/>
  <c r="O525" i="5"/>
  <c r="G525" i="5"/>
  <c r="K525" i="5"/>
  <c r="P525" i="5" s="1"/>
  <c r="V525" i="5"/>
  <c r="W525" i="5" s="1"/>
  <c r="U585" i="5"/>
  <c r="O585" i="5"/>
  <c r="V585" i="5"/>
  <c r="W585" i="5" s="1"/>
  <c r="R585" i="5"/>
  <c r="G585" i="5"/>
  <c r="K585" i="5"/>
  <c r="P585" i="5" s="1"/>
  <c r="U600" i="5"/>
  <c r="L600" i="5"/>
  <c r="F600" i="5"/>
  <c r="R600" i="5"/>
  <c r="O600" i="5"/>
  <c r="G600" i="5"/>
  <c r="N600" i="5"/>
  <c r="D600" i="5"/>
  <c r="H600" i="5" s="1"/>
  <c r="K600" i="5"/>
  <c r="P600" i="5" s="1"/>
  <c r="M153" i="5"/>
  <c r="O164" i="5"/>
  <c r="V164" i="5"/>
  <c r="W164" i="5" s="1"/>
  <c r="L164" i="5"/>
  <c r="F166" i="5"/>
  <c r="O166" i="5"/>
  <c r="M175" i="5"/>
  <c r="U175" i="5"/>
  <c r="Q175" i="5"/>
  <c r="F178" i="5"/>
  <c r="U249" i="5"/>
  <c r="V260" i="5"/>
  <c r="W260" i="5" s="1"/>
  <c r="Q260" i="5"/>
  <c r="F260" i="5"/>
  <c r="V264" i="5"/>
  <c r="W264" i="5" s="1"/>
  <c r="K268" i="5"/>
  <c r="U271" i="5"/>
  <c r="O271" i="5"/>
  <c r="V271" i="5"/>
  <c r="W271" i="5" s="1"/>
  <c r="N271" i="5"/>
  <c r="L271" i="5"/>
  <c r="Q272" i="5"/>
  <c r="N272" i="5"/>
  <c r="M272" i="5"/>
  <c r="U283" i="5"/>
  <c r="N283" i="5"/>
  <c r="L283" i="5"/>
  <c r="F283" i="5"/>
  <c r="Q287" i="5"/>
  <c r="V287" i="5"/>
  <c r="W287" i="5" s="1"/>
  <c r="N287" i="5"/>
  <c r="F287" i="5"/>
  <c r="Q288" i="5"/>
  <c r="M288" i="5"/>
  <c r="U288" i="5"/>
  <c r="K293" i="5"/>
  <c r="U296" i="5"/>
  <c r="M296" i="5"/>
  <c r="L296" i="5"/>
  <c r="L303" i="5"/>
  <c r="M308" i="5"/>
  <c r="U308" i="5"/>
  <c r="V309" i="5"/>
  <c r="W309" i="5" s="1"/>
  <c r="K312" i="5"/>
  <c r="U333" i="5"/>
  <c r="V333" i="5"/>
  <c r="W333" i="5" s="1"/>
  <c r="N333" i="5"/>
  <c r="L333" i="5"/>
  <c r="F333" i="5"/>
  <c r="F343" i="5"/>
  <c r="V351" i="5"/>
  <c r="W351" i="5" s="1"/>
  <c r="F351" i="5"/>
  <c r="Q352" i="5"/>
  <c r="F353" i="5"/>
  <c r="U358" i="5"/>
  <c r="O358" i="5"/>
  <c r="N358" i="5"/>
  <c r="U361" i="5"/>
  <c r="V361" i="5"/>
  <c r="W361" i="5" s="1"/>
  <c r="N361" i="5"/>
  <c r="L361" i="5"/>
  <c r="F361" i="5"/>
  <c r="F363" i="5"/>
  <c r="F365" i="5"/>
  <c r="V375" i="5"/>
  <c r="W375" i="5" s="1"/>
  <c r="F378" i="5"/>
  <c r="V378" i="5"/>
  <c r="W378" i="5" s="1"/>
  <c r="U385" i="5"/>
  <c r="O385" i="5"/>
  <c r="V385" i="5"/>
  <c r="W385" i="5" s="1"/>
  <c r="N385" i="5"/>
  <c r="L385" i="5"/>
  <c r="U386" i="5"/>
  <c r="O386" i="5"/>
  <c r="N386" i="5"/>
  <c r="F386" i="5"/>
  <c r="V386" i="5"/>
  <c r="W386" i="5" s="1"/>
  <c r="V395" i="5"/>
  <c r="W395" i="5" s="1"/>
  <c r="U397" i="5"/>
  <c r="O397" i="5"/>
  <c r="V397" i="5"/>
  <c r="W397" i="5" s="1"/>
  <c r="N397" i="5"/>
  <c r="L397" i="5"/>
  <c r="U398" i="5"/>
  <c r="O398" i="5"/>
  <c r="N398" i="5"/>
  <c r="F398" i="5"/>
  <c r="V398" i="5"/>
  <c r="W398" i="5" s="1"/>
  <c r="U401" i="5"/>
  <c r="V401" i="5"/>
  <c r="W401" i="5" s="1"/>
  <c r="N401" i="5"/>
  <c r="K401" i="5"/>
  <c r="O401" i="5"/>
  <c r="U413" i="5"/>
  <c r="O413" i="5"/>
  <c r="V413" i="5"/>
  <c r="W413" i="5" s="1"/>
  <c r="N413" i="5"/>
  <c r="K413" i="5"/>
  <c r="T413" i="5"/>
  <c r="V431" i="5"/>
  <c r="W431" i="5" s="1"/>
  <c r="F431" i="5"/>
  <c r="N431" i="5"/>
  <c r="U433" i="5"/>
  <c r="O433" i="5"/>
  <c r="D433" i="5"/>
  <c r="I433" i="5" s="1"/>
  <c r="V433" i="5"/>
  <c r="W433" i="5" s="1"/>
  <c r="N433" i="5"/>
  <c r="G433" i="5"/>
  <c r="K433" i="5"/>
  <c r="P433" i="5" s="1"/>
  <c r="T433" i="5"/>
  <c r="R433" i="5"/>
  <c r="U453" i="5"/>
  <c r="V453" i="5"/>
  <c r="W453" i="5" s="1"/>
  <c r="N453" i="5"/>
  <c r="G453" i="5"/>
  <c r="T453" i="5"/>
  <c r="L453" i="5"/>
  <c r="F453" i="5"/>
  <c r="O453" i="5"/>
  <c r="D453" i="5"/>
  <c r="I453" i="5" s="1"/>
  <c r="K453" i="5"/>
  <c r="P453" i="5" s="1"/>
  <c r="F470" i="5"/>
  <c r="Q476" i="5"/>
  <c r="V486" i="5"/>
  <c r="W486" i="5" s="1"/>
  <c r="N486" i="5"/>
  <c r="T486" i="5"/>
  <c r="M486" i="5"/>
  <c r="F486" i="5"/>
  <c r="Q486" i="5"/>
  <c r="D486" i="5"/>
  <c r="I486" i="5" s="1"/>
  <c r="L486" i="5"/>
  <c r="U493" i="5"/>
  <c r="O493" i="5"/>
  <c r="G493" i="5"/>
  <c r="N493" i="5"/>
  <c r="F493" i="5"/>
  <c r="K493" i="5"/>
  <c r="P493" i="5" s="1"/>
  <c r="M506" i="5"/>
  <c r="R506" i="5"/>
  <c r="U509" i="5"/>
  <c r="R509" i="5"/>
  <c r="O509" i="5"/>
  <c r="G509" i="5"/>
  <c r="V509" i="5"/>
  <c r="W509" i="5" s="1"/>
  <c r="F509" i="5"/>
  <c r="F525" i="5"/>
  <c r="U544" i="5"/>
  <c r="T544" i="5"/>
  <c r="N544" i="5"/>
  <c r="G544" i="5"/>
  <c r="L544" i="5"/>
  <c r="F544" i="5"/>
  <c r="O544" i="5"/>
  <c r="D544" i="5"/>
  <c r="H544" i="5" s="1"/>
  <c r="K544" i="5"/>
  <c r="P544" i="5" s="1"/>
  <c r="U553" i="5"/>
  <c r="O553" i="5"/>
  <c r="G553" i="5"/>
  <c r="N553" i="5"/>
  <c r="F553" i="5"/>
  <c r="R553" i="5"/>
  <c r="K553" i="5"/>
  <c r="P553" i="5" s="1"/>
  <c r="F585" i="5"/>
  <c r="Q599" i="5"/>
  <c r="D599" i="5"/>
  <c r="H599" i="5" s="1"/>
  <c r="R637" i="5"/>
  <c r="M637" i="5"/>
  <c r="L658" i="5"/>
  <c r="U658" i="5"/>
  <c r="T658" i="5"/>
  <c r="M696" i="5"/>
  <c r="U696" i="5"/>
  <c r="O696" i="5"/>
  <c r="Q696" i="5"/>
  <c r="G696" i="5"/>
  <c r="U725" i="5"/>
  <c r="V725" i="5"/>
  <c r="W725" i="5" s="1"/>
  <c r="O725" i="5"/>
  <c r="D725" i="5"/>
  <c r="H725" i="5" s="1"/>
  <c r="T725" i="5"/>
  <c r="N725" i="5"/>
  <c r="G725" i="5"/>
  <c r="R725" i="5"/>
  <c r="F725" i="5"/>
  <c r="L725" i="5"/>
  <c r="K725" i="5"/>
  <c r="P725" i="5" s="1"/>
  <c r="O200" i="5"/>
  <c r="N200" i="5"/>
  <c r="F200" i="5"/>
  <c r="U217" i="5"/>
  <c r="O224" i="5"/>
  <c r="N224" i="5"/>
  <c r="F224" i="5"/>
  <c r="V224" i="5"/>
  <c r="W224" i="5" s="1"/>
  <c r="Q227" i="5"/>
  <c r="O227" i="5"/>
  <c r="U231" i="5"/>
  <c r="U250" i="5"/>
  <c r="N250" i="5"/>
  <c r="L250" i="5"/>
  <c r="F250" i="5"/>
  <c r="U259" i="5"/>
  <c r="V259" i="5"/>
  <c r="W259" i="5" s="1"/>
  <c r="N259" i="5"/>
  <c r="L259" i="5"/>
  <c r="F259" i="5"/>
  <c r="U263" i="5"/>
  <c r="O263" i="5"/>
  <c r="V263" i="5"/>
  <c r="W263" i="5" s="1"/>
  <c r="N263" i="5"/>
  <c r="L263" i="5"/>
  <c r="U267" i="5"/>
  <c r="V267" i="5"/>
  <c r="W267" i="5" s="1"/>
  <c r="O267" i="5"/>
  <c r="N267" i="5"/>
  <c r="L267" i="5"/>
  <c r="M278" i="5"/>
  <c r="Q278" i="5"/>
  <c r="L278" i="5"/>
  <c r="V299" i="5"/>
  <c r="W299" i="5" s="1"/>
  <c r="U299" i="5"/>
  <c r="F299" i="5"/>
  <c r="Q304" i="5"/>
  <c r="M304" i="5"/>
  <c r="U304" i="5"/>
  <c r="O316" i="5"/>
  <c r="U346" i="5"/>
  <c r="O346" i="5"/>
  <c r="N346" i="5"/>
  <c r="Q376" i="5"/>
  <c r="M376" i="5"/>
  <c r="M396" i="5"/>
  <c r="U396" i="5"/>
  <c r="U414" i="5"/>
  <c r="O414" i="5"/>
  <c r="G414" i="5"/>
  <c r="N414" i="5"/>
  <c r="F414" i="5"/>
  <c r="R414" i="5"/>
  <c r="K414" i="5"/>
  <c r="P414" i="5" s="1"/>
  <c r="U434" i="5"/>
  <c r="O434" i="5"/>
  <c r="G434" i="5"/>
  <c r="N434" i="5"/>
  <c r="F434" i="5"/>
  <c r="R434" i="5"/>
  <c r="K434" i="5"/>
  <c r="P434" i="5" s="1"/>
  <c r="U496" i="5"/>
  <c r="V496" i="5"/>
  <c r="W496" i="5" s="1"/>
  <c r="O496" i="5"/>
  <c r="D496" i="5"/>
  <c r="T496" i="5"/>
  <c r="N496" i="5"/>
  <c r="G496" i="5"/>
  <c r="K496" i="5"/>
  <c r="P496" i="5" s="1"/>
  <c r="R496" i="5"/>
  <c r="U677" i="5"/>
  <c r="V677" i="5"/>
  <c r="W677" i="5" s="1"/>
  <c r="N677" i="5"/>
  <c r="G677" i="5"/>
  <c r="T677" i="5"/>
  <c r="L677" i="5"/>
  <c r="F677" i="5"/>
  <c r="K677" i="5"/>
  <c r="P677" i="5" s="1"/>
  <c r="O677" i="5"/>
  <c r="D677" i="5"/>
  <c r="H677" i="5" s="1"/>
  <c r="R677" i="5"/>
  <c r="Q793" i="5"/>
  <c r="N793" i="5"/>
  <c r="G793" i="5"/>
  <c r="V793" i="5"/>
  <c r="W793" i="5" s="1"/>
  <c r="R793" i="5"/>
  <c r="F793" i="5"/>
  <c r="M793" i="5"/>
  <c r="K793" i="5"/>
  <c r="P793" i="5" s="1"/>
  <c r="U151" i="5"/>
  <c r="F156" i="5"/>
  <c r="Q161" i="5"/>
  <c r="U161" i="5"/>
  <c r="O168" i="5"/>
  <c r="N168" i="5"/>
  <c r="F168" i="5"/>
  <c r="O176" i="5"/>
  <c r="N176" i="5"/>
  <c r="F176" i="5"/>
  <c r="V176" i="5"/>
  <c r="W176" i="5" s="1"/>
  <c r="Q213" i="5"/>
  <c r="O213" i="5"/>
  <c r="Q223" i="5"/>
  <c r="F226" i="5"/>
  <c r="O236" i="5"/>
  <c r="V236" i="5"/>
  <c r="W236" i="5" s="1"/>
  <c r="L236" i="5"/>
  <c r="V250" i="5"/>
  <c r="W250" i="5" s="1"/>
  <c r="F263" i="5"/>
  <c r="F264" i="5"/>
  <c r="F267" i="5"/>
  <c r="V293" i="5"/>
  <c r="W293" i="5" s="1"/>
  <c r="Q298" i="5"/>
  <c r="O298" i="5"/>
  <c r="F298" i="5"/>
  <c r="V298" i="5"/>
  <c r="W298" i="5" s="1"/>
  <c r="Q319" i="5"/>
  <c r="V319" i="5"/>
  <c r="W319" i="5" s="1"/>
  <c r="N319" i="5"/>
  <c r="F319" i="5"/>
  <c r="Q320" i="5"/>
  <c r="M320" i="5"/>
  <c r="U320" i="5"/>
  <c r="Q331" i="5"/>
  <c r="N331" i="5"/>
  <c r="F331" i="5"/>
  <c r="V331" i="5"/>
  <c r="W331" i="5" s="1"/>
  <c r="U341" i="5"/>
  <c r="V341" i="5"/>
  <c r="W341" i="5" s="1"/>
  <c r="N341" i="5"/>
  <c r="L341" i="5"/>
  <c r="F341" i="5"/>
  <c r="U354" i="5"/>
  <c r="O354" i="5"/>
  <c r="N354" i="5"/>
  <c r="F354" i="5"/>
  <c r="V363" i="5"/>
  <c r="W363" i="5" s="1"/>
  <c r="U366" i="5"/>
  <c r="O366" i="5"/>
  <c r="N366" i="5"/>
  <c r="F366" i="5"/>
  <c r="V366" i="5"/>
  <c r="W366" i="5" s="1"/>
  <c r="N411" i="5"/>
  <c r="V451" i="5"/>
  <c r="W451" i="5" s="1"/>
  <c r="F451" i="5"/>
  <c r="R451" i="5"/>
  <c r="N451" i="5"/>
  <c r="T499" i="5"/>
  <c r="L499" i="5"/>
  <c r="U566" i="5"/>
  <c r="M566" i="5"/>
  <c r="U154" i="5"/>
  <c r="L154" i="5"/>
  <c r="F154" i="5"/>
  <c r="N154" i="5"/>
  <c r="V154" i="5"/>
  <c r="W154" i="5" s="1"/>
  <c r="O172" i="5"/>
  <c r="F172" i="5"/>
  <c r="F174" i="5"/>
  <c r="N174" i="5"/>
  <c r="U185" i="5"/>
  <c r="K186" i="5"/>
  <c r="O192" i="5"/>
  <c r="N192" i="5"/>
  <c r="F192" i="5"/>
  <c r="V192" i="5"/>
  <c r="W192" i="5" s="1"/>
  <c r="U194" i="5"/>
  <c r="V194" i="5"/>
  <c r="W194" i="5" s="1"/>
  <c r="O194" i="5"/>
  <c r="N194" i="5"/>
  <c r="L194" i="5"/>
  <c r="Q195" i="5"/>
  <c r="O195" i="5"/>
  <c r="U198" i="5"/>
  <c r="V198" i="5"/>
  <c r="W198" i="5" s="1"/>
  <c r="O198" i="5"/>
  <c r="N198" i="5"/>
  <c r="L198" i="5"/>
  <c r="U199" i="5"/>
  <c r="L200" i="5"/>
  <c r="V206" i="5"/>
  <c r="W206" i="5" s="1"/>
  <c r="U209" i="5"/>
  <c r="Q209" i="5"/>
  <c r="U218" i="5"/>
  <c r="N218" i="5"/>
  <c r="L218" i="5"/>
  <c r="F218" i="5"/>
  <c r="L224" i="5"/>
  <c r="O232" i="5"/>
  <c r="N232" i="5"/>
  <c r="F232" i="5"/>
  <c r="V232" i="5"/>
  <c r="W232" i="5" s="1"/>
  <c r="M241" i="5"/>
  <c r="F244" i="5"/>
  <c r="K259" i="5"/>
  <c r="O152" i="5"/>
  <c r="L152" i="5"/>
  <c r="Q153" i="5"/>
  <c r="O154" i="5"/>
  <c r="N156" i="5"/>
  <c r="U158" i="5"/>
  <c r="L158" i="5"/>
  <c r="F158" i="5"/>
  <c r="N158" i="5"/>
  <c r="V158" i="5"/>
  <c r="W158" i="5" s="1"/>
  <c r="V160" i="5"/>
  <c r="W160" i="5" s="1"/>
  <c r="M161" i="5"/>
  <c r="F164" i="5"/>
  <c r="U167" i="5"/>
  <c r="V168" i="5"/>
  <c r="W168" i="5" s="1"/>
  <c r="U170" i="5"/>
  <c r="V170" i="5"/>
  <c r="W170" i="5" s="1"/>
  <c r="O170" i="5"/>
  <c r="K170" i="5"/>
  <c r="V172" i="5"/>
  <c r="W172" i="5" s="1"/>
  <c r="L176" i="5"/>
  <c r="L180" i="5"/>
  <c r="O186" i="5"/>
  <c r="M191" i="5"/>
  <c r="U191" i="5"/>
  <c r="Q191" i="5"/>
  <c r="F194" i="5"/>
  <c r="F198" i="5"/>
  <c r="O204" i="5"/>
  <c r="V204" i="5"/>
  <c r="W204" i="5" s="1"/>
  <c r="L204" i="5"/>
  <c r="K206" i="5"/>
  <c r="O212" i="5"/>
  <c r="V212" i="5"/>
  <c r="W212" i="5" s="1"/>
  <c r="L212" i="5"/>
  <c r="Q217" i="5"/>
  <c r="V218" i="5"/>
  <c r="W218" i="5" s="1"/>
  <c r="K226" i="5"/>
  <c r="K230" i="5"/>
  <c r="Q231" i="5"/>
  <c r="U238" i="5"/>
  <c r="N238" i="5"/>
  <c r="L238" i="5"/>
  <c r="F238" i="5"/>
  <c r="O241" i="5"/>
  <c r="Q245" i="5"/>
  <c r="O245" i="5"/>
  <c r="O250" i="5"/>
  <c r="O259" i="5"/>
  <c r="K263" i="5"/>
  <c r="K264" i="5"/>
  <c r="K267" i="5"/>
  <c r="N268" i="5"/>
  <c r="F271" i="5"/>
  <c r="F272" i="5"/>
  <c r="V283" i="5"/>
  <c r="W283" i="5" s="1"/>
  <c r="O293" i="5"/>
  <c r="Q296" i="5"/>
  <c r="U297" i="5"/>
  <c r="V297" i="5"/>
  <c r="W297" i="5" s="1"/>
  <c r="N297" i="5"/>
  <c r="L297" i="5"/>
  <c r="F297" i="5"/>
  <c r="M298" i="5"/>
  <c r="Q299" i="5"/>
  <c r="K301" i="5"/>
  <c r="M303" i="5"/>
  <c r="L304" i="5"/>
  <c r="K309" i="5"/>
  <c r="Q311" i="5"/>
  <c r="V311" i="5"/>
  <c r="W311" i="5" s="1"/>
  <c r="N311" i="5"/>
  <c r="M311" i="5"/>
  <c r="L319" i="5"/>
  <c r="K320" i="5"/>
  <c r="Q323" i="5"/>
  <c r="N323" i="5"/>
  <c r="L331" i="5"/>
  <c r="K332" i="5"/>
  <c r="U332" i="5"/>
  <c r="U337" i="5"/>
  <c r="V337" i="5"/>
  <c r="W337" i="5" s="1"/>
  <c r="N337" i="5"/>
  <c r="L337" i="5"/>
  <c r="F337" i="5"/>
  <c r="U340" i="5"/>
  <c r="K341" i="5"/>
  <c r="Q344" i="5"/>
  <c r="M344" i="5"/>
  <c r="K346" i="5"/>
  <c r="U352" i="5"/>
  <c r="T353" i="5"/>
  <c r="K354" i="5"/>
  <c r="F358" i="5"/>
  <c r="V358" i="5"/>
  <c r="W358" i="5" s="1"/>
  <c r="M364" i="5"/>
  <c r="U364" i="5"/>
  <c r="K366" i="5"/>
  <c r="V371" i="5"/>
  <c r="W371" i="5" s="1"/>
  <c r="F371" i="5"/>
  <c r="M372" i="5"/>
  <c r="U373" i="5"/>
  <c r="V373" i="5"/>
  <c r="W373" i="5" s="1"/>
  <c r="N373" i="5"/>
  <c r="L373" i="5"/>
  <c r="F373" i="5"/>
  <c r="F375" i="5"/>
  <c r="V383" i="5"/>
  <c r="W383" i="5" s="1"/>
  <c r="F383" i="5"/>
  <c r="Q384" i="5"/>
  <c r="F385" i="5"/>
  <c r="U390" i="5"/>
  <c r="O390" i="5"/>
  <c r="N390" i="5"/>
  <c r="U393" i="5"/>
  <c r="V393" i="5"/>
  <c r="W393" i="5" s="1"/>
  <c r="N393" i="5"/>
  <c r="L393" i="5"/>
  <c r="F393" i="5"/>
  <c r="F395" i="5"/>
  <c r="Q396" i="5"/>
  <c r="F397" i="5"/>
  <c r="Q400" i="5"/>
  <c r="F401" i="5"/>
  <c r="U406" i="5"/>
  <c r="O406" i="5"/>
  <c r="V406" i="5"/>
  <c r="W406" i="5" s="1"/>
  <c r="F406" i="5"/>
  <c r="F413" i="5"/>
  <c r="F433" i="5"/>
  <c r="U438" i="5"/>
  <c r="R438" i="5"/>
  <c r="O438" i="5"/>
  <c r="G438" i="5"/>
  <c r="V438" i="5"/>
  <c r="W438" i="5" s="1"/>
  <c r="F438" i="5"/>
  <c r="U444" i="5"/>
  <c r="Q456" i="5"/>
  <c r="D456" i="5"/>
  <c r="I456" i="5" s="1"/>
  <c r="M456" i="5"/>
  <c r="U456" i="5"/>
  <c r="U473" i="5"/>
  <c r="V473" i="5"/>
  <c r="W473" i="5" s="1"/>
  <c r="N473" i="5"/>
  <c r="G473" i="5"/>
  <c r="T473" i="5"/>
  <c r="L473" i="5"/>
  <c r="F473" i="5"/>
  <c r="O473" i="5"/>
  <c r="D473" i="5"/>
  <c r="I473" i="5" s="1"/>
  <c r="K473" i="5"/>
  <c r="P473" i="5" s="1"/>
  <c r="U476" i="5"/>
  <c r="V483" i="5"/>
  <c r="W483" i="5" s="1"/>
  <c r="F483" i="5"/>
  <c r="N483" i="5"/>
  <c r="U485" i="5"/>
  <c r="O485" i="5"/>
  <c r="K492" i="5"/>
  <c r="P492" i="5" s="1"/>
  <c r="L496" i="5"/>
  <c r="Q511" i="5"/>
  <c r="D511" i="5"/>
  <c r="S511" i="5" s="1"/>
  <c r="L511" i="5"/>
  <c r="D527" i="5"/>
  <c r="S527" i="5" s="1"/>
  <c r="L539" i="5"/>
  <c r="T539" i="5"/>
  <c r="Q559" i="5"/>
  <c r="D559" i="5"/>
  <c r="I559" i="5" s="1"/>
  <c r="L559" i="5"/>
  <c r="U598" i="5"/>
  <c r="M598" i="5"/>
  <c r="T600" i="5"/>
  <c r="N610" i="5"/>
  <c r="U610" i="5"/>
  <c r="T610" i="5"/>
  <c r="I615" i="5"/>
  <c r="H615" i="5"/>
  <c r="S615" i="5"/>
  <c r="V619" i="5"/>
  <c r="W619" i="5" s="1"/>
  <c r="O619" i="5"/>
  <c r="G619" i="5"/>
  <c r="K619" i="5"/>
  <c r="P619" i="5" s="1"/>
  <c r="L619" i="5"/>
  <c r="V651" i="5"/>
  <c r="W651" i="5" s="1"/>
  <c r="O651" i="5"/>
  <c r="L651" i="5"/>
  <c r="G651" i="5"/>
  <c r="K651" i="5"/>
  <c r="P651" i="5" s="1"/>
  <c r="T651" i="5"/>
  <c r="D651" i="5"/>
  <c r="H651" i="5" s="1"/>
  <c r="Q646" i="5"/>
  <c r="M646" i="5"/>
  <c r="U646" i="5"/>
  <c r="V649" i="5"/>
  <c r="W649" i="5" s="1"/>
  <c r="R649" i="5"/>
  <c r="F649" i="5"/>
  <c r="N649" i="5"/>
  <c r="U652" i="5"/>
  <c r="T652" i="5"/>
  <c r="N652" i="5"/>
  <c r="G652" i="5"/>
  <c r="L652" i="5"/>
  <c r="F652" i="5"/>
  <c r="O652" i="5"/>
  <c r="D652" i="5"/>
  <c r="H652" i="5" s="1"/>
  <c r="K652" i="5"/>
  <c r="P652" i="5" s="1"/>
  <c r="Q714" i="5"/>
  <c r="O714" i="5"/>
  <c r="Q716" i="5"/>
  <c r="O716" i="5"/>
  <c r="V744" i="5"/>
  <c r="W744" i="5" s="1"/>
  <c r="F744" i="5"/>
  <c r="R744" i="5"/>
  <c r="N744" i="5"/>
  <c r="Q790" i="5"/>
  <c r="O790" i="5"/>
  <c r="K150" i="5"/>
  <c r="K162" i="5"/>
  <c r="M177" i="5"/>
  <c r="K182" i="5"/>
  <c r="M183" i="5"/>
  <c r="N188" i="5"/>
  <c r="O190" i="5"/>
  <c r="V190" i="5"/>
  <c r="W190" i="5" s="1"/>
  <c r="M193" i="5"/>
  <c r="N196" i="5"/>
  <c r="M201" i="5"/>
  <c r="O202" i="5"/>
  <c r="V202" i="5"/>
  <c r="W202" i="5" s="1"/>
  <c r="K210" i="5"/>
  <c r="K214" i="5"/>
  <c r="M215" i="5"/>
  <c r="N220" i="5"/>
  <c r="O222" i="5"/>
  <c r="V222" i="5"/>
  <c r="W222" i="5" s="1"/>
  <c r="M225" i="5"/>
  <c r="N228" i="5"/>
  <c r="M233" i="5"/>
  <c r="O234" i="5"/>
  <c r="V234" i="5"/>
  <c r="W234" i="5" s="1"/>
  <c r="K242" i="5"/>
  <c r="K246" i="5"/>
  <c r="M247" i="5"/>
  <c r="N252" i="5"/>
  <c r="K255" i="5"/>
  <c r="K256" i="5"/>
  <c r="O275" i="5"/>
  <c r="K276" i="5"/>
  <c r="K279" i="5"/>
  <c r="K280" i="5"/>
  <c r="Q286" i="5"/>
  <c r="O289" i="5"/>
  <c r="N294" i="5"/>
  <c r="Q295" i="5"/>
  <c r="O305" i="5"/>
  <c r="N310" i="5"/>
  <c r="K313" i="5"/>
  <c r="M314" i="5"/>
  <c r="O317" i="5"/>
  <c r="O321" i="5"/>
  <c r="K324" i="5"/>
  <c r="O325" i="5"/>
  <c r="L327" i="5"/>
  <c r="Q328" i="5"/>
  <c r="O329" i="5"/>
  <c r="M335" i="5"/>
  <c r="K336" i="5"/>
  <c r="L339" i="5"/>
  <c r="O345" i="5"/>
  <c r="K349" i="5"/>
  <c r="N355" i="5"/>
  <c r="M356" i="5"/>
  <c r="O357" i="5"/>
  <c r="K362" i="5"/>
  <c r="V362" i="5"/>
  <c r="W362" i="5" s="1"/>
  <c r="N367" i="5"/>
  <c r="Q368" i="5"/>
  <c r="K369" i="5"/>
  <c r="K374" i="5"/>
  <c r="V374" i="5"/>
  <c r="W374" i="5" s="1"/>
  <c r="O377" i="5"/>
  <c r="K381" i="5"/>
  <c r="N387" i="5"/>
  <c r="M388" i="5"/>
  <c r="O389" i="5"/>
  <c r="K394" i="5"/>
  <c r="V394" i="5"/>
  <c r="W394" i="5" s="1"/>
  <c r="U402" i="5"/>
  <c r="N402" i="5"/>
  <c r="F402" i="5"/>
  <c r="O402" i="5"/>
  <c r="M412" i="5"/>
  <c r="U412" i="5"/>
  <c r="V419" i="5"/>
  <c r="W419" i="5" s="1"/>
  <c r="F419" i="5"/>
  <c r="U421" i="5"/>
  <c r="V421" i="5"/>
  <c r="W421" i="5" s="1"/>
  <c r="N421" i="5"/>
  <c r="G421" i="5"/>
  <c r="T421" i="5"/>
  <c r="L421" i="5"/>
  <c r="F421" i="5"/>
  <c r="R421" i="5"/>
  <c r="R423" i="5"/>
  <c r="U426" i="5"/>
  <c r="R426" i="5"/>
  <c r="O426" i="5"/>
  <c r="G426" i="5"/>
  <c r="N426" i="5"/>
  <c r="D432" i="5"/>
  <c r="I432" i="5" s="1"/>
  <c r="U432" i="5"/>
  <c r="D441" i="5"/>
  <c r="I441" i="5" s="1"/>
  <c r="V443" i="5"/>
  <c r="W443" i="5" s="1"/>
  <c r="U445" i="5"/>
  <c r="O445" i="5"/>
  <c r="D445" i="5"/>
  <c r="I445" i="5" s="1"/>
  <c r="V445" i="5"/>
  <c r="W445" i="5" s="1"/>
  <c r="N445" i="5"/>
  <c r="G445" i="5"/>
  <c r="L445" i="5"/>
  <c r="U446" i="5"/>
  <c r="O446" i="5"/>
  <c r="G446" i="5"/>
  <c r="N446" i="5"/>
  <c r="F446" i="5"/>
  <c r="V446" i="5"/>
  <c r="W446" i="5" s="1"/>
  <c r="R455" i="5"/>
  <c r="U458" i="5"/>
  <c r="R458" i="5"/>
  <c r="O458" i="5"/>
  <c r="G458" i="5"/>
  <c r="N458" i="5"/>
  <c r="R475" i="5"/>
  <c r="D484" i="5"/>
  <c r="H484" i="5" s="1"/>
  <c r="Q484" i="5"/>
  <c r="U520" i="5"/>
  <c r="V520" i="5"/>
  <c r="W520" i="5" s="1"/>
  <c r="O520" i="5"/>
  <c r="D520" i="5"/>
  <c r="H520" i="5" s="1"/>
  <c r="T520" i="5"/>
  <c r="N520" i="5"/>
  <c r="G520" i="5"/>
  <c r="L520" i="5"/>
  <c r="U529" i="5"/>
  <c r="O529" i="5"/>
  <c r="G529" i="5"/>
  <c r="N529" i="5"/>
  <c r="F529" i="5"/>
  <c r="V529" i="5"/>
  <c r="W529" i="5" s="1"/>
  <c r="D532" i="5"/>
  <c r="S532" i="5" s="1"/>
  <c r="U534" i="5"/>
  <c r="M534" i="5"/>
  <c r="R554" i="5"/>
  <c r="M554" i="5"/>
  <c r="D572" i="5"/>
  <c r="I572" i="5" s="1"/>
  <c r="M574" i="5"/>
  <c r="U574" i="5"/>
  <c r="D580" i="5"/>
  <c r="I580" i="5" s="1"/>
  <c r="U596" i="5"/>
  <c r="O596" i="5"/>
  <c r="D596" i="5"/>
  <c r="I596" i="5" s="1"/>
  <c r="R596" i="5"/>
  <c r="N596" i="5"/>
  <c r="G596" i="5"/>
  <c r="L596" i="5"/>
  <c r="U612" i="5"/>
  <c r="V612" i="5"/>
  <c r="W612" i="5" s="1"/>
  <c r="N612" i="5"/>
  <c r="G612" i="5"/>
  <c r="T612" i="5"/>
  <c r="L612" i="5"/>
  <c r="F612" i="5"/>
  <c r="O612" i="5"/>
  <c r="D612" i="5"/>
  <c r="S612" i="5" s="1"/>
  <c r="K612" i="5"/>
  <c r="P612" i="5" s="1"/>
  <c r="U620" i="5"/>
  <c r="V620" i="5"/>
  <c r="W620" i="5" s="1"/>
  <c r="O620" i="5"/>
  <c r="D620" i="5"/>
  <c r="H620" i="5" s="1"/>
  <c r="T620" i="5"/>
  <c r="N620" i="5"/>
  <c r="G620" i="5"/>
  <c r="K620" i="5"/>
  <c r="P620" i="5" s="1"/>
  <c r="R620" i="5"/>
  <c r="V623" i="5"/>
  <c r="W623" i="5" s="1"/>
  <c r="T623" i="5"/>
  <c r="O623" i="5"/>
  <c r="G623" i="5"/>
  <c r="L623" i="5"/>
  <c r="D623" i="5"/>
  <c r="H623" i="5" s="1"/>
  <c r="K623" i="5"/>
  <c r="P623" i="5" s="1"/>
  <c r="V639" i="5"/>
  <c r="W639" i="5" s="1"/>
  <c r="T639" i="5"/>
  <c r="O639" i="5"/>
  <c r="G639" i="5"/>
  <c r="L639" i="5"/>
  <c r="D639" i="5"/>
  <c r="S639" i="5" s="1"/>
  <c r="K639" i="5"/>
  <c r="P639" i="5" s="1"/>
  <c r="D656" i="5"/>
  <c r="H656" i="5" s="1"/>
  <c r="M666" i="5"/>
  <c r="Q666" i="5"/>
  <c r="U693" i="5"/>
  <c r="V693" i="5"/>
  <c r="W693" i="5" s="1"/>
  <c r="O693" i="5"/>
  <c r="D693" i="5"/>
  <c r="H693" i="5" s="1"/>
  <c r="T693" i="5"/>
  <c r="N693" i="5"/>
  <c r="G693" i="5"/>
  <c r="K693" i="5"/>
  <c r="P693" i="5" s="1"/>
  <c r="R693" i="5"/>
  <c r="F693" i="5"/>
  <c r="O711" i="5"/>
  <c r="T711" i="5"/>
  <c r="D711" i="5"/>
  <c r="H711" i="5" s="1"/>
  <c r="R711" i="5"/>
  <c r="V711" i="5"/>
  <c r="W711" i="5" s="1"/>
  <c r="F711" i="5"/>
  <c r="N711" i="5"/>
  <c r="L711" i="5"/>
  <c r="U784" i="5"/>
  <c r="M784" i="5"/>
  <c r="O784" i="5"/>
  <c r="G784" i="5"/>
  <c r="L184" i="5"/>
  <c r="V184" i="5"/>
  <c r="W184" i="5" s="1"/>
  <c r="K190" i="5"/>
  <c r="K202" i="5"/>
  <c r="L208" i="5"/>
  <c r="V208" i="5"/>
  <c r="W208" i="5" s="1"/>
  <c r="L216" i="5"/>
  <c r="V216" i="5"/>
  <c r="W216" i="5" s="1"/>
  <c r="K222" i="5"/>
  <c r="K234" i="5"/>
  <c r="L240" i="5"/>
  <c r="V240" i="5"/>
  <c r="W240" i="5" s="1"/>
  <c r="L248" i="5"/>
  <c r="V248" i="5"/>
  <c r="W248" i="5" s="1"/>
  <c r="K275" i="5"/>
  <c r="K289" i="5"/>
  <c r="L295" i="5"/>
  <c r="K305" i="5"/>
  <c r="K317" i="5"/>
  <c r="K321" i="5"/>
  <c r="K325" i="5"/>
  <c r="M327" i="5"/>
  <c r="K329" i="5"/>
  <c r="K345" i="5"/>
  <c r="K350" i="5"/>
  <c r="V350" i="5"/>
  <c r="W350" i="5" s="1"/>
  <c r="K357" i="5"/>
  <c r="K370" i="5"/>
  <c r="V370" i="5"/>
  <c r="W370" i="5" s="1"/>
  <c r="K377" i="5"/>
  <c r="K382" i="5"/>
  <c r="V382" i="5"/>
  <c r="W382" i="5" s="1"/>
  <c r="K389" i="5"/>
  <c r="V399" i="5"/>
  <c r="W399" i="5" s="1"/>
  <c r="F399" i="5"/>
  <c r="U409" i="5"/>
  <c r="V409" i="5"/>
  <c r="W409" i="5" s="1"/>
  <c r="N409" i="5"/>
  <c r="L409" i="5"/>
  <c r="F409" i="5"/>
  <c r="V423" i="5"/>
  <c r="W423" i="5" s="1"/>
  <c r="U441" i="5"/>
  <c r="V441" i="5"/>
  <c r="W441" i="5" s="1"/>
  <c r="N441" i="5"/>
  <c r="G441" i="5"/>
  <c r="T441" i="5"/>
  <c r="L441" i="5"/>
  <c r="F441" i="5"/>
  <c r="R441" i="5"/>
  <c r="V455" i="5"/>
  <c r="W455" i="5" s="1"/>
  <c r="U465" i="5"/>
  <c r="O465" i="5"/>
  <c r="D465" i="5"/>
  <c r="I465" i="5" s="1"/>
  <c r="V465" i="5"/>
  <c r="W465" i="5" s="1"/>
  <c r="N465" i="5"/>
  <c r="G465" i="5"/>
  <c r="L465" i="5"/>
  <c r="U466" i="5"/>
  <c r="O466" i="5"/>
  <c r="G466" i="5"/>
  <c r="N466" i="5"/>
  <c r="F466" i="5"/>
  <c r="V466" i="5"/>
  <c r="W466" i="5" s="1"/>
  <c r="V475" i="5"/>
  <c r="W475" i="5" s="1"/>
  <c r="U477" i="5"/>
  <c r="O477" i="5"/>
  <c r="D477" i="5"/>
  <c r="I477" i="5" s="1"/>
  <c r="V477" i="5"/>
  <c r="W477" i="5" s="1"/>
  <c r="N477" i="5"/>
  <c r="G477" i="5"/>
  <c r="L477" i="5"/>
  <c r="U478" i="5"/>
  <c r="O478" i="5"/>
  <c r="G478" i="5"/>
  <c r="N478" i="5"/>
  <c r="F478" i="5"/>
  <c r="V478" i="5"/>
  <c r="W478" i="5" s="1"/>
  <c r="U488" i="5"/>
  <c r="O488" i="5"/>
  <c r="D488" i="5"/>
  <c r="I488" i="5" s="1"/>
  <c r="V488" i="5"/>
  <c r="W488" i="5" s="1"/>
  <c r="N488" i="5"/>
  <c r="G488" i="5"/>
  <c r="L488" i="5"/>
  <c r="N489" i="5"/>
  <c r="R489" i="5"/>
  <c r="Q489" i="5"/>
  <c r="G489" i="5"/>
  <c r="M489" i="5"/>
  <c r="U494" i="5"/>
  <c r="M494" i="5"/>
  <c r="U504" i="5"/>
  <c r="V504" i="5"/>
  <c r="W504" i="5" s="1"/>
  <c r="O504" i="5"/>
  <c r="D504" i="5"/>
  <c r="H504" i="5" s="1"/>
  <c r="T504" i="5"/>
  <c r="N504" i="5"/>
  <c r="G504" i="5"/>
  <c r="L504" i="5"/>
  <c r="U513" i="5"/>
  <c r="R513" i="5"/>
  <c r="O513" i="5"/>
  <c r="G513" i="5"/>
  <c r="N513" i="5"/>
  <c r="U517" i="5"/>
  <c r="R517" i="5"/>
  <c r="O517" i="5"/>
  <c r="G517" i="5"/>
  <c r="N517" i="5"/>
  <c r="T531" i="5"/>
  <c r="L531" i="5"/>
  <c r="U532" i="5"/>
  <c r="V532" i="5"/>
  <c r="W532" i="5" s="1"/>
  <c r="N532" i="5"/>
  <c r="G532" i="5"/>
  <c r="T532" i="5"/>
  <c r="L532" i="5"/>
  <c r="F532" i="5"/>
  <c r="R532" i="5"/>
  <c r="U537" i="5"/>
  <c r="O537" i="5"/>
  <c r="G537" i="5"/>
  <c r="N537" i="5"/>
  <c r="F537" i="5"/>
  <c r="V537" i="5"/>
  <c r="W537" i="5" s="1"/>
  <c r="U561" i="5"/>
  <c r="R561" i="5"/>
  <c r="O561" i="5"/>
  <c r="G561" i="5"/>
  <c r="N561" i="5"/>
  <c r="U564" i="5"/>
  <c r="O564" i="5"/>
  <c r="D564" i="5"/>
  <c r="H564" i="5" s="1"/>
  <c r="V564" i="5"/>
  <c r="W564" i="5" s="1"/>
  <c r="N564" i="5"/>
  <c r="G564" i="5"/>
  <c r="L564" i="5"/>
  <c r="U565" i="5"/>
  <c r="O565" i="5"/>
  <c r="G565" i="5"/>
  <c r="N565" i="5"/>
  <c r="F565" i="5"/>
  <c r="V565" i="5"/>
  <c r="W565" i="5" s="1"/>
  <c r="U569" i="5"/>
  <c r="R569" i="5"/>
  <c r="O569" i="5"/>
  <c r="G569" i="5"/>
  <c r="N569" i="5"/>
  <c r="L571" i="5"/>
  <c r="T571" i="5"/>
  <c r="U572" i="5"/>
  <c r="V572" i="5"/>
  <c r="W572" i="5" s="1"/>
  <c r="N572" i="5"/>
  <c r="G572" i="5"/>
  <c r="T572" i="5"/>
  <c r="L572" i="5"/>
  <c r="F572" i="5"/>
  <c r="R572" i="5"/>
  <c r="U576" i="5"/>
  <c r="V576" i="5"/>
  <c r="W576" i="5" s="1"/>
  <c r="O576" i="5"/>
  <c r="D576" i="5"/>
  <c r="H576" i="5" s="1"/>
  <c r="T576" i="5"/>
  <c r="N576" i="5"/>
  <c r="G576" i="5"/>
  <c r="L576" i="5"/>
  <c r="U580" i="5"/>
  <c r="V580" i="5"/>
  <c r="W580" i="5" s="1"/>
  <c r="N580" i="5"/>
  <c r="G580" i="5"/>
  <c r="T580" i="5"/>
  <c r="L580" i="5"/>
  <c r="F580" i="5"/>
  <c r="R580" i="5"/>
  <c r="U601" i="5"/>
  <c r="R601" i="5"/>
  <c r="V601" i="5"/>
  <c r="W601" i="5" s="1"/>
  <c r="O601" i="5"/>
  <c r="G601" i="5"/>
  <c r="N601" i="5"/>
  <c r="U604" i="5"/>
  <c r="V604" i="5"/>
  <c r="W604" i="5" s="1"/>
  <c r="N604" i="5"/>
  <c r="G604" i="5"/>
  <c r="T604" i="5"/>
  <c r="K604" i="5"/>
  <c r="P604" i="5" s="1"/>
  <c r="D604" i="5"/>
  <c r="I604" i="5" s="1"/>
  <c r="R604" i="5"/>
  <c r="O604" i="5"/>
  <c r="N617" i="5"/>
  <c r="V617" i="5"/>
  <c r="W617" i="5" s="1"/>
  <c r="Q617" i="5"/>
  <c r="Q649" i="5"/>
  <c r="R652" i="5"/>
  <c r="U656" i="5"/>
  <c r="T656" i="5"/>
  <c r="N656" i="5"/>
  <c r="G656" i="5"/>
  <c r="L656" i="5"/>
  <c r="F656" i="5"/>
  <c r="K656" i="5"/>
  <c r="P656" i="5" s="1"/>
  <c r="V656" i="5"/>
  <c r="W656" i="5" s="1"/>
  <c r="U726" i="5"/>
  <c r="Q726" i="5"/>
  <c r="G726" i="5"/>
  <c r="M726" i="5"/>
  <c r="O726" i="5"/>
  <c r="N753" i="5"/>
  <c r="D753" i="5"/>
  <c r="I753" i="5" s="1"/>
  <c r="T753" i="5"/>
  <c r="V760" i="5"/>
  <c r="W760" i="5" s="1"/>
  <c r="U760" i="5"/>
  <c r="F760" i="5"/>
  <c r="Q760" i="5"/>
  <c r="K760" i="5"/>
  <c r="P760" i="5" s="1"/>
  <c r="N403" i="5"/>
  <c r="M404" i="5"/>
  <c r="O405" i="5"/>
  <c r="K410" i="5"/>
  <c r="V410" i="5"/>
  <c r="W410" i="5" s="1"/>
  <c r="N415" i="5"/>
  <c r="D416" i="5"/>
  <c r="I416" i="5" s="1"/>
  <c r="Q416" i="5"/>
  <c r="K417" i="5"/>
  <c r="P417" i="5" s="1"/>
  <c r="R417" i="5"/>
  <c r="R418" i="5"/>
  <c r="K422" i="5"/>
  <c r="P422" i="5" s="1"/>
  <c r="V422" i="5"/>
  <c r="W422" i="5" s="1"/>
  <c r="D425" i="5"/>
  <c r="I425" i="5" s="1"/>
  <c r="O425" i="5"/>
  <c r="R427" i="5"/>
  <c r="Q428" i="5"/>
  <c r="K429" i="5"/>
  <c r="P429" i="5" s="1"/>
  <c r="R429" i="5"/>
  <c r="R430" i="5"/>
  <c r="N435" i="5"/>
  <c r="D436" i="5"/>
  <c r="H436" i="5" s="1"/>
  <c r="M436" i="5"/>
  <c r="D437" i="5"/>
  <c r="I437" i="5" s="1"/>
  <c r="O437" i="5"/>
  <c r="R439" i="5"/>
  <c r="K442" i="5"/>
  <c r="P442" i="5" s="1"/>
  <c r="V442" i="5"/>
  <c r="W442" i="5" s="1"/>
  <c r="N447" i="5"/>
  <c r="D448" i="5"/>
  <c r="I448" i="5" s="1"/>
  <c r="Q448" i="5"/>
  <c r="K449" i="5"/>
  <c r="P449" i="5" s="1"/>
  <c r="R449" i="5"/>
  <c r="R450" i="5"/>
  <c r="K454" i="5"/>
  <c r="P454" i="5" s="1"/>
  <c r="V454" i="5"/>
  <c r="W454" i="5" s="1"/>
  <c r="D457" i="5"/>
  <c r="I457" i="5" s="1"/>
  <c r="O457" i="5"/>
  <c r="K461" i="5"/>
  <c r="P461" i="5" s="1"/>
  <c r="R461" i="5"/>
  <c r="R462" i="5"/>
  <c r="N467" i="5"/>
  <c r="D468" i="5"/>
  <c r="H468" i="5" s="1"/>
  <c r="M468" i="5"/>
  <c r="D469" i="5"/>
  <c r="I469" i="5" s="1"/>
  <c r="O469" i="5"/>
  <c r="K474" i="5"/>
  <c r="P474" i="5" s="1"/>
  <c r="V474" i="5"/>
  <c r="W474" i="5" s="1"/>
  <c r="N479" i="5"/>
  <c r="D480" i="5"/>
  <c r="I480" i="5" s="1"/>
  <c r="Q480" i="5"/>
  <c r="K481" i="5"/>
  <c r="P481" i="5" s="1"/>
  <c r="R481" i="5"/>
  <c r="R482" i="5"/>
  <c r="K497" i="5"/>
  <c r="P497" i="5" s="1"/>
  <c r="V497" i="5"/>
  <c r="W497" i="5" s="1"/>
  <c r="K500" i="5"/>
  <c r="P500" i="5" s="1"/>
  <c r="R500" i="5"/>
  <c r="R501" i="5"/>
  <c r="K505" i="5"/>
  <c r="P505" i="5" s="1"/>
  <c r="V505" i="5"/>
  <c r="W505" i="5" s="1"/>
  <c r="D508" i="5"/>
  <c r="S508" i="5" s="1"/>
  <c r="O508" i="5"/>
  <c r="K512" i="5"/>
  <c r="P512" i="5" s="1"/>
  <c r="R512" i="5"/>
  <c r="D516" i="5"/>
  <c r="I516" i="5" s="1"/>
  <c r="O516" i="5"/>
  <c r="K521" i="5"/>
  <c r="P521" i="5" s="1"/>
  <c r="V521" i="5"/>
  <c r="W521" i="5" s="1"/>
  <c r="D524" i="5"/>
  <c r="H524" i="5" s="1"/>
  <c r="O524" i="5"/>
  <c r="D528" i="5"/>
  <c r="H528" i="5" s="1"/>
  <c r="O528" i="5"/>
  <c r="V528" i="5"/>
  <c r="W528" i="5" s="1"/>
  <c r="K533" i="5"/>
  <c r="P533" i="5" s="1"/>
  <c r="V533" i="5"/>
  <c r="W533" i="5" s="1"/>
  <c r="D536" i="5"/>
  <c r="H536" i="5" s="1"/>
  <c r="O536" i="5"/>
  <c r="V536" i="5"/>
  <c r="W536" i="5" s="1"/>
  <c r="K540" i="5"/>
  <c r="P540" i="5" s="1"/>
  <c r="R540" i="5"/>
  <c r="R541" i="5"/>
  <c r="D543" i="5"/>
  <c r="H543" i="5" s="1"/>
  <c r="R545" i="5"/>
  <c r="K548" i="5"/>
  <c r="P548" i="5" s="1"/>
  <c r="R548" i="5"/>
  <c r="R549" i="5"/>
  <c r="D552" i="5"/>
  <c r="H552" i="5" s="1"/>
  <c r="O552" i="5"/>
  <c r="V552" i="5"/>
  <c r="W552" i="5" s="1"/>
  <c r="K556" i="5"/>
  <c r="P556" i="5" s="1"/>
  <c r="R556" i="5"/>
  <c r="R557" i="5"/>
  <c r="K560" i="5"/>
  <c r="P560" i="5" s="1"/>
  <c r="R560" i="5"/>
  <c r="K568" i="5"/>
  <c r="P568" i="5" s="1"/>
  <c r="R568" i="5"/>
  <c r="K573" i="5"/>
  <c r="P573" i="5" s="1"/>
  <c r="V573" i="5"/>
  <c r="W573" i="5" s="1"/>
  <c r="K577" i="5"/>
  <c r="P577" i="5" s="1"/>
  <c r="V577" i="5"/>
  <c r="W577" i="5" s="1"/>
  <c r="K581" i="5"/>
  <c r="P581" i="5" s="1"/>
  <c r="V581" i="5"/>
  <c r="W581" i="5" s="1"/>
  <c r="K584" i="5"/>
  <c r="P584" i="5" s="1"/>
  <c r="R584" i="5"/>
  <c r="U588" i="5"/>
  <c r="T588" i="5"/>
  <c r="L588" i="5"/>
  <c r="F588" i="5"/>
  <c r="N588" i="5"/>
  <c r="Q591" i="5"/>
  <c r="D591" i="5"/>
  <c r="S591" i="5" s="1"/>
  <c r="D592" i="5"/>
  <c r="H592" i="5" s="1"/>
  <c r="K592" i="5"/>
  <c r="P592" i="5" s="1"/>
  <c r="U593" i="5"/>
  <c r="R593" i="5"/>
  <c r="K593" i="5"/>
  <c r="P593" i="5" s="1"/>
  <c r="U608" i="5"/>
  <c r="O608" i="5"/>
  <c r="D608" i="5"/>
  <c r="I608" i="5" s="1"/>
  <c r="V608" i="5"/>
  <c r="W608" i="5" s="1"/>
  <c r="N608" i="5"/>
  <c r="G608" i="5"/>
  <c r="L608" i="5"/>
  <c r="V609" i="5"/>
  <c r="W609" i="5" s="1"/>
  <c r="K609" i="5"/>
  <c r="P609" i="5" s="1"/>
  <c r="D618" i="5"/>
  <c r="I618" i="5" s="1"/>
  <c r="Q618" i="5"/>
  <c r="D628" i="5"/>
  <c r="H628" i="5" s="1"/>
  <c r="V631" i="5"/>
  <c r="W631" i="5" s="1"/>
  <c r="D631" i="5"/>
  <c r="O631" i="5"/>
  <c r="L631" i="5"/>
  <c r="U632" i="5"/>
  <c r="V632" i="5"/>
  <c r="W632" i="5" s="1"/>
  <c r="O632" i="5"/>
  <c r="D632" i="5"/>
  <c r="H632" i="5" s="1"/>
  <c r="T632" i="5"/>
  <c r="N632" i="5"/>
  <c r="G632" i="5"/>
  <c r="L632" i="5"/>
  <c r="U660" i="5"/>
  <c r="V660" i="5"/>
  <c r="W660" i="5" s="1"/>
  <c r="O660" i="5"/>
  <c r="D660" i="5"/>
  <c r="H660" i="5" s="1"/>
  <c r="T660" i="5"/>
  <c r="N660" i="5"/>
  <c r="G660" i="5"/>
  <c r="L660" i="5"/>
  <c r="R661" i="5"/>
  <c r="V661" i="5"/>
  <c r="W661" i="5" s="1"/>
  <c r="F661" i="5"/>
  <c r="N665" i="5"/>
  <c r="V665" i="5"/>
  <c r="W665" i="5" s="1"/>
  <c r="R665" i="5"/>
  <c r="V667" i="5"/>
  <c r="W667" i="5" s="1"/>
  <c r="T667" i="5"/>
  <c r="D667" i="5"/>
  <c r="H667" i="5" s="1"/>
  <c r="O667" i="5"/>
  <c r="L667" i="5"/>
  <c r="D671" i="5"/>
  <c r="S671" i="5" s="1"/>
  <c r="K720" i="5"/>
  <c r="P720" i="5" s="1"/>
  <c r="Q720" i="5"/>
  <c r="T749" i="5"/>
  <c r="R749" i="5"/>
  <c r="Q749" i="5"/>
  <c r="F749" i="5"/>
  <c r="L749" i="5"/>
  <c r="O774" i="5"/>
  <c r="Q774" i="5"/>
  <c r="M786" i="5"/>
  <c r="O786" i="5"/>
  <c r="Q786" i="5"/>
  <c r="L815" i="5"/>
  <c r="T815" i="5"/>
  <c r="K405" i="5"/>
  <c r="F407" i="5"/>
  <c r="F410" i="5"/>
  <c r="N410" i="5"/>
  <c r="K418" i="5"/>
  <c r="P418" i="5" s="1"/>
  <c r="V418" i="5"/>
  <c r="W418" i="5" s="1"/>
  <c r="F422" i="5"/>
  <c r="N422" i="5"/>
  <c r="K425" i="5"/>
  <c r="P425" i="5" s="1"/>
  <c r="R425" i="5"/>
  <c r="F427" i="5"/>
  <c r="K430" i="5"/>
  <c r="P430" i="5" s="1"/>
  <c r="V430" i="5"/>
  <c r="W430" i="5" s="1"/>
  <c r="K437" i="5"/>
  <c r="P437" i="5" s="1"/>
  <c r="R437" i="5"/>
  <c r="F439" i="5"/>
  <c r="K450" i="5"/>
  <c r="P450" i="5" s="1"/>
  <c r="V450" i="5"/>
  <c r="W450" i="5" s="1"/>
  <c r="K457" i="5"/>
  <c r="P457" i="5" s="1"/>
  <c r="R457" i="5"/>
  <c r="K462" i="5"/>
  <c r="P462" i="5" s="1"/>
  <c r="V462" i="5"/>
  <c r="W462" i="5" s="1"/>
  <c r="K469" i="5"/>
  <c r="P469" i="5" s="1"/>
  <c r="R469" i="5"/>
  <c r="K482" i="5"/>
  <c r="P482" i="5" s="1"/>
  <c r="V482" i="5"/>
  <c r="W482" i="5" s="1"/>
  <c r="K501" i="5"/>
  <c r="P501" i="5" s="1"/>
  <c r="V501" i="5"/>
  <c r="W501" i="5" s="1"/>
  <c r="K508" i="5"/>
  <c r="P508" i="5" s="1"/>
  <c r="R508" i="5"/>
  <c r="K516" i="5"/>
  <c r="P516" i="5" s="1"/>
  <c r="R516" i="5"/>
  <c r="K524" i="5"/>
  <c r="P524" i="5" s="1"/>
  <c r="R524" i="5"/>
  <c r="K528" i="5"/>
  <c r="P528" i="5" s="1"/>
  <c r="R528" i="5"/>
  <c r="K536" i="5"/>
  <c r="P536" i="5" s="1"/>
  <c r="R536" i="5"/>
  <c r="K541" i="5"/>
  <c r="P541" i="5" s="1"/>
  <c r="V541" i="5"/>
  <c r="W541" i="5" s="1"/>
  <c r="K545" i="5"/>
  <c r="P545" i="5" s="1"/>
  <c r="V545" i="5"/>
  <c r="W545" i="5" s="1"/>
  <c r="K549" i="5"/>
  <c r="P549" i="5" s="1"/>
  <c r="V549" i="5"/>
  <c r="W549" i="5" s="1"/>
  <c r="K552" i="5"/>
  <c r="P552" i="5" s="1"/>
  <c r="R552" i="5"/>
  <c r="K557" i="5"/>
  <c r="P557" i="5" s="1"/>
  <c r="V557" i="5"/>
  <c r="W557" i="5" s="1"/>
  <c r="U592" i="5"/>
  <c r="L592" i="5"/>
  <c r="F592" i="5"/>
  <c r="N592" i="5"/>
  <c r="V592" i="5"/>
  <c r="W592" i="5" s="1"/>
  <c r="U597" i="5"/>
  <c r="O597" i="5"/>
  <c r="G597" i="5"/>
  <c r="N597" i="5"/>
  <c r="U628" i="5"/>
  <c r="T628" i="5"/>
  <c r="N628" i="5"/>
  <c r="G628" i="5"/>
  <c r="L628" i="5"/>
  <c r="F628" i="5"/>
  <c r="R628" i="5"/>
  <c r="U644" i="5"/>
  <c r="V644" i="5"/>
  <c r="W644" i="5" s="1"/>
  <c r="O644" i="5"/>
  <c r="D644" i="5"/>
  <c r="T644" i="5"/>
  <c r="N644" i="5"/>
  <c r="G644" i="5"/>
  <c r="L644" i="5"/>
  <c r="S659" i="5"/>
  <c r="Q662" i="5"/>
  <c r="U662" i="5"/>
  <c r="M662" i="5"/>
  <c r="Q670" i="5"/>
  <c r="L670" i="5"/>
  <c r="V671" i="5"/>
  <c r="W671" i="5" s="1"/>
  <c r="O671" i="5"/>
  <c r="G671" i="5"/>
  <c r="K671" i="5"/>
  <c r="P671" i="5" s="1"/>
  <c r="O691" i="5"/>
  <c r="V691" i="5"/>
  <c r="W691" i="5" s="1"/>
  <c r="L691" i="5"/>
  <c r="D691" i="5"/>
  <c r="I691" i="5" s="1"/>
  <c r="T691" i="5"/>
  <c r="F691" i="5"/>
  <c r="U694" i="5"/>
  <c r="Q694" i="5"/>
  <c r="G694" i="5"/>
  <c r="O694" i="5"/>
  <c r="M694" i="5"/>
  <c r="U773" i="5"/>
  <c r="V773" i="5"/>
  <c r="W773" i="5" s="1"/>
  <c r="L773" i="5"/>
  <c r="T773" i="5"/>
  <c r="R773" i="5"/>
  <c r="F773" i="5"/>
  <c r="D773" i="5"/>
  <c r="H773" i="5" s="1"/>
  <c r="N773" i="5"/>
  <c r="M802" i="5"/>
  <c r="U802" i="5"/>
  <c r="U824" i="5"/>
  <c r="O824" i="5"/>
  <c r="V839" i="5"/>
  <c r="W839" i="5" s="1"/>
  <c r="F839" i="5"/>
  <c r="N839" i="5"/>
  <c r="R839" i="5"/>
  <c r="K605" i="5"/>
  <c r="P605" i="5" s="1"/>
  <c r="R605" i="5"/>
  <c r="M606" i="5"/>
  <c r="M613" i="5"/>
  <c r="V613" i="5"/>
  <c r="W613" i="5" s="1"/>
  <c r="K615" i="5"/>
  <c r="P615" i="5" s="1"/>
  <c r="T615" i="5"/>
  <c r="K616" i="5"/>
  <c r="P616" i="5" s="1"/>
  <c r="R616" i="5"/>
  <c r="K624" i="5"/>
  <c r="P624" i="5" s="1"/>
  <c r="R624" i="5"/>
  <c r="Q633" i="5"/>
  <c r="K636" i="5"/>
  <c r="P636" i="5" s="1"/>
  <c r="R636" i="5"/>
  <c r="K640" i="5"/>
  <c r="P640" i="5" s="1"/>
  <c r="R640" i="5"/>
  <c r="L643" i="5"/>
  <c r="Q645" i="5"/>
  <c r="V657" i="5"/>
  <c r="W657" i="5" s="1"/>
  <c r="L659" i="5"/>
  <c r="K663" i="5"/>
  <c r="P663" i="5" s="1"/>
  <c r="T663" i="5"/>
  <c r="K664" i="5"/>
  <c r="P664" i="5" s="1"/>
  <c r="R664" i="5"/>
  <c r="U668" i="5"/>
  <c r="V668" i="5"/>
  <c r="W668" i="5" s="1"/>
  <c r="O668" i="5"/>
  <c r="D668" i="5"/>
  <c r="H668" i="5" s="1"/>
  <c r="K668" i="5"/>
  <c r="P668" i="5" s="1"/>
  <c r="K722" i="5"/>
  <c r="P722" i="5" s="1"/>
  <c r="U722" i="5"/>
  <c r="U729" i="5"/>
  <c r="T729" i="5"/>
  <c r="N729" i="5"/>
  <c r="G729" i="5"/>
  <c r="R729" i="5"/>
  <c r="L729" i="5"/>
  <c r="F729" i="5"/>
  <c r="O731" i="5"/>
  <c r="T731" i="5"/>
  <c r="D731" i="5"/>
  <c r="H731" i="5" s="1"/>
  <c r="R731" i="5"/>
  <c r="N731" i="5"/>
  <c r="U733" i="5"/>
  <c r="V733" i="5"/>
  <c r="W733" i="5" s="1"/>
  <c r="O733" i="5"/>
  <c r="D733" i="5"/>
  <c r="H733" i="5" s="1"/>
  <c r="T733" i="5"/>
  <c r="N733" i="5"/>
  <c r="G733" i="5"/>
  <c r="L733" i="5"/>
  <c r="U739" i="5"/>
  <c r="R739" i="5"/>
  <c r="O739" i="5"/>
  <c r="G739" i="5"/>
  <c r="N739" i="5"/>
  <c r="U751" i="5"/>
  <c r="O751" i="5"/>
  <c r="D751" i="5"/>
  <c r="I751" i="5" s="1"/>
  <c r="V751" i="5"/>
  <c r="W751" i="5" s="1"/>
  <c r="N751" i="5"/>
  <c r="G751" i="5"/>
  <c r="L751" i="5"/>
  <c r="K752" i="5"/>
  <c r="P752" i="5" s="1"/>
  <c r="V752" i="5"/>
  <c r="W752" i="5" s="1"/>
  <c r="U752" i="5"/>
  <c r="R756" i="5"/>
  <c r="U759" i="5"/>
  <c r="V759" i="5"/>
  <c r="W759" i="5" s="1"/>
  <c r="N759" i="5"/>
  <c r="G759" i="5"/>
  <c r="T759" i="5"/>
  <c r="L759" i="5"/>
  <c r="F759" i="5"/>
  <c r="R759" i="5"/>
  <c r="U763" i="5"/>
  <c r="V763" i="5"/>
  <c r="W763" i="5" s="1"/>
  <c r="N763" i="5"/>
  <c r="G763" i="5"/>
  <c r="T763" i="5"/>
  <c r="L763" i="5"/>
  <c r="F763" i="5"/>
  <c r="R763" i="5"/>
  <c r="U770" i="5"/>
  <c r="Q770" i="5"/>
  <c r="G770" i="5"/>
  <c r="U783" i="5"/>
  <c r="V783" i="5"/>
  <c r="W783" i="5" s="1"/>
  <c r="O783" i="5"/>
  <c r="D783" i="5"/>
  <c r="H783" i="5" s="1"/>
  <c r="N783" i="5"/>
  <c r="G783" i="5"/>
  <c r="T783" i="5"/>
  <c r="L783" i="5"/>
  <c r="F783" i="5"/>
  <c r="R783" i="5"/>
  <c r="U785" i="5"/>
  <c r="N785" i="5"/>
  <c r="F785" i="5"/>
  <c r="L785" i="5"/>
  <c r="D785" i="5"/>
  <c r="H785" i="5" s="1"/>
  <c r="V785" i="5"/>
  <c r="W785" i="5" s="1"/>
  <c r="T785" i="5"/>
  <c r="U787" i="5"/>
  <c r="T787" i="5"/>
  <c r="N787" i="5"/>
  <c r="G787" i="5"/>
  <c r="R787" i="5"/>
  <c r="K787" i="5"/>
  <c r="P787" i="5" s="1"/>
  <c r="D787" i="5"/>
  <c r="S787" i="5" s="1"/>
  <c r="O787" i="5"/>
  <c r="U812" i="5"/>
  <c r="T812" i="5"/>
  <c r="N812" i="5"/>
  <c r="G812" i="5"/>
  <c r="L812" i="5"/>
  <c r="F812" i="5"/>
  <c r="K812" i="5"/>
  <c r="P812" i="5" s="1"/>
  <c r="V812" i="5"/>
  <c r="W812" i="5" s="1"/>
  <c r="O842" i="5"/>
  <c r="U842" i="5"/>
  <c r="K589" i="5"/>
  <c r="P589" i="5" s="1"/>
  <c r="V589" i="5"/>
  <c r="W589" i="5" s="1"/>
  <c r="F605" i="5"/>
  <c r="M605" i="5"/>
  <c r="F606" i="5"/>
  <c r="Q606" i="5"/>
  <c r="L607" i="5"/>
  <c r="F613" i="5"/>
  <c r="G615" i="5"/>
  <c r="L615" i="5"/>
  <c r="F616" i="5"/>
  <c r="L616" i="5"/>
  <c r="F624" i="5"/>
  <c r="L624" i="5"/>
  <c r="L627" i="5"/>
  <c r="Q629" i="5"/>
  <c r="F633" i="5"/>
  <c r="L635" i="5"/>
  <c r="F636" i="5"/>
  <c r="L636" i="5"/>
  <c r="F640" i="5"/>
  <c r="L640" i="5"/>
  <c r="G643" i="5"/>
  <c r="O643" i="5"/>
  <c r="F645" i="5"/>
  <c r="V645" i="5"/>
  <c r="W645" i="5" s="1"/>
  <c r="K647" i="5"/>
  <c r="P647" i="5" s="1"/>
  <c r="T647" i="5"/>
  <c r="K648" i="5"/>
  <c r="P648" i="5" s="1"/>
  <c r="R648" i="5"/>
  <c r="L655" i="5"/>
  <c r="F657" i="5"/>
  <c r="G659" i="5"/>
  <c r="O659" i="5"/>
  <c r="G663" i="5"/>
  <c r="L663" i="5"/>
  <c r="F664" i="5"/>
  <c r="L664" i="5"/>
  <c r="F668" i="5"/>
  <c r="L668" i="5"/>
  <c r="T668" i="5"/>
  <c r="N678" i="5"/>
  <c r="U678" i="5"/>
  <c r="U685" i="5"/>
  <c r="V685" i="5"/>
  <c r="W685" i="5" s="1"/>
  <c r="N685" i="5"/>
  <c r="G685" i="5"/>
  <c r="T685" i="5"/>
  <c r="L685" i="5"/>
  <c r="F685" i="5"/>
  <c r="R685" i="5"/>
  <c r="U697" i="5"/>
  <c r="T697" i="5"/>
  <c r="N697" i="5"/>
  <c r="G697" i="5"/>
  <c r="R697" i="5"/>
  <c r="L697" i="5"/>
  <c r="F697" i="5"/>
  <c r="O699" i="5"/>
  <c r="T699" i="5"/>
  <c r="D699" i="5"/>
  <c r="H699" i="5" s="1"/>
  <c r="R699" i="5"/>
  <c r="N699" i="5"/>
  <c r="U701" i="5"/>
  <c r="V701" i="5"/>
  <c r="W701" i="5" s="1"/>
  <c r="O701" i="5"/>
  <c r="D701" i="5"/>
  <c r="S701" i="5" s="1"/>
  <c r="T701" i="5"/>
  <c r="N701" i="5"/>
  <c r="G701" i="5"/>
  <c r="L701" i="5"/>
  <c r="G722" i="5"/>
  <c r="M728" i="5"/>
  <c r="U728" i="5"/>
  <c r="Q728" i="5"/>
  <c r="V729" i="5"/>
  <c r="W729" i="5" s="1"/>
  <c r="F731" i="5"/>
  <c r="V731" i="5"/>
  <c r="W731" i="5" s="1"/>
  <c r="F733" i="5"/>
  <c r="F739" i="5"/>
  <c r="V739" i="5"/>
  <c r="W739" i="5" s="1"/>
  <c r="U747" i="5"/>
  <c r="O747" i="5"/>
  <c r="D747" i="5"/>
  <c r="I747" i="5" s="1"/>
  <c r="V747" i="5"/>
  <c r="W747" i="5" s="1"/>
  <c r="N747" i="5"/>
  <c r="G747" i="5"/>
  <c r="L747" i="5"/>
  <c r="N748" i="5"/>
  <c r="G748" i="5"/>
  <c r="V748" i="5"/>
  <c r="W748" i="5" s="1"/>
  <c r="M748" i="5"/>
  <c r="F748" i="5"/>
  <c r="R748" i="5"/>
  <c r="F751" i="5"/>
  <c r="R751" i="5"/>
  <c r="F752" i="5"/>
  <c r="M758" i="5"/>
  <c r="U758" i="5"/>
  <c r="L758" i="5"/>
  <c r="G758" i="5"/>
  <c r="Q758" i="5"/>
  <c r="K776" i="5"/>
  <c r="P776" i="5" s="1"/>
  <c r="Q776" i="5"/>
  <c r="M780" i="5"/>
  <c r="U780" i="5"/>
  <c r="V827" i="5"/>
  <c r="W827" i="5" s="1"/>
  <c r="F827" i="5"/>
  <c r="N827" i="5"/>
  <c r="R827" i="5"/>
  <c r="O859" i="5"/>
  <c r="V859" i="5"/>
  <c r="W859" i="5" s="1"/>
  <c r="L859" i="5"/>
  <c r="D859" i="5"/>
  <c r="H859" i="5" s="1"/>
  <c r="T859" i="5"/>
  <c r="F859" i="5"/>
  <c r="R859" i="5"/>
  <c r="N859" i="5"/>
  <c r="K673" i="5"/>
  <c r="P673" i="5" s="1"/>
  <c r="R673" i="5"/>
  <c r="N679" i="5"/>
  <c r="U683" i="5"/>
  <c r="N687" i="5"/>
  <c r="L695" i="5"/>
  <c r="V695" i="5"/>
  <c r="W695" i="5" s="1"/>
  <c r="K705" i="5"/>
  <c r="P705" i="5" s="1"/>
  <c r="K709" i="5"/>
  <c r="P709" i="5" s="1"/>
  <c r="M710" i="5"/>
  <c r="D713" i="5"/>
  <c r="I713" i="5" s="1"/>
  <c r="O713" i="5"/>
  <c r="V713" i="5"/>
  <c r="W713" i="5" s="1"/>
  <c r="L715" i="5"/>
  <c r="V715" i="5"/>
  <c r="W715" i="5" s="1"/>
  <c r="K717" i="5"/>
  <c r="P717" i="5" s="1"/>
  <c r="D719" i="5"/>
  <c r="H719" i="5" s="1"/>
  <c r="T719" i="5"/>
  <c r="D721" i="5"/>
  <c r="I721" i="5" s="1"/>
  <c r="O721" i="5"/>
  <c r="V721" i="5"/>
  <c r="W721" i="5" s="1"/>
  <c r="N723" i="5"/>
  <c r="L727" i="5"/>
  <c r="V727" i="5"/>
  <c r="W727" i="5" s="1"/>
  <c r="L735" i="5"/>
  <c r="D738" i="5"/>
  <c r="H738" i="5" s="1"/>
  <c r="O738" i="5"/>
  <c r="V738" i="5"/>
  <c r="W738" i="5" s="1"/>
  <c r="K742" i="5"/>
  <c r="P742" i="5" s="1"/>
  <c r="R742" i="5"/>
  <c r="R743" i="5"/>
  <c r="L750" i="5"/>
  <c r="D755" i="5"/>
  <c r="H755" i="5" s="1"/>
  <c r="O755" i="5"/>
  <c r="L757" i="5"/>
  <c r="V757" i="5"/>
  <c r="W757" i="5" s="1"/>
  <c r="T761" i="5"/>
  <c r="L765" i="5"/>
  <c r="D766" i="5"/>
  <c r="Q766" i="5"/>
  <c r="K767" i="5"/>
  <c r="P767" i="5" s="1"/>
  <c r="R767" i="5"/>
  <c r="D769" i="5"/>
  <c r="H769" i="5" s="1"/>
  <c r="T769" i="5"/>
  <c r="K771" i="5"/>
  <c r="P771" i="5" s="1"/>
  <c r="U777" i="5"/>
  <c r="R777" i="5"/>
  <c r="N777" i="5"/>
  <c r="U779" i="5"/>
  <c r="V779" i="5"/>
  <c r="W779" i="5" s="1"/>
  <c r="O779" i="5"/>
  <c r="D779" i="5"/>
  <c r="S779" i="5" s="1"/>
  <c r="K779" i="5"/>
  <c r="P779" i="5" s="1"/>
  <c r="R779" i="5"/>
  <c r="U804" i="5"/>
  <c r="O804" i="5"/>
  <c r="D804" i="5"/>
  <c r="I804" i="5" s="1"/>
  <c r="V804" i="5"/>
  <c r="W804" i="5" s="1"/>
  <c r="N804" i="5"/>
  <c r="G804" i="5"/>
  <c r="L804" i="5"/>
  <c r="R805" i="5"/>
  <c r="K805" i="5"/>
  <c r="P805" i="5" s="1"/>
  <c r="V805" i="5"/>
  <c r="W805" i="5" s="1"/>
  <c r="Q805" i="5"/>
  <c r="M814" i="5"/>
  <c r="U814" i="5"/>
  <c r="D818" i="5"/>
  <c r="I818" i="5" s="1"/>
  <c r="D821" i="5"/>
  <c r="S821" i="5" s="1"/>
  <c r="U829" i="5"/>
  <c r="T829" i="5"/>
  <c r="L829" i="5"/>
  <c r="F829" i="5"/>
  <c r="R829" i="5"/>
  <c r="O829" i="5"/>
  <c r="G829" i="5"/>
  <c r="V829" i="5"/>
  <c r="W829" i="5" s="1"/>
  <c r="U833" i="5"/>
  <c r="O833" i="5"/>
  <c r="D833" i="5"/>
  <c r="S833" i="5" s="1"/>
  <c r="R833" i="5"/>
  <c r="N833" i="5"/>
  <c r="G833" i="5"/>
  <c r="L833" i="5"/>
  <c r="U869" i="5"/>
  <c r="T869" i="5"/>
  <c r="R869" i="5"/>
  <c r="F869" i="5"/>
  <c r="N869" i="5"/>
  <c r="D869" i="5"/>
  <c r="H869" i="5" s="1"/>
  <c r="L869" i="5"/>
  <c r="F673" i="5"/>
  <c r="L673" i="5"/>
  <c r="T673" i="5"/>
  <c r="K674" i="5"/>
  <c r="P674" i="5" s="1"/>
  <c r="K681" i="5"/>
  <c r="P681" i="5" s="1"/>
  <c r="R681" i="5"/>
  <c r="K682" i="5"/>
  <c r="P682" i="5" s="1"/>
  <c r="F683" i="5"/>
  <c r="F687" i="5"/>
  <c r="R687" i="5"/>
  <c r="K689" i="5"/>
  <c r="P689" i="5" s="1"/>
  <c r="F695" i="5"/>
  <c r="N695" i="5"/>
  <c r="L703" i="5"/>
  <c r="V703" i="5"/>
  <c r="W703" i="5" s="1"/>
  <c r="F705" i="5"/>
  <c r="L705" i="5"/>
  <c r="R705" i="5"/>
  <c r="F709" i="5"/>
  <c r="L709" i="5"/>
  <c r="R709" i="5"/>
  <c r="K713" i="5"/>
  <c r="P713" i="5" s="1"/>
  <c r="L719" i="5"/>
  <c r="V719" i="5"/>
  <c r="W719" i="5" s="1"/>
  <c r="K721" i="5"/>
  <c r="P721" i="5" s="1"/>
  <c r="F723" i="5"/>
  <c r="R723" i="5"/>
  <c r="K738" i="5"/>
  <c r="P738" i="5" s="1"/>
  <c r="R738" i="5"/>
  <c r="K743" i="5"/>
  <c r="P743" i="5" s="1"/>
  <c r="V743" i="5"/>
  <c r="W743" i="5" s="1"/>
  <c r="K755" i="5"/>
  <c r="P755" i="5" s="1"/>
  <c r="R755" i="5"/>
  <c r="M757" i="5"/>
  <c r="K766" i="5"/>
  <c r="P766" i="5" s="1"/>
  <c r="L769" i="5"/>
  <c r="V769" i="5"/>
  <c r="W769" i="5" s="1"/>
  <c r="U789" i="5"/>
  <c r="T789" i="5"/>
  <c r="D789" i="5"/>
  <c r="H789" i="5" s="1"/>
  <c r="L789" i="5"/>
  <c r="K817" i="5"/>
  <c r="P817" i="5" s="1"/>
  <c r="O817" i="5"/>
  <c r="U818" i="5"/>
  <c r="R818" i="5"/>
  <c r="L818" i="5"/>
  <c r="F818" i="5"/>
  <c r="O818" i="5"/>
  <c r="G818" i="5"/>
  <c r="T818" i="5"/>
  <c r="T820" i="5"/>
  <c r="Q820" i="5"/>
  <c r="L820" i="5"/>
  <c r="U821" i="5"/>
  <c r="T821" i="5"/>
  <c r="L821" i="5"/>
  <c r="F821" i="5"/>
  <c r="R821" i="5"/>
  <c r="O821" i="5"/>
  <c r="G821" i="5"/>
  <c r="V821" i="5"/>
  <c r="W821" i="5" s="1"/>
  <c r="U826" i="5"/>
  <c r="R826" i="5"/>
  <c r="V826" i="5"/>
  <c r="W826" i="5" s="1"/>
  <c r="O826" i="5"/>
  <c r="G826" i="5"/>
  <c r="N826" i="5"/>
  <c r="U838" i="5"/>
  <c r="R838" i="5"/>
  <c r="V838" i="5"/>
  <c r="W838" i="5" s="1"/>
  <c r="O838" i="5"/>
  <c r="G838" i="5"/>
  <c r="N838" i="5"/>
  <c r="U841" i="5"/>
  <c r="O841" i="5"/>
  <c r="D841" i="5"/>
  <c r="I841" i="5" s="1"/>
  <c r="V841" i="5"/>
  <c r="W841" i="5" s="1"/>
  <c r="N841" i="5"/>
  <c r="G841" i="5"/>
  <c r="K841" i="5"/>
  <c r="P841" i="5" s="1"/>
  <c r="T841" i="5"/>
  <c r="R841" i="5"/>
  <c r="U845" i="5"/>
  <c r="V845" i="5"/>
  <c r="W845" i="5" s="1"/>
  <c r="O845" i="5"/>
  <c r="D845" i="5"/>
  <c r="H845" i="5" s="1"/>
  <c r="T845" i="5"/>
  <c r="N845" i="5"/>
  <c r="G845" i="5"/>
  <c r="K845" i="5"/>
  <c r="P845" i="5" s="1"/>
  <c r="R845" i="5"/>
  <c r="O863" i="5"/>
  <c r="T863" i="5"/>
  <c r="D863" i="5"/>
  <c r="H863" i="5" s="1"/>
  <c r="R863" i="5"/>
  <c r="V863" i="5"/>
  <c r="W863" i="5" s="1"/>
  <c r="F863" i="5"/>
  <c r="K775" i="5"/>
  <c r="P775" i="5" s="1"/>
  <c r="N781" i="5"/>
  <c r="D791" i="5"/>
  <c r="S791" i="5" s="1"/>
  <c r="O791" i="5"/>
  <c r="V791" i="5"/>
  <c r="W791" i="5" s="1"/>
  <c r="D796" i="5"/>
  <c r="I796" i="5" s="1"/>
  <c r="O796" i="5"/>
  <c r="K797" i="5"/>
  <c r="P797" i="5" s="1"/>
  <c r="K800" i="5"/>
  <c r="P800" i="5" s="1"/>
  <c r="R800" i="5"/>
  <c r="K801" i="5"/>
  <c r="P801" i="5" s="1"/>
  <c r="D808" i="5"/>
  <c r="I808" i="5" s="1"/>
  <c r="O808" i="5"/>
  <c r="Q809" i="5"/>
  <c r="T811" i="5"/>
  <c r="R813" i="5"/>
  <c r="V813" i="5"/>
  <c r="W813" i="5" s="1"/>
  <c r="N813" i="5"/>
  <c r="O816" i="5"/>
  <c r="V816" i="5"/>
  <c r="W816" i="5" s="1"/>
  <c r="L816" i="5"/>
  <c r="D816" i="5"/>
  <c r="H816" i="5" s="1"/>
  <c r="R816" i="5"/>
  <c r="Q822" i="5"/>
  <c r="F822" i="5"/>
  <c r="V822" i="5"/>
  <c r="W822" i="5" s="1"/>
  <c r="D828" i="5"/>
  <c r="H828" i="5" s="1"/>
  <c r="Q828" i="5"/>
  <c r="N831" i="5"/>
  <c r="D832" i="5"/>
  <c r="I832" i="5" s="1"/>
  <c r="U832" i="5"/>
  <c r="M844" i="5"/>
  <c r="D844" i="5"/>
  <c r="T844" i="5"/>
  <c r="O867" i="5"/>
  <c r="V867" i="5"/>
  <c r="W867" i="5" s="1"/>
  <c r="L867" i="5"/>
  <c r="D867" i="5"/>
  <c r="H867" i="5" s="1"/>
  <c r="T867" i="5"/>
  <c r="R867" i="5"/>
  <c r="K791" i="5"/>
  <c r="P791" i="5" s="1"/>
  <c r="K796" i="5"/>
  <c r="P796" i="5" s="1"/>
  <c r="R796" i="5"/>
  <c r="N797" i="5"/>
  <c r="K808" i="5"/>
  <c r="P808" i="5" s="1"/>
  <c r="R808" i="5"/>
  <c r="K809" i="5"/>
  <c r="P809" i="5" s="1"/>
  <c r="U834" i="5"/>
  <c r="O834" i="5"/>
  <c r="G834" i="5"/>
  <c r="N834" i="5"/>
  <c r="V847" i="5"/>
  <c r="W847" i="5" s="1"/>
  <c r="R847" i="5"/>
  <c r="F847" i="5"/>
  <c r="K846" i="5"/>
  <c r="P846" i="5" s="1"/>
  <c r="V846" i="5"/>
  <c r="W846" i="5" s="1"/>
  <c r="Q848" i="5"/>
  <c r="K849" i="5"/>
  <c r="P849" i="5" s="1"/>
  <c r="R849" i="5"/>
  <c r="Q851" i="5"/>
  <c r="L853" i="5"/>
  <c r="R853" i="5"/>
  <c r="N857" i="5"/>
  <c r="N861" i="5"/>
  <c r="N865" i="5"/>
  <c r="D871" i="5"/>
  <c r="H871" i="5" s="1"/>
  <c r="T871" i="5"/>
  <c r="K825" i="5"/>
  <c r="P825" i="5" s="1"/>
  <c r="R825" i="5"/>
  <c r="K830" i="5"/>
  <c r="P830" i="5" s="1"/>
  <c r="V830" i="5"/>
  <c r="W830" i="5" s="1"/>
  <c r="K837" i="5"/>
  <c r="P837" i="5" s="1"/>
  <c r="R837" i="5"/>
  <c r="F846" i="5"/>
  <c r="N846" i="5"/>
  <c r="F849" i="5"/>
  <c r="L849" i="5"/>
  <c r="T849" i="5"/>
  <c r="K850" i="5"/>
  <c r="P850" i="5" s="1"/>
  <c r="V850" i="5"/>
  <c r="W850" i="5" s="1"/>
  <c r="F851" i="5"/>
  <c r="F853" i="5"/>
  <c r="M853" i="5"/>
  <c r="L855" i="5"/>
  <c r="V855" i="5"/>
  <c r="W855" i="5" s="1"/>
  <c r="F857" i="5"/>
  <c r="R857" i="5"/>
  <c r="F861" i="5"/>
  <c r="R861" i="5"/>
  <c r="F865" i="5"/>
  <c r="R865" i="5"/>
  <c r="L871" i="5"/>
  <c r="V871" i="5"/>
  <c r="W871" i="5" s="1"/>
  <c r="L155" i="5"/>
  <c r="V155" i="5"/>
  <c r="W155" i="5" s="1"/>
  <c r="N155" i="5"/>
  <c r="F155" i="5"/>
  <c r="K155" i="5"/>
  <c r="V157" i="5"/>
  <c r="W157" i="5" s="1"/>
  <c r="N157" i="5"/>
  <c r="F157" i="5"/>
  <c r="L157" i="5"/>
  <c r="K157" i="5"/>
  <c r="O163" i="5"/>
  <c r="O165" i="5"/>
  <c r="L171" i="5"/>
  <c r="V171" i="5"/>
  <c r="W171" i="5" s="1"/>
  <c r="N171" i="5"/>
  <c r="F171" i="5"/>
  <c r="K171" i="5"/>
  <c r="V173" i="5"/>
  <c r="W173" i="5" s="1"/>
  <c r="N173" i="5"/>
  <c r="F173" i="5"/>
  <c r="L173" i="5"/>
  <c r="K173" i="5"/>
  <c r="O179" i="5"/>
  <c r="O181" i="5"/>
  <c r="L187" i="5"/>
  <c r="V187" i="5"/>
  <c r="W187" i="5" s="1"/>
  <c r="N187" i="5"/>
  <c r="F187" i="5"/>
  <c r="K187" i="5"/>
  <c r="V189" i="5"/>
  <c r="W189" i="5" s="1"/>
  <c r="N189" i="5"/>
  <c r="F189" i="5"/>
  <c r="L189" i="5"/>
  <c r="K189" i="5"/>
  <c r="L203" i="5"/>
  <c r="V203" i="5"/>
  <c r="W203" i="5" s="1"/>
  <c r="N203" i="5"/>
  <c r="F203" i="5"/>
  <c r="K203" i="5"/>
  <c r="V205" i="5"/>
  <c r="W205" i="5" s="1"/>
  <c r="N205" i="5"/>
  <c r="F205" i="5"/>
  <c r="L205" i="5"/>
  <c r="K205" i="5"/>
  <c r="L219" i="5"/>
  <c r="V219" i="5"/>
  <c r="W219" i="5" s="1"/>
  <c r="N219" i="5"/>
  <c r="F219" i="5"/>
  <c r="K219" i="5"/>
  <c r="V221" i="5"/>
  <c r="W221" i="5" s="1"/>
  <c r="N221" i="5"/>
  <c r="F221" i="5"/>
  <c r="T221" i="5"/>
  <c r="L221" i="5"/>
  <c r="K221" i="5"/>
  <c r="L235" i="5"/>
  <c r="V235" i="5"/>
  <c r="W235" i="5" s="1"/>
  <c r="N235" i="5"/>
  <c r="F235" i="5"/>
  <c r="K235" i="5"/>
  <c r="V237" i="5"/>
  <c r="W237" i="5" s="1"/>
  <c r="N237" i="5"/>
  <c r="F237" i="5"/>
  <c r="L237" i="5"/>
  <c r="K237" i="5"/>
  <c r="L251" i="5"/>
  <c r="V251" i="5"/>
  <c r="W251" i="5" s="1"/>
  <c r="N251" i="5"/>
  <c r="F251" i="5"/>
  <c r="K251" i="5"/>
  <c r="O253" i="5"/>
  <c r="K253" i="5"/>
  <c r="V253" i="5"/>
  <c r="W253" i="5" s="1"/>
  <c r="Q253" i="5"/>
  <c r="L253" i="5"/>
  <c r="F253" i="5"/>
  <c r="N253" i="5"/>
  <c r="V254" i="5"/>
  <c r="W254" i="5" s="1"/>
  <c r="N254" i="5"/>
  <c r="F254" i="5"/>
  <c r="U254" i="5"/>
  <c r="K254" i="5"/>
  <c r="M254" i="5"/>
  <c r="O254" i="5"/>
  <c r="U257" i="5"/>
  <c r="V282" i="5"/>
  <c r="W282" i="5" s="1"/>
  <c r="N282" i="5"/>
  <c r="F282" i="5"/>
  <c r="M282" i="5"/>
  <c r="Q282" i="5"/>
  <c r="L282" i="5"/>
  <c r="U282" i="5"/>
  <c r="K282" i="5"/>
  <c r="L151" i="5"/>
  <c r="V151" i="5"/>
  <c r="W151" i="5" s="1"/>
  <c r="N151" i="5"/>
  <c r="F151" i="5"/>
  <c r="K151" i="5"/>
  <c r="V153" i="5"/>
  <c r="W153" i="5" s="1"/>
  <c r="N153" i="5"/>
  <c r="F153" i="5"/>
  <c r="L153" i="5"/>
  <c r="K153" i="5"/>
  <c r="M155" i="5"/>
  <c r="U155" i="5"/>
  <c r="M157" i="5"/>
  <c r="U157" i="5"/>
  <c r="L167" i="5"/>
  <c r="V167" i="5"/>
  <c r="W167" i="5" s="1"/>
  <c r="N167" i="5"/>
  <c r="F167" i="5"/>
  <c r="K167" i="5"/>
  <c r="V169" i="5"/>
  <c r="W169" i="5" s="1"/>
  <c r="N169" i="5"/>
  <c r="F169" i="5"/>
  <c r="L169" i="5"/>
  <c r="K169" i="5"/>
  <c r="M171" i="5"/>
  <c r="U171" i="5"/>
  <c r="M173" i="5"/>
  <c r="U173" i="5"/>
  <c r="L183" i="5"/>
  <c r="V183" i="5"/>
  <c r="W183" i="5" s="1"/>
  <c r="N183" i="5"/>
  <c r="F183" i="5"/>
  <c r="K183" i="5"/>
  <c r="V185" i="5"/>
  <c r="W185" i="5" s="1"/>
  <c r="N185" i="5"/>
  <c r="F185" i="5"/>
  <c r="L185" i="5"/>
  <c r="K185" i="5"/>
  <c r="M187" i="5"/>
  <c r="U187" i="5"/>
  <c r="M189" i="5"/>
  <c r="U189" i="5"/>
  <c r="L199" i="5"/>
  <c r="V199" i="5"/>
  <c r="W199" i="5" s="1"/>
  <c r="N199" i="5"/>
  <c r="F199" i="5"/>
  <c r="K199" i="5"/>
  <c r="V201" i="5"/>
  <c r="W201" i="5" s="1"/>
  <c r="N201" i="5"/>
  <c r="F201" i="5"/>
  <c r="L201" i="5"/>
  <c r="K201" i="5"/>
  <c r="M203" i="5"/>
  <c r="U203" i="5"/>
  <c r="M205" i="5"/>
  <c r="U205" i="5"/>
  <c r="L215" i="5"/>
  <c r="V215" i="5"/>
  <c r="W215" i="5" s="1"/>
  <c r="N215" i="5"/>
  <c r="F215" i="5"/>
  <c r="K215" i="5"/>
  <c r="V217" i="5"/>
  <c r="W217" i="5" s="1"/>
  <c r="N217" i="5"/>
  <c r="F217" i="5"/>
  <c r="L217" i="5"/>
  <c r="K217" i="5"/>
  <c r="M219" i="5"/>
  <c r="U219" i="5"/>
  <c r="M221" i="5"/>
  <c r="U221" i="5"/>
  <c r="L231" i="5"/>
  <c r="V231" i="5"/>
  <c r="W231" i="5" s="1"/>
  <c r="N231" i="5"/>
  <c r="F231" i="5"/>
  <c r="K231" i="5"/>
  <c r="V233" i="5"/>
  <c r="W233" i="5" s="1"/>
  <c r="N233" i="5"/>
  <c r="F233" i="5"/>
  <c r="T233" i="5"/>
  <c r="L233" i="5"/>
  <c r="K233" i="5"/>
  <c r="M235" i="5"/>
  <c r="U235" i="5"/>
  <c r="M237" i="5"/>
  <c r="U237" i="5"/>
  <c r="L247" i="5"/>
  <c r="V247" i="5"/>
  <c r="W247" i="5" s="1"/>
  <c r="N247" i="5"/>
  <c r="F247" i="5"/>
  <c r="K247" i="5"/>
  <c r="V249" i="5"/>
  <c r="W249" i="5" s="1"/>
  <c r="N249" i="5"/>
  <c r="F249" i="5"/>
  <c r="L249" i="5"/>
  <c r="K249" i="5"/>
  <c r="M251" i="5"/>
  <c r="U251" i="5"/>
  <c r="Q254" i="5"/>
  <c r="O261" i="5"/>
  <c r="K261" i="5"/>
  <c r="V261" i="5"/>
  <c r="W261" i="5" s="1"/>
  <c r="Q261" i="5"/>
  <c r="L261" i="5"/>
  <c r="F261" i="5"/>
  <c r="N261" i="5"/>
  <c r="O265" i="5"/>
  <c r="K265" i="5"/>
  <c r="N265" i="5"/>
  <c r="M265" i="5"/>
  <c r="V265" i="5"/>
  <c r="W265" i="5" s="1"/>
  <c r="Q265" i="5"/>
  <c r="L265" i="5"/>
  <c r="F265" i="5"/>
  <c r="L163" i="5"/>
  <c r="V163" i="5"/>
  <c r="W163" i="5" s="1"/>
  <c r="N163" i="5"/>
  <c r="F163" i="5"/>
  <c r="K163" i="5"/>
  <c r="V165" i="5"/>
  <c r="W165" i="5" s="1"/>
  <c r="N165" i="5"/>
  <c r="F165" i="5"/>
  <c r="L165" i="5"/>
  <c r="K165" i="5"/>
  <c r="L179" i="5"/>
  <c r="V179" i="5"/>
  <c r="W179" i="5" s="1"/>
  <c r="N179" i="5"/>
  <c r="F179" i="5"/>
  <c r="K179" i="5"/>
  <c r="V181" i="5"/>
  <c r="W181" i="5" s="1"/>
  <c r="N181" i="5"/>
  <c r="F181" i="5"/>
  <c r="L181" i="5"/>
  <c r="K181" i="5"/>
  <c r="O187" i="5"/>
  <c r="O189" i="5"/>
  <c r="L195" i="5"/>
  <c r="V195" i="5"/>
  <c r="W195" i="5" s="1"/>
  <c r="N195" i="5"/>
  <c r="F195" i="5"/>
  <c r="K195" i="5"/>
  <c r="V197" i="5"/>
  <c r="W197" i="5" s="1"/>
  <c r="N197" i="5"/>
  <c r="F197" i="5"/>
  <c r="L197" i="5"/>
  <c r="K197" i="5"/>
  <c r="O203" i="5"/>
  <c r="O205" i="5"/>
  <c r="L211" i="5"/>
  <c r="V211" i="5"/>
  <c r="W211" i="5" s="1"/>
  <c r="N211" i="5"/>
  <c r="F211" i="5"/>
  <c r="K211" i="5"/>
  <c r="V213" i="5"/>
  <c r="W213" i="5" s="1"/>
  <c r="N213" i="5"/>
  <c r="F213" i="5"/>
  <c r="L213" i="5"/>
  <c r="K213" i="5"/>
  <c r="O219" i="5"/>
  <c r="O221" i="5"/>
  <c r="L227" i="5"/>
  <c r="V227" i="5"/>
  <c r="W227" i="5" s="1"/>
  <c r="N227" i="5"/>
  <c r="F227" i="5"/>
  <c r="K227" i="5"/>
  <c r="V229" i="5"/>
  <c r="W229" i="5" s="1"/>
  <c r="N229" i="5"/>
  <c r="F229" i="5"/>
  <c r="L229" i="5"/>
  <c r="K229" i="5"/>
  <c r="O235" i="5"/>
  <c r="O237" i="5"/>
  <c r="L243" i="5"/>
  <c r="V243" i="5"/>
  <c r="W243" i="5" s="1"/>
  <c r="N243" i="5"/>
  <c r="F243" i="5"/>
  <c r="K243" i="5"/>
  <c r="V245" i="5"/>
  <c r="W245" i="5" s="1"/>
  <c r="N245" i="5"/>
  <c r="F245" i="5"/>
  <c r="L245" i="5"/>
  <c r="K245" i="5"/>
  <c r="O251" i="5"/>
  <c r="U253" i="5"/>
  <c r="O257" i="5"/>
  <c r="K257" i="5"/>
  <c r="N257" i="5"/>
  <c r="V257" i="5"/>
  <c r="W257" i="5" s="1"/>
  <c r="Q257" i="5"/>
  <c r="L257" i="5"/>
  <c r="F257" i="5"/>
  <c r="V258" i="5"/>
  <c r="W258" i="5" s="1"/>
  <c r="N258" i="5"/>
  <c r="F258" i="5"/>
  <c r="M258" i="5"/>
  <c r="U258" i="5"/>
  <c r="K258" i="5"/>
  <c r="O258" i="5"/>
  <c r="V266" i="5"/>
  <c r="W266" i="5" s="1"/>
  <c r="N266" i="5"/>
  <c r="F266" i="5"/>
  <c r="M266" i="5"/>
  <c r="Q266" i="5"/>
  <c r="L266" i="5"/>
  <c r="U266" i="5"/>
  <c r="K266" i="5"/>
  <c r="O273" i="5"/>
  <c r="K273" i="5"/>
  <c r="N273" i="5"/>
  <c r="M273" i="5"/>
  <c r="V273" i="5"/>
  <c r="W273" i="5" s="1"/>
  <c r="Q273" i="5"/>
  <c r="L273" i="5"/>
  <c r="F273" i="5"/>
  <c r="O282" i="5"/>
  <c r="O151" i="5"/>
  <c r="O153" i="5"/>
  <c r="Q155" i="5"/>
  <c r="Q157" i="5"/>
  <c r="L159" i="5"/>
  <c r="V159" i="5"/>
  <c r="W159" i="5" s="1"/>
  <c r="N159" i="5"/>
  <c r="F159" i="5"/>
  <c r="K159" i="5"/>
  <c r="V161" i="5"/>
  <c r="W161" i="5" s="1"/>
  <c r="N161" i="5"/>
  <c r="F161" i="5"/>
  <c r="L161" i="5"/>
  <c r="K161" i="5"/>
  <c r="M163" i="5"/>
  <c r="U163" i="5"/>
  <c r="M165" i="5"/>
  <c r="U165" i="5"/>
  <c r="O167" i="5"/>
  <c r="O169" i="5"/>
  <c r="Q171" i="5"/>
  <c r="Q173" i="5"/>
  <c r="L175" i="5"/>
  <c r="V175" i="5"/>
  <c r="W175" i="5" s="1"/>
  <c r="N175" i="5"/>
  <c r="F175" i="5"/>
  <c r="K175" i="5"/>
  <c r="V177" i="5"/>
  <c r="W177" i="5" s="1"/>
  <c r="N177" i="5"/>
  <c r="F177" i="5"/>
  <c r="L177" i="5"/>
  <c r="K177" i="5"/>
  <c r="M179" i="5"/>
  <c r="U179" i="5"/>
  <c r="M181" i="5"/>
  <c r="U181" i="5"/>
  <c r="O183" i="5"/>
  <c r="O185" i="5"/>
  <c r="Q187" i="5"/>
  <c r="Q189" i="5"/>
  <c r="L191" i="5"/>
  <c r="V191" i="5"/>
  <c r="W191" i="5" s="1"/>
  <c r="N191" i="5"/>
  <c r="F191" i="5"/>
  <c r="K191" i="5"/>
  <c r="V193" i="5"/>
  <c r="W193" i="5" s="1"/>
  <c r="N193" i="5"/>
  <c r="F193" i="5"/>
  <c r="L193" i="5"/>
  <c r="K193" i="5"/>
  <c r="M195" i="5"/>
  <c r="U195" i="5"/>
  <c r="M197" i="5"/>
  <c r="U197" i="5"/>
  <c r="O199" i="5"/>
  <c r="O201" i="5"/>
  <c r="Q203" i="5"/>
  <c r="Q205" i="5"/>
  <c r="L207" i="5"/>
  <c r="V207" i="5"/>
  <c r="W207" i="5" s="1"/>
  <c r="N207" i="5"/>
  <c r="F207" i="5"/>
  <c r="K207" i="5"/>
  <c r="V209" i="5"/>
  <c r="W209" i="5" s="1"/>
  <c r="N209" i="5"/>
  <c r="F209" i="5"/>
  <c r="L209" i="5"/>
  <c r="K209" i="5"/>
  <c r="M211" i="5"/>
  <c r="U211" i="5"/>
  <c r="M213" i="5"/>
  <c r="U213" i="5"/>
  <c r="O215" i="5"/>
  <c r="O217" i="5"/>
  <c r="Q219" i="5"/>
  <c r="Q221" i="5"/>
  <c r="L223" i="5"/>
  <c r="V223" i="5"/>
  <c r="W223" i="5" s="1"/>
  <c r="N223" i="5"/>
  <c r="F223" i="5"/>
  <c r="K223" i="5"/>
  <c r="V225" i="5"/>
  <c r="W225" i="5" s="1"/>
  <c r="N225" i="5"/>
  <c r="F225" i="5"/>
  <c r="L225" i="5"/>
  <c r="K225" i="5"/>
  <c r="M227" i="5"/>
  <c r="U227" i="5"/>
  <c r="M229" i="5"/>
  <c r="U229" i="5"/>
  <c r="O231" i="5"/>
  <c r="O233" i="5"/>
  <c r="Q235" i="5"/>
  <c r="Q237" i="5"/>
  <c r="L239" i="5"/>
  <c r="V239" i="5"/>
  <c r="W239" i="5" s="1"/>
  <c r="N239" i="5"/>
  <c r="F239" i="5"/>
  <c r="K239" i="5"/>
  <c r="V241" i="5"/>
  <c r="W241" i="5" s="1"/>
  <c r="N241" i="5"/>
  <c r="F241" i="5"/>
  <c r="L241" i="5"/>
  <c r="K241" i="5"/>
  <c r="M243" i="5"/>
  <c r="U243" i="5"/>
  <c r="M245" i="5"/>
  <c r="U245" i="5"/>
  <c r="O247" i="5"/>
  <c r="O249" i="5"/>
  <c r="Q251" i="5"/>
  <c r="M253" i="5"/>
  <c r="L254" i="5"/>
  <c r="Q258" i="5"/>
  <c r="U261" i="5"/>
  <c r="V274" i="5"/>
  <c r="W274" i="5" s="1"/>
  <c r="N274" i="5"/>
  <c r="F274" i="5"/>
  <c r="M274" i="5"/>
  <c r="Q274" i="5"/>
  <c r="L274" i="5"/>
  <c r="U274" i="5"/>
  <c r="K274" i="5"/>
  <c r="O281" i="5"/>
  <c r="K281" i="5"/>
  <c r="N281" i="5"/>
  <c r="M281" i="5"/>
  <c r="V281" i="5"/>
  <c r="W281" i="5" s="1"/>
  <c r="Q281" i="5"/>
  <c r="L281" i="5"/>
  <c r="F281" i="5"/>
  <c r="O291" i="5"/>
  <c r="K291" i="5"/>
  <c r="M291" i="5"/>
  <c r="L291" i="5"/>
  <c r="V300" i="5"/>
  <c r="W300" i="5" s="1"/>
  <c r="N300" i="5"/>
  <c r="F300" i="5"/>
  <c r="Q300" i="5"/>
  <c r="L300" i="5"/>
  <c r="K300" i="5"/>
  <c r="L302" i="5"/>
  <c r="V302" i="5"/>
  <c r="W302" i="5" s="1"/>
  <c r="Q302" i="5"/>
  <c r="K302" i="5"/>
  <c r="F302" i="5"/>
  <c r="M302" i="5"/>
  <c r="L306" i="5"/>
  <c r="N306" i="5"/>
  <c r="K306" i="5"/>
  <c r="L322" i="5"/>
  <c r="N322" i="5"/>
  <c r="V322" i="5"/>
  <c r="W322" i="5" s="1"/>
  <c r="Q322" i="5"/>
  <c r="K322" i="5"/>
  <c r="F322" i="5"/>
  <c r="O322" i="5"/>
  <c r="L338" i="5"/>
  <c r="N338" i="5"/>
  <c r="V338" i="5"/>
  <c r="W338" i="5" s="1"/>
  <c r="Q338" i="5"/>
  <c r="K338" i="5"/>
  <c r="F338" i="5"/>
  <c r="O338" i="5"/>
  <c r="O515" i="5"/>
  <c r="K515" i="5"/>
  <c r="P515" i="5" s="1"/>
  <c r="G515" i="5"/>
  <c r="V515" i="5"/>
  <c r="W515" i="5" s="1"/>
  <c r="R515" i="5"/>
  <c r="N515" i="5"/>
  <c r="F515" i="5"/>
  <c r="U515" i="5"/>
  <c r="M515" i="5"/>
  <c r="Q515" i="5"/>
  <c r="D515" i="5"/>
  <c r="T518" i="5"/>
  <c r="L518" i="5"/>
  <c r="D518" i="5"/>
  <c r="O518" i="5"/>
  <c r="K518" i="5"/>
  <c r="P518" i="5" s="1"/>
  <c r="G518" i="5"/>
  <c r="Q518" i="5"/>
  <c r="V518" i="5"/>
  <c r="W518" i="5" s="1"/>
  <c r="N518" i="5"/>
  <c r="F518" i="5"/>
  <c r="R518" i="5"/>
  <c r="O547" i="5"/>
  <c r="K547" i="5"/>
  <c r="P547" i="5" s="1"/>
  <c r="G547" i="5"/>
  <c r="V547" i="5"/>
  <c r="W547" i="5" s="1"/>
  <c r="R547" i="5"/>
  <c r="N547" i="5"/>
  <c r="F547" i="5"/>
  <c r="U547" i="5"/>
  <c r="M547" i="5"/>
  <c r="Q547" i="5"/>
  <c r="D547" i="5"/>
  <c r="T550" i="5"/>
  <c r="L550" i="5"/>
  <c r="D550" i="5"/>
  <c r="O550" i="5"/>
  <c r="K550" i="5"/>
  <c r="P550" i="5" s="1"/>
  <c r="G550" i="5"/>
  <c r="Q550" i="5"/>
  <c r="V550" i="5"/>
  <c r="W550" i="5" s="1"/>
  <c r="N550" i="5"/>
  <c r="F550" i="5"/>
  <c r="R550" i="5"/>
  <c r="O579" i="5"/>
  <c r="K579" i="5"/>
  <c r="P579" i="5" s="1"/>
  <c r="G579" i="5"/>
  <c r="V579" i="5"/>
  <c r="W579" i="5" s="1"/>
  <c r="R579" i="5"/>
  <c r="N579" i="5"/>
  <c r="F579" i="5"/>
  <c r="U579" i="5"/>
  <c r="M579" i="5"/>
  <c r="Q579" i="5"/>
  <c r="D579" i="5"/>
  <c r="T582" i="5"/>
  <c r="L582" i="5"/>
  <c r="D582" i="5"/>
  <c r="O582" i="5"/>
  <c r="K582" i="5"/>
  <c r="P582" i="5" s="1"/>
  <c r="G582" i="5"/>
  <c r="Q582" i="5"/>
  <c r="V582" i="5"/>
  <c r="W582" i="5" s="1"/>
  <c r="N582" i="5"/>
  <c r="F582" i="5"/>
  <c r="R582" i="5"/>
  <c r="V611" i="5"/>
  <c r="W611" i="5" s="1"/>
  <c r="R611" i="5"/>
  <c r="N611" i="5"/>
  <c r="F611" i="5"/>
  <c r="Q611" i="5"/>
  <c r="L611" i="5"/>
  <c r="U611" i="5"/>
  <c r="K611" i="5"/>
  <c r="P611" i="5" s="1"/>
  <c r="G611" i="5"/>
  <c r="M611" i="5"/>
  <c r="D611" i="5"/>
  <c r="T611" i="5"/>
  <c r="O611" i="5"/>
  <c r="T625" i="5"/>
  <c r="L625" i="5"/>
  <c r="D625" i="5"/>
  <c r="O625" i="5"/>
  <c r="K625" i="5"/>
  <c r="P625" i="5" s="1"/>
  <c r="G625" i="5"/>
  <c r="R625" i="5"/>
  <c r="Q625" i="5"/>
  <c r="V625" i="5"/>
  <c r="W625" i="5" s="1"/>
  <c r="U625" i="5"/>
  <c r="F625" i="5"/>
  <c r="N625" i="5"/>
  <c r="O638" i="5"/>
  <c r="K638" i="5"/>
  <c r="P638" i="5" s="1"/>
  <c r="G638" i="5"/>
  <c r="V638" i="5"/>
  <c r="W638" i="5" s="1"/>
  <c r="R638" i="5"/>
  <c r="N638" i="5"/>
  <c r="F638" i="5"/>
  <c r="U638" i="5"/>
  <c r="M638" i="5"/>
  <c r="L638" i="5"/>
  <c r="T638" i="5"/>
  <c r="D638" i="5"/>
  <c r="V708" i="5"/>
  <c r="W708" i="5" s="1"/>
  <c r="R708" i="5"/>
  <c r="N708" i="5"/>
  <c r="F708" i="5"/>
  <c r="T708" i="5"/>
  <c r="L708" i="5"/>
  <c r="D708" i="5"/>
  <c r="Q708" i="5"/>
  <c r="O708" i="5"/>
  <c r="K708" i="5"/>
  <c r="P708" i="5" s="1"/>
  <c r="U708" i="5"/>
  <c r="M708" i="5"/>
  <c r="G708" i="5"/>
  <c r="M152" i="5"/>
  <c r="Q152" i="5"/>
  <c r="U152" i="5"/>
  <c r="M156" i="5"/>
  <c r="Q156" i="5"/>
  <c r="U156" i="5"/>
  <c r="M160" i="5"/>
  <c r="Q160" i="5"/>
  <c r="U160" i="5"/>
  <c r="M164" i="5"/>
  <c r="Q164" i="5"/>
  <c r="U164" i="5"/>
  <c r="M168" i="5"/>
  <c r="Q168" i="5"/>
  <c r="U168" i="5"/>
  <c r="M172" i="5"/>
  <c r="Q172" i="5"/>
  <c r="U172" i="5"/>
  <c r="M176" i="5"/>
  <c r="Q176" i="5"/>
  <c r="U176" i="5"/>
  <c r="M180" i="5"/>
  <c r="Q180" i="5"/>
  <c r="U180" i="5"/>
  <c r="M184" i="5"/>
  <c r="Q184" i="5"/>
  <c r="U184" i="5"/>
  <c r="M188" i="5"/>
  <c r="Q188" i="5"/>
  <c r="U188" i="5"/>
  <c r="M192" i="5"/>
  <c r="Q192" i="5"/>
  <c r="U192" i="5"/>
  <c r="M196" i="5"/>
  <c r="Q196" i="5"/>
  <c r="U196" i="5"/>
  <c r="M200" i="5"/>
  <c r="Q200" i="5"/>
  <c r="U200" i="5"/>
  <c r="M204" i="5"/>
  <c r="Q204" i="5"/>
  <c r="U204" i="5"/>
  <c r="M208" i="5"/>
  <c r="Q208" i="5"/>
  <c r="U208" i="5"/>
  <c r="M212" i="5"/>
  <c r="Q212" i="5"/>
  <c r="U212" i="5"/>
  <c r="M216" i="5"/>
  <c r="Q216" i="5"/>
  <c r="U216" i="5"/>
  <c r="M220" i="5"/>
  <c r="Q220" i="5"/>
  <c r="U220" i="5"/>
  <c r="M224" i="5"/>
  <c r="Q224" i="5"/>
  <c r="U224" i="5"/>
  <c r="M228" i="5"/>
  <c r="Q228" i="5"/>
  <c r="U228" i="5"/>
  <c r="M232" i="5"/>
  <c r="Q232" i="5"/>
  <c r="U232" i="5"/>
  <c r="M236" i="5"/>
  <c r="Q236" i="5"/>
  <c r="U236" i="5"/>
  <c r="M240" i="5"/>
  <c r="Q240" i="5"/>
  <c r="U240" i="5"/>
  <c r="M244" i="5"/>
  <c r="Q244" i="5"/>
  <c r="U244" i="5"/>
  <c r="M248" i="5"/>
  <c r="Q248" i="5"/>
  <c r="U248" i="5"/>
  <c r="M252" i="5"/>
  <c r="Q252" i="5"/>
  <c r="U252" i="5"/>
  <c r="L260" i="5"/>
  <c r="O260" i="5"/>
  <c r="U260" i="5"/>
  <c r="L268" i="5"/>
  <c r="O268" i="5"/>
  <c r="U268" i="5"/>
  <c r="N269" i="5"/>
  <c r="L276" i="5"/>
  <c r="O276" i="5"/>
  <c r="U276" i="5"/>
  <c r="N277" i="5"/>
  <c r="L284" i="5"/>
  <c r="O284" i="5"/>
  <c r="U284" i="5"/>
  <c r="N285" i="5"/>
  <c r="F291" i="5"/>
  <c r="N291" i="5"/>
  <c r="U291" i="5"/>
  <c r="V292" i="5"/>
  <c r="W292" i="5" s="1"/>
  <c r="N292" i="5"/>
  <c r="F292" i="5"/>
  <c r="Q292" i="5"/>
  <c r="L292" i="5"/>
  <c r="K292" i="5"/>
  <c r="L294" i="5"/>
  <c r="V294" i="5"/>
  <c r="W294" i="5" s="1"/>
  <c r="Q294" i="5"/>
  <c r="K294" i="5"/>
  <c r="F294" i="5"/>
  <c r="M294" i="5"/>
  <c r="L298" i="5"/>
  <c r="N298" i="5"/>
  <c r="K298" i="5"/>
  <c r="M300" i="5"/>
  <c r="N302" i="5"/>
  <c r="U302" i="5"/>
  <c r="F306" i="5"/>
  <c r="M306" i="5"/>
  <c r="U306" i="5"/>
  <c r="O315" i="5"/>
  <c r="K315" i="5"/>
  <c r="M315" i="5"/>
  <c r="L315" i="5"/>
  <c r="T315" i="5"/>
  <c r="L326" i="5"/>
  <c r="V326" i="5"/>
  <c r="W326" i="5" s="1"/>
  <c r="Q326" i="5"/>
  <c r="K326" i="5"/>
  <c r="F326" i="5"/>
  <c r="N326" i="5"/>
  <c r="O326" i="5"/>
  <c r="U342" i="5"/>
  <c r="L342" i="5"/>
  <c r="Q342" i="5"/>
  <c r="K342" i="5"/>
  <c r="F342" i="5"/>
  <c r="N342" i="5"/>
  <c r="O342" i="5"/>
  <c r="O490" i="5"/>
  <c r="K490" i="5"/>
  <c r="P490" i="5" s="1"/>
  <c r="G490" i="5"/>
  <c r="T490" i="5"/>
  <c r="N490" i="5"/>
  <c r="D490" i="5"/>
  <c r="R490" i="5"/>
  <c r="M490" i="5"/>
  <c r="Q490" i="5"/>
  <c r="F490" i="5"/>
  <c r="V490" i="5"/>
  <c r="W490" i="5" s="1"/>
  <c r="L490" i="5"/>
  <c r="T494" i="5"/>
  <c r="L494" i="5"/>
  <c r="D494" i="5"/>
  <c r="O494" i="5"/>
  <c r="K494" i="5"/>
  <c r="P494" i="5" s="1"/>
  <c r="G494" i="5"/>
  <c r="Q494" i="5"/>
  <c r="V494" i="5"/>
  <c r="W494" i="5" s="1"/>
  <c r="N494" i="5"/>
  <c r="F494" i="5"/>
  <c r="R494" i="5"/>
  <c r="O523" i="5"/>
  <c r="K523" i="5"/>
  <c r="P523" i="5" s="1"/>
  <c r="G523" i="5"/>
  <c r="V523" i="5"/>
  <c r="W523" i="5" s="1"/>
  <c r="R523" i="5"/>
  <c r="N523" i="5"/>
  <c r="F523" i="5"/>
  <c r="U523" i="5"/>
  <c r="M523" i="5"/>
  <c r="Q523" i="5"/>
  <c r="D523" i="5"/>
  <c r="T526" i="5"/>
  <c r="L526" i="5"/>
  <c r="D526" i="5"/>
  <c r="O526" i="5"/>
  <c r="K526" i="5"/>
  <c r="P526" i="5" s="1"/>
  <c r="G526" i="5"/>
  <c r="Q526" i="5"/>
  <c r="V526" i="5"/>
  <c r="W526" i="5" s="1"/>
  <c r="N526" i="5"/>
  <c r="F526" i="5"/>
  <c r="R526" i="5"/>
  <c r="O555" i="5"/>
  <c r="K555" i="5"/>
  <c r="P555" i="5" s="1"/>
  <c r="G555" i="5"/>
  <c r="V555" i="5"/>
  <c r="W555" i="5" s="1"/>
  <c r="R555" i="5"/>
  <c r="N555" i="5"/>
  <c r="F555" i="5"/>
  <c r="U555" i="5"/>
  <c r="M555" i="5"/>
  <c r="Q555" i="5"/>
  <c r="D555" i="5"/>
  <c r="T558" i="5"/>
  <c r="L558" i="5"/>
  <c r="D558" i="5"/>
  <c r="O558" i="5"/>
  <c r="K558" i="5"/>
  <c r="P558" i="5" s="1"/>
  <c r="G558" i="5"/>
  <c r="Q558" i="5"/>
  <c r="V558" i="5"/>
  <c r="W558" i="5" s="1"/>
  <c r="N558" i="5"/>
  <c r="F558" i="5"/>
  <c r="R558" i="5"/>
  <c r="O587" i="5"/>
  <c r="K587" i="5"/>
  <c r="P587" i="5" s="1"/>
  <c r="G587" i="5"/>
  <c r="V587" i="5"/>
  <c r="W587" i="5" s="1"/>
  <c r="R587" i="5"/>
  <c r="N587" i="5"/>
  <c r="F587" i="5"/>
  <c r="U587" i="5"/>
  <c r="M587" i="5"/>
  <c r="Q587" i="5"/>
  <c r="D587" i="5"/>
  <c r="T590" i="5"/>
  <c r="L590" i="5"/>
  <c r="D590" i="5"/>
  <c r="O590" i="5"/>
  <c r="K590" i="5"/>
  <c r="P590" i="5" s="1"/>
  <c r="G590" i="5"/>
  <c r="Q590" i="5"/>
  <c r="V590" i="5"/>
  <c r="W590" i="5" s="1"/>
  <c r="N590" i="5"/>
  <c r="F590" i="5"/>
  <c r="R590" i="5"/>
  <c r="T653" i="5"/>
  <c r="L653" i="5"/>
  <c r="D653" i="5"/>
  <c r="O653" i="5"/>
  <c r="K653" i="5"/>
  <c r="P653" i="5" s="1"/>
  <c r="G653" i="5"/>
  <c r="Q653" i="5"/>
  <c r="V653" i="5"/>
  <c r="W653" i="5" s="1"/>
  <c r="N653" i="5"/>
  <c r="F653" i="5"/>
  <c r="M653" i="5"/>
  <c r="U653" i="5"/>
  <c r="V262" i="5"/>
  <c r="W262" i="5" s="1"/>
  <c r="N262" i="5"/>
  <c r="F262" i="5"/>
  <c r="O262" i="5"/>
  <c r="O269" i="5"/>
  <c r="K269" i="5"/>
  <c r="U269" i="5"/>
  <c r="V270" i="5"/>
  <c r="W270" i="5" s="1"/>
  <c r="N270" i="5"/>
  <c r="F270" i="5"/>
  <c r="O270" i="5"/>
  <c r="O277" i="5"/>
  <c r="K277" i="5"/>
  <c r="U277" i="5"/>
  <c r="V278" i="5"/>
  <c r="W278" i="5" s="1"/>
  <c r="N278" i="5"/>
  <c r="F278" i="5"/>
  <c r="O278" i="5"/>
  <c r="O285" i="5"/>
  <c r="K285" i="5"/>
  <c r="U285" i="5"/>
  <c r="V286" i="5"/>
  <c r="W286" i="5" s="1"/>
  <c r="N286" i="5"/>
  <c r="F286" i="5"/>
  <c r="O286" i="5"/>
  <c r="L290" i="5"/>
  <c r="N290" i="5"/>
  <c r="K290" i="5"/>
  <c r="V291" i="5"/>
  <c r="W291" i="5" s="1"/>
  <c r="O300" i="5"/>
  <c r="U300" i="5"/>
  <c r="O302" i="5"/>
  <c r="O306" i="5"/>
  <c r="V306" i="5"/>
  <c r="W306" i="5" s="1"/>
  <c r="O307" i="5"/>
  <c r="K307" i="5"/>
  <c r="M307" i="5"/>
  <c r="L307" i="5"/>
  <c r="V316" i="5"/>
  <c r="W316" i="5" s="1"/>
  <c r="N316" i="5"/>
  <c r="F316" i="5"/>
  <c r="Q316" i="5"/>
  <c r="L316" i="5"/>
  <c r="K316" i="5"/>
  <c r="T318" i="5"/>
  <c r="L318" i="5"/>
  <c r="V318" i="5"/>
  <c r="W318" i="5" s="1"/>
  <c r="Q318" i="5"/>
  <c r="K318" i="5"/>
  <c r="F318" i="5"/>
  <c r="M318" i="5"/>
  <c r="U322" i="5"/>
  <c r="L330" i="5"/>
  <c r="N330" i="5"/>
  <c r="V330" i="5"/>
  <c r="W330" i="5" s="1"/>
  <c r="Q330" i="5"/>
  <c r="K330" i="5"/>
  <c r="F330" i="5"/>
  <c r="O330" i="5"/>
  <c r="U338" i="5"/>
  <c r="T485" i="5"/>
  <c r="L485" i="5"/>
  <c r="D485" i="5"/>
  <c r="R485" i="5"/>
  <c r="M485" i="5"/>
  <c r="G485" i="5"/>
  <c r="V485" i="5"/>
  <c r="W485" i="5" s="1"/>
  <c r="Q485" i="5"/>
  <c r="K485" i="5"/>
  <c r="P485" i="5" s="1"/>
  <c r="F485" i="5"/>
  <c r="N485" i="5"/>
  <c r="O499" i="5"/>
  <c r="K499" i="5"/>
  <c r="P499" i="5" s="1"/>
  <c r="G499" i="5"/>
  <c r="V499" i="5"/>
  <c r="W499" i="5" s="1"/>
  <c r="R499" i="5"/>
  <c r="N499" i="5"/>
  <c r="F499" i="5"/>
  <c r="U499" i="5"/>
  <c r="M499" i="5"/>
  <c r="Q499" i="5"/>
  <c r="D499" i="5"/>
  <c r="T502" i="5"/>
  <c r="L502" i="5"/>
  <c r="D502" i="5"/>
  <c r="O502" i="5"/>
  <c r="K502" i="5"/>
  <c r="P502" i="5" s="1"/>
  <c r="G502" i="5"/>
  <c r="Q502" i="5"/>
  <c r="V502" i="5"/>
  <c r="W502" i="5" s="1"/>
  <c r="N502" i="5"/>
  <c r="F502" i="5"/>
  <c r="R502" i="5"/>
  <c r="L515" i="5"/>
  <c r="M518" i="5"/>
  <c r="O531" i="5"/>
  <c r="K531" i="5"/>
  <c r="P531" i="5" s="1"/>
  <c r="G531" i="5"/>
  <c r="V531" i="5"/>
  <c r="W531" i="5" s="1"/>
  <c r="R531" i="5"/>
  <c r="N531" i="5"/>
  <c r="F531" i="5"/>
  <c r="U531" i="5"/>
  <c r="M531" i="5"/>
  <c r="Q531" i="5"/>
  <c r="D531" i="5"/>
  <c r="T534" i="5"/>
  <c r="L534" i="5"/>
  <c r="D534" i="5"/>
  <c r="O534" i="5"/>
  <c r="K534" i="5"/>
  <c r="P534" i="5" s="1"/>
  <c r="G534" i="5"/>
  <c r="Q534" i="5"/>
  <c r="V534" i="5"/>
  <c r="W534" i="5" s="1"/>
  <c r="N534" i="5"/>
  <c r="F534" i="5"/>
  <c r="R534" i="5"/>
  <c r="L547" i="5"/>
  <c r="M550" i="5"/>
  <c r="O563" i="5"/>
  <c r="K563" i="5"/>
  <c r="P563" i="5" s="1"/>
  <c r="G563" i="5"/>
  <c r="V563" i="5"/>
  <c r="W563" i="5" s="1"/>
  <c r="R563" i="5"/>
  <c r="N563" i="5"/>
  <c r="F563" i="5"/>
  <c r="U563" i="5"/>
  <c r="M563" i="5"/>
  <c r="Q563" i="5"/>
  <c r="D563" i="5"/>
  <c r="T566" i="5"/>
  <c r="L566" i="5"/>
  <c r="D566" i="5"/>
  <c r="O566" i="5"/>
  <c r="K566" i="5"/>
  <c r="P566" i="5" s="1"/>
  <c r="G566" i="5"/>
  <c r="Q566" i="5"/>
  <c r="V566" i="5"/>
  <c r="W566" i="5" s="1"/>
  <c r="N566" i="5"/>
  <c r="F566" i="5"/>
  <c r="R566" i="5"/>
  <c r="L579" i="5"/>
  <c r="M582" i="5"/>
  <c r="O595" i="5"/>
  <c r="K595" i="5"/>
  <c r="P595" i="5" s="1"/>
  <c r="G595" i="5"/>
  <c r="V595" i="5"/>
  <c r="W595" i="5" s="1"/>
  <c r="R595" i="5"/>
  <c r="N595" i="5"/>
  <c r="F595" i="5"/>
  <c r="U595" i="5"/>
  <c r="M595" i="5"/>
  <c r="Q595" i="5"/>
  <c r="D595" i="5"/>
  <c r="T598" i="5"/>
  <c r="L598" i="5"/>
  <c r="D598" i="5"/>
  <c r="O598" i="5"/>
  <c r="K598" i="5"/>
  <c r="P598" i="5" s="1"/>
  <c r="G598" i="5"/>
  <c r="Q598" i="5"/>
  <c r="V598" i="5"/>
  <c r="W598" i="5" s="1"/>
  <c r="N598" i="5"/>
  <c r="F598" i="5"/>
  <c r="R598" i="5"/>
  <c r="T609" i="5"/>
  <c r="L609" i="5"/>
  <c r="D609" i="5"/>
  <c r="N609" i="5"/>
  <c r="R609" i="5"/>
  <c r="M609" i="5"/>
  <c r="G609" i="5"/>
  <c r="U609" i="5"/>
  <c r="Q609" i="5"/>
  <c r="F609" i="5"/>
  <c r="O609" i="5"/>
  <c r="M625" i="5"/>
  <c r="Q638" i="5"/>
  <c r="M150" i="5"/>
  <c r="Q150" i="5"/>
  <c r="K152" i="5"/>
  <c r="M154" i="5"/>
  <c r="Q154" i="5"/>
  <c r="K156" i="5"/>
  <c r="M158" i="5"/>
  <c r="Q158" i="5"/>
  <c r="K160" i="5"/>
  <c r="M162" i="5"/>
  <c r="Q162" i="5"/>
  <c r="K164" i="5"/>
  <c r="M166" i="5"/>
  <c r="Q166" i="5"/>
  <c r="K168" i="5"/>
  <c r="M170" i="5"/>
  <c r="Q170" i="5"/>
  <c r="K172" i="5"/>
  <c r="M174" i="5"/>
  <c r="Q174" i="5"/>
  <c r="K176" i="5"/>
  <c r="M178" i="5"/>
  <c r="Q178" i="5"/>
  <c r="K180" i="5"/>
  <c r="M182" i="5"/>
  <c r="Q182" i="5"/>
  <c r="K184" i="5"/>
  <c r="M186" i="5"/>
  <c r="Q186" i="5"/>
  <c r="K188" i="5"/>
  <c r="M190" i="5"/>
  <c r="Q190" i="5"/>
  <c r="K192" i="5"/>
  <c r="M194" i="5"/>
  <c r="Q194" i="5"/>
  <c r="K196" i="5"/>
  <c r="M198" i="5"/>
  <c r="Q198" i="5"/>
  <c r="K200" i="5"/>
  <c r="M202" i="5"/>
  <c r="Q202" i="5"/>
  <c r="K204" i="5"/>
  <c r="M206" i="5"/>
  <c r="Q206" i="5"/>
  <c r="K208" i="5"/>
  <c r="M210" i="5"/>
  <c r="Q210" i="5"/>
  <c r="K212" i="5"/>
  <c r="M214" i="5"/>
  <c r="Q214" i="5"/>
  <c r="K216" i="5"/>
  <c r="M218" i="5"/>
  <c r="Q218" i="5"/>
  <c r="K220" i="5"/>
  <c r="M222" i="5"/>
  <c r="Q222" i="5"/>
  <c r="K224" i="5"/>
  <c r="M226" i="5"/>
  <c r="Q226" i="5"/>
  <c r="K228" i="5"/>
  <c r="M230" i="5"/>
  <c r="Q230" i="5"/>
  <c r="K232" i="5"/>
  <c r="M234" i="5"/>
  <c r="Q234" i="5"/>
  <c r="K236" i="5"/>
  <c r="M238" i="5"/>
  <c r="Q238" i="5"/>
  <c r="K240" i="5"/>
  <c r="M242" i="5"/>
  <c r="Q242" i="5"/>
  <c r="K244" i="5"/>
  <c r="M246" i="5"/>
  <c r="Q246" i="5"/>
  <c r="K248" i="5"/>
  <c r="M250" i="5"/>
  <c r="Q250" i="5"/>
  <c r="K252" i="5"/>
  <c r="L256" i="5"/>
  <c r="O256" i="5"/>
  <c r="U256" i="5"/>
  <c r="M260" i="5"/>
  <c r="K262" i="5"/>
  <c r="U262" i="5"/>
  <c r="L264" i="5"/>
  <c r="O264" i="5"/>
  <c r="U264" i="5"/>
  <c r="M268" i="5"/>
  <c r="F269" i="5"/>
  <c r="L269" i="5"/>
  <c r="Q269" i="5"/>
  <c r="V269" i="5"/>
  <c r="W269" i="5" s="1"/>
  <c r="K270" i="5"/>
  <c r="U270" i="5"/>
  <c r="L272" i="5"/>
  <c r="O272" i="5"/>
  <c r="U272" i="5"/>
  <c r="M276" i="5"/>
  <c r="F277" i="5"/>
  <c r="L277" i="5"/>
  <c r="Q277" i="5"/>
  <c r="V277" i="5"/>
  <c r="W277" i="5" s="1"/>
  <c r="K278" i="5"/>
  <c r="U278" i="5"/>
  <c r="L280" i="5"/>
  <c r="O280" i="5"/>
  <c r="U280" i="5"/>
  <c r="M284" i="5"/>
  <c r="F285" i="5"/>
  <c r="L285" i="5"/>
  <c r="Q285" i="5"/>
  <c r="V285" i="5"/>
  <c r="W285" i="5" s="1"/>
  <c r="K286" i="5"/>
  <c r="U286" i="5"/>
  <c r="F290" i="5"/>
  <c r="M290" i="5"/>
  <c r="U290" i="5"/>
  <c r="Q291" i="5"/>
  <c r="O292" i="5"/>
  <c r="U292" i="5"/>
  <c r="O294" i="5"/>
  <c r="O299" i="5"/>
  <c r="K299" i="5"/>
  <c r="M299" i="5"/>
  <c r="L299" i="5"/>
  <c r="Q306" i="5"/>
  <c r="F307" i="5"/>
  <c r="N307" i="5"/>
  <c r="U307" i="5"/>
  <c r="V308" i="5"/>
  <c r="W308" i="5" s="1"/>
  <c r="N308" i="5"/>
  <c r="F308" i="5"/>
  <c r="Q308" i="5"/>
  <c r="L308" i="5"/>
  <c r="K308" i="5"/>
  <c r="L310" i="5"/>
  <c r="V310" i="5"/>
  <c r="W310" i="5" s="1"/>
  <c r="Q310" i="5"/>
  <c r="K310" i="5"/>
  <c r="F310" i="5"/>
  <c r="M310" i="5"/>
  <c r="T314" i="5"/>
  <c r="L314" i="5"/>
  <c r="N314" i="5"/>
  <c r="K314" i="5"/>
  <c r="V315" i="5"/>
  <c r="W315" i="5" s="1"/>
  <c r="M316" i="5"/>
  <c r="N318" i="5"/>
  <c r="U318" i="5"/>
  <c r="M322" i="5"/>
  <c r="U326" i="5"/>
  <c r="L334" i="5"/>
  <c r="V334" i="5"/>
  <c r="W334" i="5" s="1"/>
  <c r="Q334" i="5"/>
  <c r="K334" i="5"/>
  <c r="F334" i="5"/>
  <c r="N334" i="5"/>
  <c r="O334" i="5"/>
  <c r="M338" i="5"/>
  <c r="V342" i="5"/>
  <c r="W342" i="5" s="1"/>
  <c r="O507" i="5"/>
  <c r="K507" i="5"/>
  <c r="P507" i="5" s="1"/>
  <c r="G507" i="5"/>
  <c r="V507" i="5"/>
  <c r="W507" i="5" s="1"/>
  <c r="R507" i="5"/>
  <c r="N507" i="5"/>
  <c r="F507" i="5"/>
  <c r="U507" i="5"/>
  <c r="M507" i="5"/>
  <c r="Q507" i="5"/>
  <c r="D507" i="5"/>
  <c r="T510" i="5"/>
  <c r="L510" i="5"/>
  <c r="D510" i="5"/>
  <c r="O510" i="5"/>
  <c r="K510" i="5"/>
  <c r="P510" i="5" s="1"/>
  <c r="G510" i="5"/>
  <c r="Q510" i="5"/>
  <c r="V510" i="5"/>
  <c r="W510" i="5" s="1"/>
  <c r="N510" i="5"/>
  <c r="F510" i="5"/>
  <c r="R510" i="5"/>
  <c r="T515" i="5"/>
  <c r="U518" i="5"/>
  <c r="L523" i="5"/>
  <c r="S535" i="5"/>
  <c r="I535" i="5"/>
  <c r="H535" i="5"/>
  <c r="O539" i="5"/>
  <c r="K539" i="5"/>
  <c r="P539" i="5" s="1"/>
  <c r="G539" i="5"/>
  <c r="V539" i="5"/>
  <c r="W539" i="5" s="1"/>
  <c r="R539" i="5"/>
  <c r="N539" i="5"/>
  <c r="F539" i="5"/>
  <c r="U539" i="5"/>
  <c r="M539" i="5"/>
  <c r="Q539" i="5"/>
  <c r="D539" i="5"/>
  <c r="T542" i="5"/>
  <c r="L542" i="5"/>
  <c r="D542" i="5"/>
  <c r="O542" i="5"/>
  <c r="K542" i="5"/>
  <c r="P542" i="5" s="1"/>
  <c r="G542" i="5"/>
  <c r="Q542" i="5"/>
  <c r="V542" i="5"/>
  <c r="W542" i="5" s="1"/>
  <c r="N542" i="5"/>
  <c r="F542" i="5"/>
  <c r="R542" i="5"/>
  <c r="T547" i="5"/>
  <c r="U550" i="5"/>
  <c r="L555" i="5"/>
  <c r="O571" i="5"/>
  <c r="K571" i="5"/>
  <c r="P571" i="5" s="1"/>
  <c r="G571" i="5"/>
  <c r="V571" i="5"/>
  <c r="W571" i="5" s="1"/>
  <c r="R571" i="5"/>
  <c r="N571" i="5"/>
  <c r="F571" i="5"/>
  <c r="U571" i="5"/>
  <c r="M571" i="5"/>
  <c r="Q571" i="5"/>
  <c r="D571" i="5"/>
  <c r="T574" i="5"/>
  <c r="L574" i="5"/>
  <c r="D574" i="5"/>
  <c r="O574" i="5"/>
  <c r="K574" i="5"/>
  <c r="P574" i="5" s="1"/>
  <c r="G574" i="5"/>
  <c r="Q574" i="5"/>
  <c r="V574" i="5"/>
  <c r="W574" i="5" s="1"/>
  <c r="N574" i="5"/>
  <c r="F574" i="5"/>
  <c r="R574" i="5"/>
  <c r="T579" i="5"/>
  <c r="U582" i="5"/>
  <c r="L587" i="5"/>
  <c r="O603" i="5"/>
  <c r="K603" i="5"/>
  <c r="P603" i="5" s="1"/>
  <c r="G603" i="5"/>
  <c r="V603" i="5"/>
  <c r="W603" i="5" s="1"/>
  <c r="R603" i="5"/>
  <c r="N603" i="5"/>
  <c r="F603" i="5"/>
  <c r="U603" i="5"/>
  <c r="M603" i="5"/>
  <c r="Q603" i="5"/>
  <c r="D603" i="5"/>
  <c r="T641" i="5"/>
  <c r="L641" i="5"/>
  <c r="D641" i="5"/>
  <c r="O641" i="5"/>
  <c r="K641" i="5"/>
  <c r="P641" i="5" s="1"/>
  <c r="G641" i="5"/>
  <c r="R641" i="5"/>
  <c r="Q641" i="5"/>
  <c r="M641" i="5"/>
  <c r="V641" i="5"/>
  <c r="W641" i="5" s="1"/>
  <c r="N641" i="5"/>
  <c r="F641" i="5"/>
  <c r="O642" i="5"/>
  <c r="K642" i="5"/>
  <c r="P642" i="5" s="1"/>
  <c r="G642" i="5"/>
  <c r="V642" i="5"/>
  <c r="W642" i="5" s="1"/>
  <c r="R642" i="5"/>
  <c r="N642" i="5"/>
  <c r="F642" i="5"/>
  <c r="Q642" i="5"/>
  <c r="D642" i="5"/>
  <c r="L642" i="5"/>
  <c r="U642" i="5"/>
  <c r="M642" i="5"/>
  <c r="T669" i="5"/>
  <c r="L669" i="5"/>
  <c r="D669" i="5"/>
  <c r="O669" i="5"/>
  <c r="K669" i="5"/>
  <c r="P669" i="5" s="1"/>
  <c r="G669" i="5"/>
  <c r="Q669" i="5"/>
  <c r="V669" i="5"/>
  <c r="W669" i="5" s="1"/>
  <c r="N669" i="5"/>
  <c r="F669" i="5"/>
  <c r="R669" i="5"/>
  <c r="M669" i="5"/>
  <c r="O323" i="5"/>
  <c r="K323" i="5"/>
  <c r="U323" i="5"/>
  <c r="V324" i="5"/>
  <c r="W324" i="5" s="1"/>
  <c r="N324" i="5"/>
  <c r="F324" i="5"/>
  <c r="O324" i="5"/>
  <c r="O331" i="5"/>
  <c r="K331" i="5"/>
  <c r="U331" i="5"/>
  <c r="V332" i="5"/>
  <c r="W332" i="5" s="1"/>
  <c r="N332" i="5"/>
  <c r="F332" i="5"/>
  <c r="O332" i="5"/>
  <c r="O339" i="5"/>
  <c r="K339" i="5"/>
  <c r="U339" i="5"/>
  <c r="V340" i="5"/>
  <c r="W340" i="5" s="1"/>
  <c r="N340" i="5"/>
  <c r="F340" i="5"/>
  <c r="O340" i="5"/>
  <c r="T340" i="5"/>
  <c r="L343" i="5"/>
  <c r="O343" i="5"/>
  <c r="K343" i="5"/>
  <c r="M343" i="5"/>
  <c r="U343" i="5"/>
  <c r="O344" i="5"/>
  <c r="K344" i="5"/>
  <c r="V344" i="5"/>
  <c r="W344" i="5" s="1"/>
  <c r="N344" i="5"/>
  <c r="F344" i="5"/>
  <c r="L344" i="5"/>
  <c r="T347" i="5"/>
  <c r="L347" i="5"/>
  <c r="O347" i="5"/>
  <c r="K347" i="5"/>
  <c r="M347" i="5"/>
  <c r="U347" i="5"/>
  <c r="O348" i="5"/>
  <c r="K348" i="5"/>
  <c r="V348" i="5"/>
  <c r="W348" i="5" s="1"/>
  <c r="N348" i="5"/>
  <c r="F348" i="5"/>
  <c r="L348" i="5"/>
  <c r="T348" i="5"/>
  <c r="T351" i="5"/>
  <c r="L351" i="5"/>
  <c r="O351" i="5"/>
  <c r="K351" i="5"/>
  <c r="M351" i="5"/>
  <c r="U351" i="5"/>
  <c r="O352" i="5"/>
  <c r="K352" i="5"/>
  <c r="V352" i="5"/>
  <c r="W352" i="5" s="1"/>
  <c r="N352" i="5"/>
  <c r="F352" i="5"/>
  <c r="L352" i="5"/>
  <c r="T352" i="5"/>
  <c r="L355" i="5"/>
  <c r="O355" i="5"/>
  <c r="K355" i="5"/>
  <c r="M355" i="5"/>
  <c r="U355" i="5"/>
  <c r="O356" i="5"/>
  <c r="K356" i="5"/>
  <c r="V356" i="5"/>
  <c r="W356" i="5" s="1"/>
  <c r="N356" i="5"/>
  <c r="F356" i="5"/>
  <c r="L356" i="5"/>
  <c r="L359" i="5"/>
  <c r="O359" i="5"/>
  <c r="K359" i="5"/>
  <c r="M359" i="5"/>
  <c r="U359" i="5"/>
  <c r="O360" i="5"/>
  <c r="K360" i="5"/>
  <c r="V360" i="5"/>
  <c r="W360" i="5" s="1"/>
  <c r="N360" i="5"/>
  <c r="F360" i="5"/>
  <c r="L360" i="5"/>
  <c r="T363" i="5"/>
  <c r="L363" i="5"/>
  <c r="O363" i="5"/>
  <c r="K363" i="5"/>
  <c r="M363" i="5"/>
  <c r="U363" i="5"/>
  <c r="O364" i="5"/>
  <c r="K364" i="5"/>
  <c r="V364" i="5"/>
  <c r="W364" i="5" s="1"/>
  <c r="N364" i="5"/>
  <c r="F364" i="5"/>
  <c r="L364" i="5"/>
  <c r="T367" i="5"/>
  <c r="L367" i="5"/>
  <c r="O367" i="5"/>
  <c r="K367" i="5"/>
  <c r="M367" i="5"/>
  <c r="U367" i="5"/>
  <c r="O368" i="5"/>
  <c r="K368" i="5"/>
  <c r="V368" i="5"/>
  <c r="W368" i="5" s="1"/>
  <c r="N368" i="5"/>
  <c r="F368" i="5"/>
  <c r="L368" i="5"/>
  <c r="L371" i="5"/>
  <c r="O371" i="5"/>
  <c r="K371" i="5"/>
  <c r="M371" i="5"/>
  <c r="U371" i="5"/>
  <c r="O372" i="5"/>
  <c r="K372" i="5"/>
  <c r="V372" i="5"/>
  <c r="W372" i="5" s="1"/>
  <c r="N372" i="5"/>
  <c r="F372" i="5"/>
  <c r="L372" i="5"/>
  <c r="L375" i="5"/>
  <c r="O375" i="5"/>
  <c r="K375" i="5"/>
  <c r="M375" i="5"/>
  <c r="U375" i="5"/>
  <c r="O376" i="5"/>
  <c r="K376" i="5"/>
  <c r="V376" i="5"/>
  <c r="W376" i="5" s="1"/>
  <c r="N376" i="5"/>
  <c r="F376" i="5"/>
  <c r="L376" i="5"/>
  <c r="L379" i="5"/>
  <c r="O379" i="5"/>
  <c r="K379" i="5"/>
  <c r="M379" i="5"/>
  <c r="U379" i="5"/>
  <c r="O380" i="5"/>
  <c r="K380" i="5"/>
  <c r="V380" i="5"/>
  <c r="W380" i="5" s="1"/>
  <c r="N380" i="5"/>
  <c r="F380" i="5"/>
  <c r="L380" i="5"/>
  <c r="L383" i="5"/>
  <c r="O383" i="5"/>
  <c r="K383" i="5"/>
  <c r="M383" i="5"/>
  <c r="U383" i="5"/>
  <c r="O384" i="5"/>
  <c r="K384" i="5"/>
  <c r="V384" i="5"/>
  <c r="W384" i="5" s="1"/>
  <c r="N384" i="5"/>
  <c r="F384" i="5"/>
  <c r="L384" i="5"/>
  <c r="T387" i="5"/>
  <c r="L387" i="5"/>
  <c r="O387" i="5"/>
  <c r="K387" i="5"/>
  <c r="M387" i="5"/>
  <c r="U387" i="5"/>
  <c r="O388" i="5"/>
  <c r="K388" i="5"/>
  <c r="V388" i="5"/>
  <c r="W388" i="5" s="1"/>
  <c r="N388" i="5"/>
  <c r="F388" i="5"/>
  <c r="L388" i="5"/>
  <c r="L391" i="5"/>
  <c r="O391" i="5"/>
  <c r="K391" i="5"/>
  <c r="M391" i="5"/>
  <c r="U391" i="5"/>
  <c r="O392" i="5"/>
  <c r="K392" i="5"/>
  <c r="V392" i="5"/>
  <c r="W392" i="5" s="1"/>
  <c r="N392" i="5"/>
  <c r="F392" i="5"/>
  <c r="L392" i="5"/>
  <c r="L395" i="5"/>
  <c r="O395" i="5"/>
  <c r="K395" i="5"/>
  <c r="M395" i="5"/>
  <c r="U395" i="5"/>
  <c r="O396" i="5"/>
  <c r="K396" i="5"/>
  <c r="V396" i="5"/>
  <c r="W396" i="5" s="1"/>
  <c r="N396" i="5"/>
  <c r="F396" i="5"/>
  <c r="L396" i="5"/>
  <c r="L399" i="5"/>
  <c r="O399" i="5"/>
  <c r="K399" i="5"/>
  <c r="M399" i="5"/>
  <c r="U399" i="5"/>
  <c r="O400" i="5"/>
  <c r="K400" i="5"/>
  <c r="V400" i="5"/>
  <c r="W400" i="5" s="1"/>
  <c r="N400" i="5"/>
  <c r="F400" i="5"/>
  <c r="L400" i="5"/>
  <c r="L403" i="5"/>
  <c r="O403" i="5"/>
  <c r="K403" i="5"/>
  <c r="M403" i="5"/>
  <c r="U403" i="5"/>
  <c r="O404" i="5"/>
  <c r="K404" i="5"/>
  <c r="V404" i="5"/>
  <c r="W404" i="5" s="1"/>
  <c r="N404" i="5"/>
  <c r="F404" i="5"/>
  <c r="L404" i="5"/>
  <c r="L407" i="5"/>
  <c r="O407" i="5"/>
  <c r="K407" i="5"/>
  <c r="M407" i="5"/>
  <c r="U407" i="5"/>
  <c r="O408" i="5"/>
  <c r="K408" i="5"/>
  <c r="V408" i="5"/>
  <c r="W408" i="5" s="1"/>
  <c r="N408" i="5"/>
  <c r="F408" i="5"/>
  <c r="L408" i="5"/>
  <c r="L411" i="5"/>
  <c r="O411" i="5"/>
  <c r="K411" i="5"/>
  <c r="M411" i="5"/>
  <c r="U411" i="5"/>
  <c r="O412" i="5"/>
  <c r="K412" i="5"/>
  <c r="V412" i="5"/>
  <c r="W412" i="5" s="1"/>
  <c r="N412" i="5"/>
  <c r="F412" i="5"/>
  <c r="L412" i="5"/>
  <c r="T412" i="5"/>
  <c r="T415" i="5"/>
  <c r="L415" i="5"/>
  <c r="D415" i="5"/>
  <c r="O415" i="5"/>
  <c r="K415" i="5"/>
  <c r="P415" i="5" s="1"/>
  <c r="G415" i="5"/>
  <c r="M415" i="5"/>
  <c r="U415" i="5"/>
  <c r="O416" i="5"/>
  <c r="K416" i="5"/>
  <c r="P416" i="5" s="1"/>
  <c r="G416" i="5"/>
  <c r="V416" i="5"/>
  <c r="W416" i="5" s="1"/>
  <c r="R416" i="5"/>
  <c r="N416" i="5"/>
  <c r="F416" i="5"/>
  <c r="L416" i="5"/>
  <c r="T416" i="5"/>
  <c r="T419" i="5"/>
  <c r="L419" i="5"/>
  <c r="D419" i="5"/>
  <c r="O419" i="5"/>
  <c r="K419" i="5"/>
  <c r="P419" i="5" s="1"/>
  <c r="G419" i="5"/>
  <c r="M419" i="5"/>
  <c r="U419" i="5"/>
  <c r="O420" i="5"/>
  <c r="K420" i="5"/>
  <c r="P420" i="5" s="1"/>
  <c r="G420" i="5"/>
  <c r="V420" i="5"/>
  <c r="W420" i="5" s="1"/>
  <c r="R420" i="5"/>
  <c r="N420" i="5"/>
  <c r="F420" i="5"/>
  <c r="L420" i="5"/>
  <c r="T420" i="5"/>
  <c r="T423" i="5"/>
  <c r="L423" i="5"/>
  <c r="D423" i="5"/>
  <c r="O423" i="5"/>
  <c r="K423" i="5"/>
  <c r="P423" i="5" s="1"/>
  <c r="G423" i="5"/>
  <c r="M423" i="5"/>
  <c r="U423" i="5"/>
  <c r="O424" i="5"/>
  <c r="K424" i="5"/>
  <c r="P424" i="5" s="1"/>
  <c r="G424" i="5"/>
  <c r="V424" i="5"/>
  <c r="W424" i="5" s="1"/>
  <c r="R424" i="5"/>
  <c r="N424" i="5"/>
  <c r="F424" i="5"/>
  <c r="L424" i="5"/>
  <c r="T424" i="5"/>
  <c r="T427" i="5"/>
  <c r="L427" i="5"/>
  <c r="D427" i="5"/>
  <c r="O427" i="5"/>
  <c r="K427" i="5"/>
  <c r="P427" i="5" s="1"/>
  <c r="G427" i="5"/>
  <c r="M427" i="5"/>
  <c r="U427" i="5"/>
  <c r="O428" i="5"/>
  <c r="K428" i="5"/>
  <c r="P428" i="5" s="1"/>
  <c r="G428" i="5"/>
  <c r="V428" i="5"/>
  <c r="W428" i="5" s="1"/>
  <c r="R428" i="5"/>
  <c r="N428" i="5"/>
  <c r="F428" i="5"/>
  <c r="L428" i="5"/>
  <c r="T428" i="5"/>
  <c r="T431" i="5"/>
  <c r="L431" i="5"/>
  <c r="D431" i="5"/>
  <c r="O431" i="5"/>
  <c r="K431" i="5"/>
  <c r="P431" i="5" s="1"/>
  <c r="G431" i="5"/>
  <c r="M431" i="5"/>
  <c r="U431" i="5"/>
  <c r="O432" i="5"/>
  <c r="K432" i="5"/>
  <c r="P432" i="5" s="1"/>
  <c r="G432" i="5"/>
  <c r="V432" i="5"/>
  <c r="W432" i="5" s="1"/>
  <c r="R432" i="5"/>
  <c r="N432" i="5"/>
  <c r="F432" i="5"/>
  <c r="L432" i="5"/>
  <c r="T432" i="5"/>
  <c r="T435" i="5"/>
  <c r="L435" i="5"/>
  <c r="D435" i="5"/>
  <c r="O435" i="5"/>
  <c r="K435" i="5"/>
  <c r="P435" i="5" s="1"/>
  <c r="G435" i="5"/>
  <c r="M435" i="5"/>
  <c r="U435" i="5"/>
  <c r="O436" i="5"/>
  <c r="K436" i="5"/>
  <c r="P436" i="5" s="1"/>
  <c r="G436" i="5"/>
  <c r="V436" i="5"/>
  <c r="W436" i="5" s="1"/>
  <c r="R436" i="5"/>
  <c r="N436" i="5"/>
  <c r="F436" i="5"/>
  <c r="L436" i="5"/>
  <c r="T436" i="5"/>
  <c r="T439" i="5"/>
  <c r="L439" i="5"/>
  <c r="D439" i="5"/>
  <c r="O439" i="5"/>
  <c r="K439" i="5"/>
  <c r="P439" i="5" s="1"/>
  <c r="G439" i="5"/>
  <c r="M439" i="5"/>
  <c r="U439" i="5"/>
  <c r="O440" i="5"/>
  <c r="K440" i="5"/>
  <c r="P440" i="5" s="1"/>
  <c r="G440" i="5"/>
  <c r="V440" i="5"/>
  <c r="W440" i="5" s="1"/>
  <c r="R440" i="5"/>
  <c r="N440" i="5"/>
  <c r="F440" i="5"/>
  <c r="L440" i="5"/>
  <c r="T440" i="5"/>
  <c r="T443" i="5"/>
  <c r="L443" i="5"/>
  <c r="D443" i="5"/>
  <c r="O443" i="5"/>
  <c r="K443" i="5"/>
  <c r="P443" i="5" s="1"/>
  <c r="G443" i="5"/>
  <c r="M443" i="5"/>
  <c r="U443" i="5"/>
  <c r="O444" i="5"/>
  <c r="K444" i="5"/>
  <c r="P444" i="5" s="1"/>
  <c r="G444" i="5"/>
  <c r="V444" i="5"/>
  <c r="W444" i="5" s="1"/>
  <c r="R444" i="5"/>
  <c r="N444" i="5"/>
  <c r="F444" i="5"/>
  <c r="L444" i="5"/>
  <c r="T444" i="5"/>
  <c r="T447" i="5"/>
  <c r="L447" i="5"/>
  <c r="D447" i="5"/>
  <c r="O447" i="5"/>
  <c r="K447" i="5"/>
  <c r="P447" i="5" s="1"/>
  <c r="G447" i="5"/>
  <c r="M447" i="5"/>
  <c r="U447" i="5"/>
  <c r="O448" i="5"/>
  <c r="K448" i="5"/>
  <c r="P448" i="5" s="1"/>
  <c r="G448" i="5"/>
  <c r="V448" i="5"/>
  <c r="W448" i="5" s="1"/>
  <c r="R448" i="5"/>
  <c r="N448" i="5"/>
  <c r="F448" i="5"/>
  <c r="L448" i="5"/>
  <c r="T448" i="5"/>
  <c r="T451" i="5"/>
  <c r="L451" i="5"/>
  <c r="D451" i="5"/>
  <c r="O451" i="5"/>
  <c r="K451" i="5"/>
  <c r="P451" i="5" s="1"/>
  <c r="G451" i="5"/>
  <c r="M451" i="5"/>
  <c r="U451" i="5"/>
  <c r="O452" i="5"/>
  <c r="K452" i="5"/>
  <c r="P452" i="5" s="1"/>
  <c r="G452" i="5"/>
  <c r="V452" i="5"/>
  <c r="W452" i="5" s="1"/>
  <c r="R452" i="5"/>
  <c r="N452" i="5"/>
  <c r="F452" i="5"/>
  <c r="L452" i="5"/>
  <c r="T452" i="5"/>
  <c r="T455" i="5"/>
  <c r="L455" i="5"/>
  <c r="D455" i="5"/>
  <c r="O455" i="5"/>
  <c r="K455" i="5"/>
  <c r="P455" i="5" s="1"/>
  <c r="G455" i="5"/>
  <c r="M455" i="5"/>
  <c r="U455" i="5"/>
  <c r="O456" i="5"/>
  <c r="K456" i="5"/>
  <c r="P456" i="5" s="1"/>
  <c r="G456" i="5"/>
  <c r="V456" i="5"/>
  <c r="W456" i="5" s="1"/>
  <c r="R456" i="5"/>
  <c r="N456" i="5"/>
  <c r="F456" i="5"/>
  <c r="L456" i="5"/>
  <c r="T456" i="5"/>
  <c r="T459" i="5"/>
  <c r="L459" i="5"/>
  <c r="D459" i="5"/>
  <c r="O459" i="5"/>
  <c r="K459" i="5"/>
  <c r="P459" i="5" s="1"/>
  <c r="G459" i="5"/>
  <c r="M459" i="5"/>
  <c r="U459" i="5"/>
  <c r="O460" i="5"/>
  <c r="K460" i="5"/>
  <c r="P460" i="5" s="1"/>
  <c r="G460" i="5"/>
  <c r="V460" i="5"/>
  <c r="W460" i="5" s="1"/>
  <c r="R460" i="5"/>
  <c r="N460" i="5"/>
  <c r="F460" i="5"/>
  <c r="L460" i="5"/>
  <c r="T460" i="5"/>
  <c r="T463" i="5"/>
  <c r="L463" i="5"/>
  <c r="D463" i="5"/>
  <c r="O463" i="5"/>
  <c r="K463" i="5"/>
  <c r="P463" i="5" s="1"/>
  <c r="G463" i="5"/>
  <c r="M463" i="5"/>
  <c r="U463" i="5"/>
  <c r="O464" i="5"/>
  <c r="K464" i="5"/>
  <c r="P464" i="5" s="1"/>
  <c r="G464" i="5"/>
  <c r="V464" i="5"/>
  <c r="W464" i="5" s="1"/>
  <c r="R464" i="5"/>
  <c r="N464" i="5"/>
  <c r="F464" i="5"/>
  <c r="L464" i="5"/>
  <c r="T464" i="5"/>
  <c r="T467" i="5"/>
  <c r="L467" i="5"/>
  <c r="D467" i="5"/>
  <c r="O467" i="5"/>
  <c r="K467" i="5"/>
  <c r="P467" i="5" s="1"/>
  <c r="G467" i="5"/>
  <c r="M467" i="5"/>
  <c r="U467" i="5"/>
  <c r="O468" i="5"/>
  <c r="K468" i="5"/>
  <c r="P468" i="5" s="1"/>
  <c r="G468" i="5"/>
  <c r="V468" i="5"/>
  <c r="W468" i="5" s="1"/>
  <c r="R468" i="5"/>
  <c r="N468" i="5"/>
  <c r="F468" i="5"/>
  <c r="L468" i="5"/>
  <c r="T468" i="5"/>
  <c r="T471" i="5"/>
  <c r="L471" i="5"/>
  <c r="D471" i="5"/>
  <c r="O471" i="5"/>
  <c r="K471" i="5"/>
  <c r="P471" i="5" s="1"/>
  <c r="G471" i="5"/>
  <c r="M471" i="5"/>
  <c r="U471" i="5"/>
  <c r="O472" i="5"/>
  <c r="K472" i="5"/>
  <c r="P472" i="5" s="1"/>
  <c r="G472" i="5"/>
  <c r="V472" i="5"/>
  <c r="W472" i="5" s="1"/>
  <c r="R472" i="5"/>
  <c r="N472" i="5"/>
  <c r="F472" i="5"/>
  <c r="L472" i="5"/>
  <c r="T472" i="5"/>
  <c r="T475" i="5"/>
  <c r="L475" i="5"/>
  <c r="D475" i="5"/>
  <c r="O475" i="5"/>
  <c r="K475" i="5"/>
  <c r="P475" i="5" s="1"/>
  <c r="G475" i="5"/>
  <c r="M475" i="5"/>
  <c r="U475" i="5"/>
  <c r="O476" i="5"/>
  <c r="K476" i="5"/>
  <c r="P476" i="5" s="1"/>
  <c r="G476" i="5"/>
  <c r="V476" i="5"/>
  <c r="W476" i="5" s="1"/>
  <c r="R476" i="5"/>
  <c r="N476" i="5"/>
  <c r="F476" i="5"/>
  <c r="L476" i="5"/>
  <c r="T476" i="5"/>
  <c r="T479" i="5"/>
  <c r="L479" i="5"/>
  <c r="D479" i="5"/>
  <c r="O479" i="5"/>
  <c r="K479" i="5"/>
  <c r="P479" i="5" s="1"/>
  <c r="G479" i="5"/>
  <c r="M479" i="5"/>
  <c r="U479" i="5"/>
  <c r="O480" i="5"/>
  <c r="K480" i="5"/>
  <c r="P480" i="5" s="1"/>
  <c r="G480" i="5"/>
  <c r="V480" i="5"/>
  <c r="W480" i="5" s="1"/>
  <c r="R480" i="5"/>
  <c r="N480" i="5"/>
  <c r="F480" i="5"/>
  <c r="L480" i="5"/>
  <c r="T480" i="5"/>
  <c r="T483" i="5"/>
  <c r="L483" i="5"/>
  <c r="D483" i="5"/>
  <c r="O483" i="5"/>
  <c r="K483" i="5"/>
  <c r="P483" i="5" s="1"/>
  <c r="G483" i="5"/>
  <c r="M483" i="5"/>
  <c r="U483" i="5"/>
  <c r="O484" i="5"/>
  <c r="K484" i="5"/>
  <c r="P484" i="5" s="1"/>
  <c r="G484" i="5"/>
  <c r="V484" i="5"/>
  <c r="W484" i="5" s="1"/>
  <c r="R484" i="5"/>
  <c r="N484" i="5"/>
  <c r="F484" i="5"/>
  <c r="L484" i="5"/>
  <c r="T484" i="5"/>
  <c r="T498" i="5"/>
  <c r="L498" i="5"/>
  <c r="D498" i="5"/>
  <c r="O498" i="5"/>
  <c r="K498" i="5"/>
  <c r="P498" i="5" s="1"/>
  <c r="G498" i="5"/>
  <c r="Q498" i="5"/>
  <c r="V498" i="5"/>
  <c r="W498" i="5" s="1"/>
  <c r="N498" i="5"/>
  <c r="F498" i="5"/>
  <c r="U498" i="5"/>
  <c r="O503" i="5"/>
  <c r="K503" i="5"/>
  <c r="P503" i="5" s="1"/>
  <c r="G503" i="5"/>
  <c r="V503" i="5"/>
  <c r="W503" i="5" s="1"/>
  <c r="R503" i="5"/>
  <c r="N503" i="5"/>
  <c r="F503" i="5"/>
  <c r="U503" i="5"/>
  <c r="M503" i="5"/>
  <c r="T503" i="5"/>
  <c r="T514" i="5"/>
  <c r="L514" i="5"/>
  <c r="D514" i="5"/>
  <c r="O514" i="5"/>
  <c r="K514" i="5"/>
  <c r="P514" i="5" s="1"/>
  <c r="G514" i="5"/>
  <c r="Q514" i="5"/>
  <c r="V514" i="5"/>
  <c r="W514" i="5" s="1"/>
  <c r="N514" i="5"/>
  <c r="F514" i="5"/>
  <c r="U514" i="5"/>
  <c r="O519" i="5"/>
  <c r="K519" i="5"/>
  <c r="P519" i="5" s="1"/>
  <c r="G519" i="5"/>
  <c r="V519" i="5"/>
  <c r="W519" i="5" s="1"/>
  <c r="R519" i="5"/>
  <c r="N519" i="5"/>
  <c r="F519" i="5"/>
  <c r="U519" i="5"/>
  <c r="M519" i="5"/>
  <c r="T519" i="5"/>
  <c r="T530" i="5"/>
  <c r="L530" i="5"/>
  <c r="D530" i="5"/>
  <c r="O530" i="5"/>
  <c r="K530" i="5"/>
  <c r="P530" i="5" s="1"/>
  <c r="G530" i="5"/>
  <c r="Q530" i="5"/>
  <c r="V530" i="5"/>
  <c r="W530" i="5" s="1"/>
  <c r="N530" i="5"/>
  <c r="F530" i="5"/>
  <c r="U530" i="5"/>
  <c r="O535" i="5"/>
  <c r="K535" i="5"/>
  <c r="P535" i="5" s="1"/>
  <c r="G535" i="5"/>
  <c r="V535" i="5"/>
  <c r="W535" i="5" s="1"/>
  <c r="R535" i="5"/>
  <c r="N535" i="5"/>
  <c r="F535" i="5"/>
  <c r="U535" i="5"/>
  <c r="M535" i="5"/>
  <c r="T535" i="5"/>
  <c r="T546" i="5"/>
  <c r="L546" i="5"/>
  <c r="D546" i="5"/>
  <c r="O546" i="5"/>
  <c r="K546" i="5"/>
  <c r="P546" i="5" s="1"/>
  <c r="G546" i="5"/>
  <c r="Q546" i="5"/>
  <c r="V546" i="5"/>
  <c r="W546" i="5" s="1"/>
  <c r="N546" i="5"/>
  <c r="F546" i="5"/>
  <c r="U546" i="5"/>
  <c r="O551" i="5"/>
  <c r="K551" i="5"/>
  <c r="P551" i="5" s="1"/>
  <c r="G551" i="5"/>
  <c r="V551" i="5"/>
  <c r="W551" i="5" s="1"/>
  <c r="R551" i="5"/>
  <c r="N551" i="5"/>
  <c r="F551" i="5"/>
  <c r="U551" i="5"/>
  <c r="M551" i="5"/>
  <c r="T551" i="5"/>
  <c r="T562" i="5"/>
  <c r="L562" i="5"/>
  <c r="D562" i="5"/>
  <c r="O562" i="5"/>
  <c r="K562" i="5"/>
  <c r="P562" i="5" s="1"/>
  <c r="G562" i="5"/>
  <c r="Q562" i="5"/>
  <c r="V562" i="5"/>
  <c r="W562" i="5" s="1"/>
  <c r="N562" i="5"/>
  <c r="F562" i="5"/>
  <c r="U562" i="5"/>
  <c r="O567" i="5"/>
  <c r="K567" i="5"/>
  <c r="P567" i="5" s="1"/>
  <c r="G567" i="5"/>
  <c r="V567" i="5"/>
  <c r="W567" i="5" s="1"/>
  <c r="R567" i="5"/>
  <c r="N567" i="5"/>
  <c r="F567" i="5"/>
  <c r="U567" i="5"/>
  <c r="M567" i="5"/>
  <c r="T567" i="5"/>
  <c r="T578" i="5"/>
  <c r="L578" i="5"/>
  <c r="D578" i="5"/>
  <c r="O578" i="5"/>
  <c r="K578" i="5"/>
  <c r="P578" i="5" s="1"/>
  <c r="G578" i="5"/>
  <c r="Q578" i="5"/>
  <c r="V578" i="5"/>
  <c r="W578" i="5" s="1"/>
  <c r="N578" i="5"/>
  <c r="F578" i="5"/>
  <c r="U578" i="5"/>
  <c r="O583" i="5"/>
  <c r="K583" i="5"/>
  <c r="P583" i="5" s="1"/>
  <c r="G583" i="5"/>
  <c r="V583" i="5"/>
  <c r="W583" i="5" s="1"/>
  <c r="R583" i="5"/>
  <c r="N583" i="5"/>
  <c r="F583" i="5"/>
  <c r="U583" i="5"/>
  <c r="M583" i="5"/>
  <c r="T583" i="5"/>
  <c r="T594" i="5"/>
  <c r="L594" i="5"/>
  <c r="D594" i="5"/>
  <c r="O594" i="5"/>
  <c r="K594" i="5"/>
  <c r="P594" i="5" s="1"/>
  <c r="G594" i="5"/>
  <c r="Q594" i="5"/>
  <c r="V594" i="5"/>
  <c r="W594" i="5" s="1"/>
  <c r="N594" i="5"/>
  <c r="F594" i="5"/>
  <c r="U594" i="5"/>
  <c r="O599" i="5"/>
  <c r="K599" i="5"/>
  <c r="P599" i="5" s="1"/>
  <c r="G599" i="5"/>
  <c r="V599" i="5"/>
  <c r="W599" i="5" s="1"/>
  <c r="R599" i="5"/>
  <c r="N599" i="5"/>
  <c r="F599" i="5"/>
  <c r="U599" i="5"/>
  <c r="M599" i="5"/>
  <c r="T599" i="5"/>
  <c r="O626" i="5"/>
  <c r="K626" i="5"/>
  <c r="P626" i="5" s="1"/>
  <c r="G626" i="5"/>
  <c r="V626" i="5"/>
  <c r="W626" i="5" s="1"/>
  <c r="R626" i="5"/>
  <c r="N626" i="5"/>
  <c r="F626" i="5"/>
  <c r="Q626" i="5"/>
  <c r="D626" i="5"/>
  <c r="U626" i="5"/>
  <c r="T626" i="5"/>
  <c r="V684" i="5"/>
  <c r="W684" i="5" s="1"/>
  <c r="R684" i="5"/>
  <c r="N684" i="5"/>
  <c r="F684" i="5"/>
  <c r="M684" i="5"/>
  <c r="D684" i="5"/>
  <c r="Q684" i="5"/>
  <c r="L684" i="5"/>
  <c r="U684" i="5"/>
  <c r="K684" i="5"/>
  <c r="P684" i="5" s="1"/>
  <c r="T684" i="5"/>
  <c r="G684" i="5"/>
  <c r="T782" i="5"/>
  <c r="L782" i="5"/>
  <c r="D782" i="5"/>
  <c r="V782" i="5"/>
  <c r="W782" i="5" s="1"/>
  <c r="R782" i="5"/>
  <c r="N782" i="5"/>
  <c r="F782" i="5"/>
  <c r="Q782" i="5"/>
  <c r="O782" i="5"/>
  <c r="K782" i="5"/>
  <c r="P782" i="5" s="1"/>
  <c r="G782" i="5"/>
  <c r="M782" i="5"/>
  <c r="U782" i="5"/>
  <c r="M255" i="5"/>
  <c r="Q255" i="5"/>
  <c r="M259" i="5"/>
  <c r="Q259" i="5"/>
  <c r="M263" i="5"/>
  <c r="Q263" i="5"/>
  <c r="M267" i="5"/>
  <c r="Q267" i="5"/>
  <c r="M271" i="5"/>
  <c r="Q271" i="5"/>
  <c r="M275" i="5"/>
  <c r="Q275" i="5"/>
  <c r="M279" i="5"/>
  <c r="Q279" i="5"/>
  <c r="M283" i="5"/>
  <c r="Q283" i="5"/>
  <c r="O287" i="5"/>
  <c r="K287" i="5"/>
  <c r="U287" i="5"/>
  <c r="V288" i="5"/>
  <c r="W288" i="5" s="1"/>
  <c r="N288" i="5"/>
  <c r="F288" i="5"/>
  <c r="O288" i="5"/>
  <c r="O295" i="5"/>
  <c r="K295" i="5"/>
  <c r="U295" i="5"/>
  <c r="V296" i="5"/>
  <c r="W296" i="5" s="1"/>
  <c r="N296" i="5"/>
  <c r="F296" i="5"/>
  <c r="O296" i="5"/>
  <c r="O303" i="5"/>
  <c r="K303" i="5"/>
  <c r="U303" i="5"/>
  <c r="V304" i="5"/>
  <c r="W304" i="5" s="1"/>
  <c r="N304" i="5"/>
  <c r="F304" i="5"/>
  <c r="O304" i="5"/>
  <c r="O311" i="5"/>
  <c r="K311" i="5"/>
  <c r="U311" i="5"/>
  <c r="V312" i="5"/>
  <c r="W312" i="5" s="1"/>
  <c r="N312" i="5"/>
  <c r="F312" i="5"/>
  <c r="O312" i="5"/>
  <c r="T312" i="5"/>
  <c r="O319" i="5"/>
  <c r="K319" i="5"/>
  <c r="U319" i="5"/>
  <c r="V320" i="5"/>
  <c r="W320" i="5" s="1"/>
  <c r="N320" i="5"/>
  <c r="F320" i="5"/>
  <c r="O320" i="5"/>
  <c r="M323" i="5"/>
  <c r="L324" i="5"/>
  <c r="Q324" i="5"/>
  <c r="O327" i="5"/>
  <c r="K327" i="5"/>
  <c r="U327" i="5"/>
  <c r="V328" i="5"/>
  <c r="W328" i="5" s="1"/>
  <c r="N328" i="5"/>
  <c r="F328" i="5"/>
  <c r="O328" i="5"/>
  <c r="M331" i="5"/>
  <c r="L332" i="5"/>
  <c r="Q332" i="5"/>
  <c r="O335" i="5"/>
  <c r="K335" i="5"/>
  <c r="U335" i="5"/>
  <c r="V336" i="5"/>
  <c r="W336" i="5" s="1"/>
  <c r="N336" i="5"/>
  <c r="F336" i="5"/>
  <c r="O336" i="5"/>
  <c r="T336" i="5"/>
  <c r="M339" i="5"/>
  <c r="L340" i="5"/>
  <c r="Q340" i="5"/>
  <c r="Q343" i="5"/>
  <c r="Q347" i="5"/>
  <c r="Q351" i="5"/>
  <c r="Q355" i="5"/>
  <c r="Q359" i="5"/>
  <c r="Q363" i="5"/>
  <c r="Q367" i="5"/>
  <c r="Q371" i="5"/>
  <c r="Q375" i="5"/>
  <c r="Q379" i="5"/>
  <c r="Q383" i="5"/>
  <c r="Q387" i="5"/>
  <c r="Q391" i="5"/>
  <c r="Q395" i="5"/>
  <c r="Q399" i="5"/>
  <c r="Q403" i="5"/>
  <c r="Q407" i="5"/>
  <c r="Q411" i="5"/>
  <c r="Q415" i="5"/>
  <c r="Q419" i="5"/>
  <c r="Q423" i="5"/>
  <c r="Q427" i="5"/>
  <c r="Q431" i="5"/>
  <c r="Q435" i="5"/>
  <c r="Q439" i="5"/>
  <c r="Q443" i="5"/>
  <c r="Q447" i="5"/>
  <c r="Q451" i="5"/>
  <c r="Q455" i="5"/>
  <c r="Q459" i="5"/>
  <c r="Q463" i="5"/>
  <c r="Q467" i="5"/>
  <c r="Q471" i="5"/>
  <c r="Q475" i="5"/>
  <c r="Q479" i="5"/>
  <c r="Q483" i="5"/>
  <c r="V491" i="5"/>
  <c r="W491" i="5" s="1"/>
  <c r="R491" i="5"/>
  <c r="N491" i="5"/>
  <c r="F491" i="5"/>
  <c r="M491" i="5"/>
  <c r="D491" i="5"/>
  <c r="Q491" i="5"/>
  <c r="L491" i="5"/>
  <c r="O491" i="5"/>
  <c r="O495" i="5"/>
  <c r="K495" i="5"/>
  <c r="P495" i="5" s="1"/>
  <c r="G495" i="5"/>
  <c r="V495" i="5"/>
  <c r="W495" i="5" s="1"/>
  <c r="R495" i="5"/>
  <c r="N495" i="5"/>
  <c r="F495" i="5"/>
  <c r="U495" i="5"/>
  <c r="M495" i="5"/>
  <c r="T495" i="5"/>
  <c r="M498" i="5"/>
  <c r="L503" i="5"/>
  <c r="T506" i="5"/>
  <c r="L506" i="5"/>
  <c r="D506" i="5"/>
  <c r="O506" i="5"/>
  <c r="K506" i="5"/>
  <c r="P506" i="5" s="1"/>
  <c r="G506" i="5"/>
  <c r="Q506" i="5"/>
  <c r="V506" i="5"/>
  <c r="W506" i="5" s="1"/>
  <c r="N506" i="5"/>
  <c r="F506" i="5"/>
  <c r="U506" i="5"/>
  <c r="O511" i="5"/>
  <c r="K511" i="5"/>
  <c r="P511" i="5" s="1"/>
  <c r="G511" i="5"/>
  <c r="V511" i="5"/>
  <c r="W511" i="5" s="1"/>
  <c r="R511" i="5"/>
  <c r="N511" i="5"/>
  <c r="F511" i="5"/>
  <c r="U511" i="5"/>
  <c r="M511" i="5"/>
  <c r="T511" i="5"/>
  <c r="M514" i="5"/>
  <c r="L519" i="5"/>
  <c r="T522" i="5"/>
  <c r="L522" i="5"/>
  <c r="D522" i="5"/>
  <c r="O522" i="5"/>
  <c r="K522" i="5"/>
  <c r="P522" i="5" s="1"/>
  <c r="G522" i="5"/>
  <c r="Q522" i="5"/>
  <c r="V522" i="5"/>
  <c r="W522" i="5" s="1"/>
  <c r="N522" i="5"/>
  <c r="F522" i="5"/>
  <c r="U522" i="5"/>
  <c r="O527" i="5"/>
  <c r="K527" i="5"/>
  <c r="P527" i="5" s="1"/>
  <c r="G527" i="5"/>
  <c r="V527" i="5"/>
  <c r="W527" i="5" s="1"/>
  <c r="R527" i="5"/>
  <c r="N527" i="5"/>
  <c r="F527" i="5"/>
  <c r="U527" i="5"/>
  <c r="M527" i="5"/>
  <c r="T527" i="5"/>
  <c r="M530" i="5"/>
  <c r="L535" i="5"/>
  <c r="T538" i="5"/>
  <c r="L538" i="5"/>
  <c r="D538" i="5"/>
  <c r="O538" i="5"/>
  <c r="K538" i="5"/>
  <c r="P538" i="5" s="1"/>
  <c r="G538" i="5"/>
  <c r="Q538" i="5"/>
  <c r="V538" i="5"/>
  <c r="W538" i="5" s="1"/>
  <c r="N538" i="5"/>
  <c r="F538" i="5"/>
  <c r="U538" i="5"/>
  <c r="O543" i="5"/>
  <c r="K543" i="5"/>
  <c r="P543" i="5" s="1"/>
  <c r="G543" i="5"/>
  <c r="V543" i="5"/>
  <c r="W543" i="5" s="1"/>
  <c r="R543" i="5"/>
  <c r="N543" i="5"/>
  <c r="F543" i="5"/>
  <c r="U543" i="5"/>
  <c r="M543" i="5"/>
  <c r="T543" i="5"/>
  <c r="M546" i="5"/>
  <c r="L551" i="5"/>
  <c r="T554" i="5"/>
  <c r="L554" i="5"/>
  <c r="D554" i="5"/>
  <c r="O554" i="5"/>
  <c r="K554" i="5"/>
  <c r="P554" i="5" s="1"/>
  <c r="G554" i="5"/>
  <c r="Q554" i="5"/>
  <c r="V554" i="5"/>
  <c r="W554" i="5" s="1"/>
  <c r="N554" i="5"/>
  <c r="F554" i="5"/>
  <c r="U554" i="5"/>
  <c r="O559" i="5"/>
  <c r="K559" i="5"/>
  <c r="P559" i="5" s="1"/>
  <c r="G559" i="5"/>
  <c r="V559" i="5"/>
  <c r="W559" i="5" s="1"/>
  <c r="R559" i="5"/>
  <c r="N559" i="5"/>
  <c r="F559" i="5"/>
  <c r="U559" i="5"/>
  <c r="M559" i="5"/>
  <c r="T559" i="5"/>
  <c r="M562" i="5"/>
  <c r="L567" i="5"/>
  <c r="T570" i="5"/>
  <c r="L570" i="5"/>
  <c r="D570" i="5"/>
  <c r="O570" i="5"/>
  <c r="K570" i="5"/>
  <c r="P570" i="5" s="1"/>
  <c r="G570" i="5"/>
  <c r="Q570" i="5"/>
  <c r="V570" i="5"/>
  <c r="W570" i="5" s="1"/>
  <c r="N570" i="5"/>
  <c r="F570" i="5"/>
  <c r="U570" i="5"/>
  <c r="O575" i="5"/>
  <c r="K575" i="5"/>
  <c r="P575" i="5" s="1"/>
  <c r="G575" i="5"/>
  <c r="V575" i="5"/>
  <c r="W575" i="5" s="1"/>
  <c r="R575" i="5"/>
  <c r="N575" i="5"/>
  <c r="F575" i="5"/>
  <c r="U575" i="5"/>
  <c r="M575" i="5"/>
  <c r="T575" i="5"/>
  <c r="M578" i="5"/>
  <c r="L583" i="5"/>
  <c r="T586" i="5"/>
  <c r="L586" i="5"/>
  <c r="D586" i="5"/>
  <c r="O586" i="5"/>
  <c r="K586" i="5"/>
  <c r="P586" i="5" s="1"/>
  <c r="G586" i="5"/>
  <c r="Q586" i="5"/>
  <c r="V586" i="5"/>
  <c r="W586" i="5" s="1"/>
  <c r="N586" i="5"/>
  <c r="F586" i="5"/>
  <c r="U586" i="5"/>
  <c r="O591" i="5"/>
  <c r="K591" i="5"/>
  <c r="P591" i="5" s="1"/>
  <c r="G591" i="5"/>
  <c r="V591" i="5"/>
  <c r="W591" i="5" s="1"/>
  <c r="R591" i="5"/>
  <c r="N591" i="5"/>
  <c r="F591" i="5"/>
  <c r="U591" i="5"/>
  <c r="M591" i="5"/>
  <c r="T591" i="5"/>
  <c r="M594" i="5"/>
  <c r="L599" i="5"/>
  <c r="T602" i="5"/>
  <c r="L602" i="5"/>
  <c r="D602" i="5"/>
  <c r="O602" i="5"/>
  <c r="K602" i="5"/>
  <c r="P602" i="5" s="1"/>
  <c r="G602" i="5"/>
  <c r="Q602" i="5"/>
  <c r="V602" i="5"/>
  <c r="W602" i="5" s="1"/>
  <c r="N602" i="5"/>
  <c r="F602" i="5"/>
  <c r="U602" i="5"/>
  <c r="L626" i="5"/>
  <c r="O654" i="5"/>
  <c r="K654" i="5"/>
  <c r="P654" i="5" s="1"/>
  <c r="G654" i="5"/>
  <c r="V654" i="5"/>
  <c r="W654" i="5" s="1"/>
  <c r="R654" i="5"/>
  <c r="N654" i="5"/>
  <c r="F654" i="5"/>
  <c r="U654" i="5"/>
  <c r="M654" i="5"/>
  <c r="Q654" i="5"/>
  <c r="D654" i="5"/>
  <c r="L654" i="5"/>
  <c r="T690" i="5"/>
  <c r="L690" i="5"/>
  <c r="D690" i="5"/>
  <c r="V690" i="5"/>
  <c r="W690" i="5" s="1"/>
  <c r="R690" i="5"/>
  <c r="N690" i="5"/>
  <c r="F690" i="5"/>
  <c r="Q690" i="5"/>
  <c r="O690" i="5"/>
  <c r="U690" i="5"/>
  <c r="G690" i="5"/>
  <c r="M690" i="5"/>
  <c r="K690" i="5"/>
  <c r="P690" i="5" s="1"/>
  <c r="V754" i="5"/>
  <c r="W754" i="5" s="1"/>
  <c r="R754" i="5"/>
  <c r="N754" i="5"/>
  <c r="F754" i="5"/>
  <c r="Q754" i="5"/>
  <c r="L754" i="5"/>
  <c r="U754" i="5"/>
  <c r="K754" i="5"/>
  <c r="P754" i="5" s="1"/>
  <c r="G754" i="5"/>
  <c r="M754" i="5"/>
  <c r="D754" i="5"/>
  <c r="O754" i="5"/>
  <c r="T754" i="5"/>
  <c r="M289" i="5"/>
  <c r="Q289" i="5"/>
  <c r="M293" i="5"/>
  <c r="Q293" i="5"/>
  <c r="M297" i="5"/>
  <c r="Q297" i="5"/>
  <c r="M301" i="5"/>
  <c r="Q301" i="5"/>
  <c r="M305" i="5"/>
  <c r="Q305" i="5"/>
  <c r="M309" i="5"/>
  <c r="Q309" i="5"/>
  <c r="M313" i="5"/>
  <c r="Q313" i="5"/>
  <c r="M317" i="5"/>
  <c r="Q317" i="5"/>
  <c r="M321" i="5"/>
  <c r="Q321" i="5"/>
  <c r="M325" i="5"/>
  <c r="Q325" i="5"/>
  <c r="M329" i="5"/>
  <c r="Q329" i="5"/>
  <c r="M333" i="5"/>
  <c r="Q333" i="5"/>
  <c r="M337" i="5"/>
  <c r="Q337" i="5"/>
  <c r="M341" i="5"/>
  <c r="Q341" i="5"/>
  <c r="M345" i="5"/>
  <c r="Q345" i="5"/>
  <c r="L346" i="5"/>
  <c r="T346" i="5"/>
  <c r="M349" i="5"/>
  <c r="Q349" i="5"/>
  <c r="L350" i="5"/>
  <c r="T350" i="5"/>
  <c r="M353" i="5"/>
  <c r="Q353" i="5"/>
  <c r="L354" i="5"/>
  <c r="M357" i="5"/>
  <c r="Q357" i="5"/>
  <c r="L358" i="5"/>
  <c r="M361" i="5"/>
  <c r="Q361" i="5"/>
  <c r="L362" i="5"/>
  <c r="M365" i="5"/>
  <c r="Q365" i="5"/>
  <c r="L366" i="5"/>
  <c r="M369" i="5"/>
  <c r="Q369" i="5"/>
  <c r="L370" i="5"/>
  <c r="M373" i="5"/>
  <c r="Q373" i="5"/>
  <c r="L374" i="5"/>
  <c r="M377" i="5"/>
  <c r="Q377" i="5"/>
  <c r="L378" i="5"/>
  <c r="M381" i="5"/>
  <c r="Q381" i="5"/>
  <c r="L382" i="5"/>
  <c r="M385" i="5"/>
  <c r="Q385" i="5"/>
  <c r="L386" i="5"/>
  <c r="M389" i="5"/>
  <c r="Q389" i="5"/>
  <c r="L390" i="5"/>
  <c r="M393" i="5"/>
  <c r="Q393" i="5"/>
  <c r="L394" i="5"/>
  <c r="M397" i="5"/>
  <c r="Q397" i="5"/>
  <c r="L398" i="5"/>
  <c r="M401" i="5"/>
  <c r="Q401" i="5"/>
  <c r="L402" i="5"/>
  <c r="M405" i="5"/>
  <c r="Q405" i="5"/>
  <c r="L406" i="5"/>
  <c r="M409" i="5"/>
  <c r="Q409" i="5"/>
  <c r="L410" i="5"/>
  <c r="M413" i="5"/>
  <c r="Q413" i="5"/>
  <c r="D414" i="5"/>
  <c r="L414" i="5"/>
  <c r="T414" i="5"/>
  <c r="M417" i="5"/>
  <c r="Q417" i="5"/>
  <c r="D418" i="5"/>
  <c r="L418" i="5"/>
  <c r="T418" i="5"/>
  <c r="M421" i="5"/>
  <c r="Q421" i="5"/>
  <c r="D422" i="5"/>
  <c r="L422" i="5"/>
  <c r="T422" i="5"/>
  <c r="M425" i="5"/>
  <c r="Q425" i="5"/>
  <c r="D426" i="5"/>
  <c r="L426" i="5"/>
  <c r="T426" i="5"/>
  <c r="M429" i="5"/>
  <c r="Q429" i="5"/>
  <c r="D430" i="5"/>
  <c r="L430" i="5"/>
  <c r="T430" i="5"/>
  <c r="M433" i="5"/>
  <c r="Q433" i="5"/>
  <c r="D434" i="5"/>
  <c r="L434" i="5"/>
  <c r="T434" i="5"/>
  <c r="M437" i="5"/>
  <c r="Q437" i="5"/>
  <c r="D438" i="5"/>
  <c r="L438" i="5"/>
  <c r="T438" i="5"/>
  <c r="M441" i="5"/>
  <c r="Q441" i="5"/>
  <c r="D442" i="5"/>
  <c r="L442" i="5"/>
  <c r="T442" i="5"/>
  <c r="M445" i="5"/>
  <c r="Q445" i="5"/>
  <c r="D446" i="5"/>
  <c r="L446" i="5"/>
  <c r="T446" i="5"/>
  <c r="M449" i="5"/>
  <c r="Q449" i="5"/>
  <c r="D450" i="5"/>
  <c r="L450" i="5"/>
  <c r="T450" i="5"/>
  <c r="M453" i="5"/>
  <c r="Q453" i="5"/>
  <c r="D454" i="5"/>
  <c r="L454" i="5"/>
  <c r="T454" i="5"/>
  <c r="M457" i="5"/>
  <c r="Q457" i="5"/>
  <c r="D458" i="5"/>
  <c r="L458" i="5"/>
  <c r="T458" i="5"/>
  <c r="M461" i="5"/>
  <c r="Q461" i="5"/>
  <c r="D462" i="5"/>
  <c r="L462" i="5"/>
  <c r="T462" i="5"/>
  <c r="M465" i="5"/>
  <c r="Q465" i="5"/>
  <c r="D466" i="5"/>
  <c r="L466" i="5"/>
  <c r="T466" i="5"/>
  <c r="M469" i="5"/>
  <c r="Q469" i="5"/>
  <c r="D470" i="5"/>
  <c r="L470" i="5"/>
  <c r="T470" i="5"/>
  <c r="M473" i="5"/>
  <c r="Q473" i="5"/>
  <c r="D474" i="5"/>
  <c r="L474" i="5"/>
  <c r="T474" i="5"/>
  <c r="M477" i="5"/>
  <c r="Q477" i="5"/>
  <c r="D478" i="5"/>
  <c r="L478" i="5"/>
  <c r="T478" i="5"/>
  <c r="M481" i="5"/>
  <c r="Q481" i="5"/>
  <c r="D482" i="5"/>
  <c r="L482" i="5"/>
  <c r="T482" i="5"/>
  <c r="O486" i="5"/>
  <c r="K486" i="5"/>
  <c r="P486" i="5" s="1"/>
  <c r="G486" i="5"/>
  <c r="U486" i="5"/>
  <c r="V487" i="5"/>
  <c r="W487" i="5" s="1"/>
  <c r="R487" i="5"/>
  <c r="N487" i="5"/>
  <c r="F487" i="5"/>
  <c r="O487" i="5"/>
  <c r="T487" i="5"/>
  <c r="D610" i="5"/>
  <c r="O622" i="5"/>
  <c r="K622" i="5"/>
  <c r="P622" i="5" s="1"/>
  <c r="G622" i="5"/>
  <c r="V622" i="5"/>
  <c r="W622" i="5" s="1"/>
  <c r="R622" i="5"/>
  <c r="N622" i="5"/>
  <c r="F622" i="5"/>
  <c r="U622" i="5"/>
  <c r="M622" i="5"/>
  <c r="T622" i="5"/>
  <c r="T637" i="5"/>
  <c r="L637" i="5"/>
  <c r="D637" i="5"/>
  <c r="O637" i="5"/>
  <c r="K637" i="5"/>
  <c r="P637" i="5" s="1"/>
  <c r="G637" i="5"/>
  <c r="Q637" i="5"/>
  <c r="V637" i="5"/>
  <c r="W637" i="5" s="1"/>
  <c r="N637" i="5"/>
  <c r="F637" i="5"/>
  <c r="U637" i="5"/>
  <c r="D670" i="5"/>
  <c r="T686" i="5"/>
  <c r="L686" i="5"/>
  <c r="D686" i="5"/>
  <c r="R686" i="5"/>
  <c r="M686" i="5"/>
  <c r="G686" i="5"/>
  <c r="V686" i="5"/>
  <c r="W686" i="5" s="1"/>
  <c r="Q686" i="5"/>
  <c r="K686" i="5"/>
  <c r="P686" i="5" s="1"/>
  <c r="F686" i="5"/>
  <c r="N686" i="5"/>
  <c r="U686" i="5"/>
  <c r="V688" i="5"/>
  <c r="W688" i="5" s="1"/>
  <c r="R688" i="5"/>
  <c r="N688" i="5"/>
  <c r="F688" i="5"/>
  <c r="T688" i="5"/>
  <c r="L688" i="5"/>
  <c r="D688" i="5"/>
  <c r="O688" i="5"/>
  <c r="U688" i="5"/>
  <c r="M688" i="5"/>
  <c r="G688" i="5"/>
  <c r="Q688" i="5"/>
  <c r="K688" i="5"/>
  <c r="P688" i="5" s="1"/>
  <c r="V704" i="5"/>
  <c r="W704" i="5" s="1"/>
  <c r="R704" i="5"/>
  <c r="N704" i="5"/>
  <c r="F704" i="5"/>
  <c r="T704" i="5"/>
  <c r="L704" i="5"/>
  <c r="D704" i="5"/>
  <c r="O704" i="5"/>
  <c r="U704" i="5"/>
  <c r="M704" i="5"/>
  <c r="G704" i="5"/>
  <c r="K704" i="5"/>
  <c r="P704" i="5" s="1"/>
  <c r="V737" i="5"/>
  <c r="W737" i="5" s="1"/>
  <c r="R737" i="5"/>
  <c r="N737" i="5"/>
  <c r="F737" i="5"/>
  <c r="M737" i="5"/>
  <c r="D737" i="5"/>
  <c r="U737" i="5"/>
  <c r="K737" i="5"/>
  <c r="P737" i="5" s="1"/>
  <c r="G737" i="5"/>
  <c r="L737" i="5"/>
  <c r="T737" i="5"/>
  <c r="O737" i="5"/>
  <c r="M346" i="5"/>
  <c r="Q346" i="5"/>
  <c r="M350" i="5"/>
  <c r="Q350" i="5"/>
  <c r="M354" i="5"/>
  <c r="Q354" i="5"/>
  <c r="M358" i="5"/>
  <c r="Q358" i="5"/>
  <c r="M362" i="5"/>
  <c r="Q362" i="5"/>
  <c r="M366" i="5"/>
  <c r="Q366" i="5"/>
  <c r="M370" i="5"/>
  <c r="Q370" i="5"/>
  <c r="M374" i="5"/>
  <c r="Q374" i="5"/>
  <c r="M378" i="5"/>
  <c r="Q378" i="5"/>
  <c r="M382" i="5"/>
  <c r="Q382" i="5"/>
  <c r="M386" i="5"/>
  <c r="Q386" i="5"/>
  <c r="M390" i="5"/>
  <c r="Q390" i="5"/>
  <c r="M394" i="5"/>
  <c r="Q394" i="5"/>
  <c r="M398" i="5"/>
  <c r="Q398" i="5"/>
  <c r="M402" i="5"/>
  <c r="Q402" i="5"/>
  <c r="M406" i="5"/>
  <c r="Q406" i="5"/>
  <c r="M410" i="5"/>
  <c r="Q410" i="5"/>
  <c r="M414" i="5"/>
  <c r="Q414" i="5"/>
  <c r="M418" i="5"/>
  <c r="Q418" i="5"/>
  <c r="M422" i="5"/>
  <c r="Q422" i="5"/>
  <c r="M426" i="5"/>
  <c r="Q426" i="5"/>
  <c r="M430" i="5"/>
  <c r="Q430" i="5"/>
  <c r="M434" i="5"/>
  <c r="Q434" i="5"/>
  <c r="M438" i="5"/>
  <c r="Q438" i="5"/>
  <c r="M442" i="5"/>
  <c r="Q442" i="5"/>
  <c r="M446" i="5"/>
  <c r="Q446" i="5"/>
  <c r="M450" i="5"/>
  <c r="Q450" i="5"/>
  <c r="M454" i="5"/>
  <c r="Q454" i="5"/>
  <c r="M458" i="5"/>
  <c r="Q458" i="5"/>
  <c r="M462" i="5"/>
  <c r="Q462" i="5"/>
  <c r="M466" i="5"/>
  <c r="Q466" i="5"/>
  <c r="M470" i="5"/>
  <c r="Q470" i="5"/>
  <c r="M474" i="5"/>
  <c r="Q474" i="5"/>
  <c r="M478" i="5"/>
  <c r="Q478" i="5"/>
  <c r="M482" i="5"/>
  <c r="Q482" i="5"/>
  <c r="T489" i="5"/>
  <c r="L489" i="5"/>
  <c r="D489" i="5"/>
  <c r="O489" i="5"/>
  <c r="U489" i="5"/>
  <c r="O610" i="5"/>
  <c r="K610" i="5"/>
  <c r="P610" i="5" s="1"/>
  <c r="G610" i="5"/>
  <c r="R610" i="5"/>
  <c r="M610" i="5"/>
  <c r="V610" i="5"/>
  <c r="W610" i="5" s="1"/>
  <c r="Q610" i="5"/>
  <c r="L610" i="5"/>
  <c r="F610" i="5"/>
  <c r="T621" i="5"/>
  <c r="L621" i="5"/>
  <c r="D621" i="5"/>
  <c r="O621" i="5"/>
  <c r="K621" i="5"/>
  <c r="P621" i="5" s="1"/>
  <c r="G621" i="5"/>
  <c r="Q621" i="5"/>
  <c r="V621" i="5"/>
  <c r="W621" i="5" s="1"/>
  <c r="N621" i="5"/>
  <c r="F621" i="5"/>
  <c r="U621" i="5"/>
  <c r="T657" i="5"/>
  <c r="L657" i="5"/>
  <c r="D657" i="5"/>
  <c r="O657" i="5"/>
  <c r="K657" i="5"/>
  <c r="P657" i="5" s="1"/>
  <c r="G657" i="5"/>
  <c r="R657" i="5"/>
  <c r="Q657" i="5"/>
  <c r="N657" i="5"/>
  <c r="O658" i="5"/>
  <c r="K658" i="5"/>
  <c r="P658" i="5" s="1"/>
  <c r="G658" i="5"/>
  <c r="V658" i="5"/>
  <c r="W658" i="5" s="1"/>
  <c r="R658" i="5"/>
  <c r="N658" i="5"/>
  <c r="F658" i="5"/>
  <c r="Q658" i="5"/>
  <c r="D658" i="5"/>
  <c r="M658" i="5"/>
  <c r="O670" i="5"/>
  <c r="K670" i="5"/>
  <c r="P670" i="5" s="1"/>
  <c r="G670" i="5"/>
  <c r="V670" i="5"/>
  <c r="W670" i="5" s="1"/>
  <c r="R670" i="5"/>
  <c r="N670" i="5"/>
  <c r="F670" i="5"/>
  <c r="U670" i="5"/>
  <c r="M670" i="5"/>
  <c r="T670" i="5"/>
  <c r="T718" i="5"/>
  <c r="L718" i="5"/>
  <c r="D718" i="5"/>
  <c r="V718" i="5"/>
  <c r="W718" i="5" s="1"/>
  <c r="R718" i="5"/>
  <c r="N718" i="5"/>
  <c r="F718" i="5"/>
  <c r="O718" i="5"/>
  <c r="U718" i="5"/>
  <c r="M718" i="5"/>
  <c r="G718" i="5"/>
  <c r="Q718" i="5"/>
  <c r="K718" i="5"/>
  <c r="P718" i="5" s="1"/>
  <c r="V724" i="5"/>
  <c r="W724" i="5" s="1"/>
  <c r="R724" i="5"/>
  <c r="N724" i="5"/>
  <c r="F724" i="5"/>
  <c r="T724" i="5"/>
  <c r="L724" i="5"/>
  <c r="D724" i="5"/>
  <c r="Q724" i="5"/>
  <c r="O724" i="5"/>
  <c r="U724" i="5"/>
  <c r="G724" i="5"/>
  <c r="T734" i="5"/>
  <c r="L734" i="5"/>
  <c r="D734" i="5"/>
  <c r="V734" i="5"/>
  <c r="W734" i="5" s="1"/>
  <c r="R734" i="5"/>
  <c r="N734" i="5"/>
  <c r="F734" i="5"/>
  <c r="O734" i="5"/>
  <c r="U734" i="5"/>
  <c r="M734" i="5"/>
  <c r="G734" i="5"/>
  <c r="K734" i="5"/>
  <c r="P734" i="5" s="1"/>
  <c r="M488" i="5"/>
  <c r="Q488" i="5"/>
  <c r="M492" i="5"/>
  <c r="Q492" i="5"/>
  <c r="D493" i="5"/>
  <c r="L493" i="5"/>
  <c r="T493" i="5"/>
  <c r="M496" i="5"/>
  <c r="Q496" i="5"/>
  <c r="D497" i="5"/>
  <c r="L497" i="5"/>
  <c r="T497" i="5"/>
  <c r="M500" i="5"/>
  <c r="Q500" i="5"/>
  <c r="D501" i="5"/>
  <c r="L501" i="5"/>
  <c r="T501" i="5"/>
  <c r="M504" i="5"/>
  <c r="Q504" i="5"/>
  <c r="D505" i="5"/>
  <c r="L505" i="5"/>
  <c r="T505" i="5"/>
  <c r="M508" i="5"/>
  <c r="Q508" i="5"/>
  <c r="D509" i="5"/>
  <c r="L509" i="5"/>
  <c r="T509" i="5"/>
  <c r="M512" i="5"/>
  <c r="Q512" i="5"/>
  <c r="D513" i="5"/>
  <c r="L513" i="5"/>
  <c r="T513" i="5"/>
  <c r="M516" i="5"/>
  <c r="Q516" i="5"/>
  <c r="D517" i="5"/>
  <c r="L517" i="5"/>
  <c r="T517" i="5"/>
  <c r="M520" i="5"/>
  <c r="Q520" i="5"/>
  <c r="D521" i="5"/>
  <c r="L521" i="5"/>
  <c r="T521" i="5"/>
  <c r="M524" i="5"/>
  <c r="Q524" i="5"/>
  <c r="D525" i="5"/>
  <c r="L525" i="5"/>
  <c r="T525" i="5"/>
  <c r="M528" i="5"/>
  <c r="Q528" i="5"/>
  <c r="D529" i="5"/>
  <c r="L529" i="5"/>
  <c r="T529" i="5"/>
  <c r="M532" i="5"/>
  <c r="Q532" i="5"/>
  <c r="D533" i="5"/>
  <c r="L533" i="5"/>
  <c r="T533" i="5"/>
  <c r="M536" i="5"/>
  <c r="Q536" i="5"/>
  <c r="D537" i="5"/>
  <c r="L537" i="5"/>
  <c r="T537" i="5"/>
  <c r="M540" i="5"/>
  <c r="Q540" i="5"/>
  <c r="D541" i="5"/>
  <c r="L541" i="5"/>
  <c r="T541" i="5"/>
  <c r="M544" i="5"/>
  <c r="Q544" i="5"/>
  <c r="D545" i="5"/>
  <c r="L545" i="5"/>
  <c r="T545" i="5"/>
  <c r="M548" i="5"/>
  <c r="Q548" i="5"/>
  <c r="D549" i="5"/>
  <c r="L549" i="5"/>
  <c r="T549" i="5"/>
  <c r="M552" i="5"/>
  <c r="Q552" i="5"/>
  <c r="D553" i="5"/>
  <c r="L553" i="5"/>
  <c r="T553" i="5"/>
  <c r="M556" i="5"/>
  <c r="Q556" i="5"/>
  <c r="D557" i="5"/>
  <c r="L557" i="5"/>
  <c r="T557" i="5"/>
  <c r="M560" i="5"/>
  <c r="Q560" i="5"/>
  <c r="D561" i="5"/>
  <c r="L561" i="5"/>
  <c r="T561" i="5"/>
  <c r="M564" i="5"/>
  <c r="Q564" i="5"/>
  <c r="D565" i="5"/>
  <c r="L565" i="5"/>
  <c r="T565" i="5"/>
  <c r="M568" i="5"/>
  <c r="Q568" i="5"/>
  <c r="D569" i="5"/>
  <c r="L569" i="5"/>
  <c r="T569" i="5"/>
  <c r="M572" i="5"/>
  <c r="Q572" i="5"/>
  <c r="D573" i="5"/>
  <c r="L573" i="5"/>
  <c r="T573" i="5"/>
  <c r="M576" i="5"/>
  <c r="Q576" i="5"/>
  <c r="D577" i="5"/>
  <c r="L577" i="5"/>
  <c r="T577" i="5"/>
  <c r="M580" i="5"/>
  <c r="Q580" i="5"/>
  <c r="D581" i="5"/>
  <c r="L581" i="5"/>
  <c r="T581" i="5"/>
  <c r="M584" i="5"/>
  <c r="Q584" i="5"/>
  <c r="D585" i="5"/>
  <c r="L585" i="5"/>
  <c r="T585" i="5"/>
  <c r="M588" i="5"/>
  <c r="Q588" i="5"/>
  <c r="D589" i="5"/>
  <c r="L589" i="5"/>
  <c r="T589" i="5"/>
  <c r="M592" i="5"/>
  <c r="Q592" i="5"/>
  <c r="D593" i="5"/>
  <c r="L593" i="5"/>
  <c r="T593" i="5"/>
  <c r="M596" i="5"/>
  <c r="Q596" i="5"/>
  <c r="D597" i="5"/>
  <c r="L597" i="5"/>
  <c r="T597" i="5"/>
  <c r="M600" i="5"/>
  <c r="Q600" i="5"/>
  <c r="D601" i="5"/>
  <c r="L601" i="5"/>
  <c r="T601" i="5"/>
  <c r="T605" i="5"/>
  <c r="L605" i="5"/>
  <c r="D605" i="5"/>
  <c r="O605" i="5"/>
  <c r="U605" i="5"/>
  <c r="D606" i="5"/>
  <c r="N606" i="5"/>
  <c r="D607" i="5"/>
  <c r="T613" i="5"/>
  <c r="L613" i="5"/>
  <c r="D613" i="5"/>
  <c r="O613" i="5"/>
  <c r="K613" i="5"/>
  <c r="P613" i="5" s="1"/>
  <c r="R613" i="5"/>
  <c r="D614" i="5"/>
  <c r="T617" i="5"/>
  <c r="L617" i="5"/>
  <c r="D617" i="5"/>
  <c r="O617" i="5"/>
  <c r="K617" i="5"/>
  <c r="P617" i="5" s="1"/>
  <c r="G617" i="5"/>
  <c r="M617" i="5"/>
  <c r="U617" i="5"/>
  <c r="O618" i="5"/>
  <c r="K618" i="5"/>
  <c r="P618" i="5" s="1"/>
  <c r="G618" i="5"/>
  <c r="V618" i="5"/>
  <c r="W618" i="5" s="1"/>
  <c r="R618" i="5"/>
  <c r="N618" i="5"/>
  <c r="F618" i="5"/>
  <c r="L618" i="5"/>
  <c r="T618" i="5"/>
  <c r="D630" i="5"/>
  <c r="T633" i="5"/>
  <c r="L633" i="5"/>
  <c r="D633" i="5"/>
  <c r="O633" i="5"/>
  <c r="K633" i="5"/>
  <c r="P633" i="5" s="1"/>
  <c r="G633" i="5"/>
  <c r="M633" i="5"/>
  <c r="U633" i="5"/>
  <c r="O634" i="5"/>
  <c r="K634" i="5"/>
  <c r="P634" i="5" s="1"/>
  <c r="G634" i="5"/>
  <c r="V634" i="5"/>
  <c r="W634" i="5" s="1"/>
  <c r="R634" i="5"/>
  <c r="N634" i="5"/>
  <c r="F634" i="5"/>
  <c r="L634" i="5"/>
  <c r="T634" i="5"/>
  <c r="D646" i="5"/>
  <c r="T649" i="5"/>
  <c r="L649" i="5"/>
  <c r="D649" i="5"/>
  <c r="O649" i="5"/>
  <c r="K649" i="5"/>
  <c r="P649" i="5" s="1"/>
  <c r="G649" i="5"/>
  <c r="M649" i="5"/>
  <c r="U649" i="5"/>
  <c r="O650" i="5"/>
  <c r="K650" i="5"/>
  <c r="P650" i="5" s="1"/>
  <c r="G650" i="5"/>
  <c r="V650" i="5"/>
  <c r="W650" i="5" s="1"/>
  <c r="R650" i="5"/>
  <c r="N650" i="5"/>
  <c r="F650" i="5"/>
  <c r="L650" i="5"/>
  <c r="T650" i="5"/>
  <c r="H659" i="5"/>
  <c r="D662" i="5"/>
  <c r="T665" i="5"/>
  <c r="L665" i="5"/>
  <c r="D665" i="5"/>
  <c r="O665" i="5"/>
  <c r="K665" i="5"/>
  <c r="P665" i="5" s="1"/>
  <c r="G665" i="5"/>
  <c r="M665" i="5"/>
  <c r="U665" i="5"/>
  <c r="O666" i="5"/>
  <c r="K666" i="5"/>
  <c r="P666" i="5" s="1"/>
  <c r="G666" i="5"/>
  <c r="V666" i="5"/>
  <c r="W666" i="5" s="1"/>
  <c r="R666" i="5"/>
  <c r="N666" i="5"/>
  <c r="F666" i="5"/>
  <c r="L666" i="5"/>
  <c r="T666" i="5"/>
  <c r="O675" i="5"/>
  <c r="K675" i="5"/>
  <c r="P675" i="5" s="1"/>
  <c r="G675" i="5"/>
  <c r="T675" i="5"/>
  <c r="N675" i="5"/>
  <c r="D675" i="5"/>
  <c r="R675" i="5"/>
  <c r="M675" i="5"/>
  <c r="K676" i="5"/>
  <c r="P676" i="5" s="1"/>
  <c r="L683" i="5"/>
  <c r="T706" i="5"/>
  <c r="L706" i="5"/>
  <c r="D706" i="5"/>
  <c r="V706" i="5"/>
  <c r="W706" i="5" s="1"/>
  <c r="R706" i="5"/>
  <c r="N706" i="5"/>
  <c r="F706" i="5"/>
  <c r="Q706" i="5"/>
  <c r="O706" i="5"/>
  <c r="M706" i="5"/>
  <c r="V720" i="5"/>
  <c r="W720" i="5" s="1"/>
  <c r="R720" i="5"/>
  <c r="N720" i="5"/>
  <c r="F720" i="5"/>
  <c r="T720" i="5"/>
  <c r="L720" i="5"/>
  <c r="D720" i="5"/>
  <c r="O720" i="5"/>
  <c r="U720" i="5"/>
  <c r="M720" i="5"/>
  <c r="G720" i="5"/>
  <c r="O736" i="5"/>
  <c r="K736" i="5"/>
  <c r="P736" i="5" s="1"/>
  <c r="G736" i="5"/>
  <c r="T736" i="5"/>
  <c r="N736" i="5"/>
  <c r="D736" i="5"/>
  <c r="V736" i="5"/>
  <c r="W736" i="5" s="1"/>
  <c r="Q736" i="5"/>
  <c r="L736" i="5"/>
  <c r="F736" i="5"/>
  <c r="M736" i="5"/>
  <c r="U736" i="5"/>
  <c r="R736" i="5"/>
  <c r="S745" i="5"/>
  <c r="H745" i="5"/>
  <c r="I745" i="5"/>
  <c r="V762" i="5"/>
  <c r="W762" i="5" s="1"/>
  <c r="R762" i="5"/>
  <c r="N762" i="5"/>
  <c r="F762" i="5"/>
  <c r="Q762" i="5"/>
  <c r="L762" i="5"/>
  <c r="U762" i="5"/>
  <c r="K762" i="5"/>
  <c r="P762" i="5" s="1"/>
  <c r="G762" i="5"/>
  <c r="M762" i="5"/>
  <c r="D762" i="5"/>
  <c r="O762" i="5"/>
  <c r="V799" i="5"/>
  <c r="W799" i="5" s="1"/>
  <c r="R799" i="5"/>
  <c r="N799" i="5"/>
  <c r="F799" i="5"/>
  <c r="M799" i="5"/>
  <c r="D799" i="5"/>
  <c r="U799" i="5"/>
  <c r="K799" i="5"/>
  <c r="P799" i="5" s="1"/>
  <c r="G799" i="5"/>
  <c r="L799" i="5"/>
  <c r="T799" i="5"/>
  <c r="O799" i="5"/>
  <c r="Q799" i="5"/>
  <c r="V807" i="5"/>
  <c r="W807" i="5" s="1"/>
  <c r="R807" i="5"/>
  <c r="N807" i="5"/>
  <c r="F807" i="5"/>
  <c r="M807" i="5"/>
  <c r="D807" i="5"/>
  <c r="U807" i="5"/>
  <c r="K807" i="5"/>
  <c r="P807" i="5" s="1"/>
  <c r="G807" i="5"/>
  <c r="T807" i="5"/>
  <c r="Q807" i="5"/>
  <c r="O807" i="5"/>
  <c r="L807" i="5"/>
  <c r="M493" i="5"/>
  <c r="Q493" i="5"/>
  <c r="M497" i="5"/>
  <c r="Q497" i="5"/>
  <c r="M501" i="5"/>
  <c r="Q501" i="5"/>
  <c r="M505" i="5"/>
  <c r="Q505" i="5"/>
  <c r="M509" i="5"/>
  <c r="Q509" i="5"/>
  <c r="M513" i="5"/>
  <c r="Q513" i="5"/>
  <c r="M517" i="5"/>
  <c r="Q517" i="5"/>
  <c r="M521" i="5"/>
  <c r="Q521" i="5"/>
  <c r="M525" i="5"/>
  <c r="Q525" i="5"/>
  <c r="M529" i="5"/>
  <c r="Q529" i="5"/>
  <c r="M533" i="5"/>
  <c r="Q533" i="5"/>
  <c r="M537" i="5"/>
  <c r="Q537" i="5"/>
  <c r="M541" i="5"/>
  <c r="Q541" i="5"/>
  <c r="M545" i="5"/>
  <c r="Q545" i="5"/>
  <c r="M549" i="5"/>
  <c r="Q549" i="5"/>
  <c r="M553" i="5"/>
  <c r="Q553" i="5"/>
  <c r="M557" i="5"/>
  <c r="Q557" i="5"/>
  <c r="M561" i="5"/>
  <c r="Q561" i="5"/>
  <c r="M565" i="5"/>
  <c r="Q565" i="5"/>
  <c r="M569" i="5"/>
  <c r="Q569" i="5"/>
  <c r="M573" i="5"/>
  <c r="Q573" i="5"/>
  <c r="M577" i="5"/>
  <c r="Q577" i="5"/>
  <c r="M581" i="5"/>
  <c r="Q581" i="5"/>
  <c r="M585" i="5"/>
  <c r="Q585" i="5"/>
  <c r="M589" i="5"/>
  <c r="Q589" i="5"/>
  <c r="M593" i="5"/>
  <c r="Q593" i="5"/>
  <c r="M597" i="5"/>
  <c r="Q597" i="5"/>
  <c r="M601" i="5"/>
  <c r="Q601" i="5"/>
  <c r="O606" i="5"/>
  <c r="K606" i="5"/>
  <c r="P606" i="5" s="1"/>
  <c r="G606" i="5"/>
  <c r="U606" i="5"/>
  <c r="V607" i="5"/>
  <c r="W607" i="5" s="1"/>
  <c r="R607" i="5"/>
  <c r="N607" i="5"/>
  <c r="F607" i="5"/>
  <c r="O607" i="5"/>
  <c r="T607" i="5"/>
  <c r="O614" i="5"/>
  <c r="K614" i="5"/>
  <c r="P614" i="5" s="1"/>
  <c r="G614" i="5"/>
  <c r="V614" i="5"/>
  <c r="W614" i="5" s="1"/>
  <c r="R614" i="5"/>
  <c r="N614" i="5"/>
  <c r="F614" i="5"/>
  <c r="L614" i="5"/>
  <c r="T614" i="5"/>
  <c r="T629" i="5"/>
  <c r="L629" i="5"/>
  <c r="D629" i="5"/>
  <c r="O629" i="5"/>
  <c r="K629" i="5"/>
  <c r="P629" i="5" s="1"/>
  <c r="G629" i="5"/>
  <c r="M629" i="5"/>
  <c r="U629" i="5"/>
  <c r="O630" i="5"/>
  <c r="K630" i="5"/>
  <c r="P630" i="5" s="1"/>
  <c r="G630" i="5"/>
  <c r="V630" i="5"/>
  <c r="W630" i="5" s="1"/>
  <c r="R630" i="5"/>
  <c r="N630" i="5"/>
  <c r="F630" i="5"/>
  <c r="L630" i="5"/>
  <c r="T630" i="5"/>
  <c r="T645" i="5"/>
  <c r="L645" i="5"/>
  <c r="D645" i="5"/>
  <c r="O645" i="5"/>
  <c r="K645" i="5"/>
  <c r="P645" i="5" s="1"/>
  <c r="G645" i="5"/>
  <c r="M645" i="5"/>
  <c r="U645" i="5"/>
  <c r="O646" i="5"/>
  <c r="K646" i="5"/>
  <c r="P646" i="5" s="1"/>
  <c r="G646" i="5"/>
  <c r="V646" i="5"/>
  <c r="W646" i="5" s="1"/>
  <c r="R646" i="5"/>
  <c r="N646" i="5"/>
  <c r="F646" i="5"/>
  <c r="L646" i="5"/>
  <c r="T646" i="5"/>
  <c r="T661" i="5"/>
  <c r="L661" i="5"/>
  <c r="D661" i="5"/>
  <c r="O661" i="5"/>
  <c r="K661" i="5"/>
  <c r="P661" i="5" s="1"/>
  <c r="G661" i="5"/>
  <c r="M661" i="5"/>
  <c r="U661" i="5"/>
  <c r="O662" i="5"/>
  <c r="K662" i="5"/>
  <c r="P662" i="5" s="1"/>
  <c r="G662" i="5"/>
  <c r="V662" i="5"/>
  <c r="W662" i="5" s="1"/>
  <c r="R662" i="5"/>
  <c r="N662" i="5"/>
  <c r="F662" i="5"/>
  <c r="L662" i="5"/>
  <c r="T662" i="5"/>
  <c r="V676" i="5"/>
  <c r="W676" i="5" s="1"/>
  <c r="R676" i="5"/>
  <c r="N676" i="5"/>
  <c r="F676" i="5"/>
  <c r="M676" i="5"/>
  <c r="D676" i="5"/>
  <c r="Q676" i="5"/>
  <c r="L676" i="5"/>
  <c r="O676" i="5"/>
  <c r="T678" i="5"/>
  <c r="L678" i="5"/>
  <c r="D678" i="5"/>
  <c r="R678" i="5"/>
  <c r="M678" i="5"/>
  <c r="G678" i="5"/>
  <c r="V678" i="5"/>
  <c r="W678" i="5" s="1"/>
  <c r="Q678" i="5"/>
  <c r="K678" i="5"/>
  <c r="P678" i="5" s="1"/>
  <c r="F678" i="5"/>
  <c r="O678" i="5"/>
  <c r="O683" i="5"/>
  <c r="K683" i="5"/>
  <c r="P683" i="5" s="1"/>
  <c r="G683" i="5"/>
  <c r="T683" i="5"/>
  <c r="N683" i="5"/>
  <c r="D683" i="5"/>
  <c r="R683" i="5"/>
  <c r="M683" i="5"/>
  <c r="V692" i="5"/>
  <c r="W692" i="5" s="1"/>
  <c r="R692" i="5"/>
  <c r="N692" i="5"/>
  <c r="F692" i="5"/>
  <c r="T692" i="5"/>
  <c r="L692" i="5"/>
  <c r="D692" i="5"/>
  <c r="Q692" i="5"/>
  <c r="O692" i="5"/>
  <c r="M692" i="5"/>
  <c r="T702" i="5"/>
  <c r="L702" i="5"/>
  <c r="D702" i="5"/>
  <c r="V702" i="5"/>
  <c r="W702" i="5" s="1"/>
  <c r="R702" i="5"/>
  <c r="N702" i="5"/>
  <c r="F702" i="5"/>
  <c r="O702" i="5"/>
  <c r="U702" i="5"/>
  <c r="M702" i="5"/>
  <c r="G702" i="5"/>
  <c r="G706" i="5"/>
  <c r="T722" i="5"/>
  <c r="L722" i="5"/>
  <c r="D722" i="5"/>
  <c r="V722" i="5"/>
  <c r="W722" i="5" s="1"/>
  <c r="R722" i="5"/>
  <c r="N722" i="5"/>
  <c r="F722" i="5"/>
  <c r="Q722" i="5"/>
  <c r="O722" i="5"/>
  <c r="M722" i="5"/>
  <c r="O798" i="5"/>
  <c r="K798" i="5"/>
  <c r="P798" i="5" s="1"/>
  <c r="G798" i="5"/>
  <c r="T798" i="5"/>
  <c r="N798" i="5"/>
  <c r="D798" i="5"/>
  <c r="V798" i="5"/>
  <c r="W798" i="5" s="1"/>
  <c r="Q798" i="5"/>
  <c r="L798" i="5"/>
  <c r="F798" i="5"/>
  <c r="M798" i="5"/>
  <c r="U798" i="5"/>
  <c r="R798" i="5"/>
  <c r="M615" i="5"/>
  <c r="Q615" i="5"/>
  <c r="U615" i="5"/>
  <c r="M619" i="5"/>
  <c r="Q619" i="5"/>
  <c r="U619" i="5"/>
  <c r="M623" i="5"/>
  <c r="Q623" i="5"/>
  <c r="U623" i="5"/>
  <c r="M627" i="5"/>
  <c r="Q627" i="5"/>
  <c r="U627" i="5"/>
  <c r="M631" i="5"/>
  <c r="Q631" i="5"/>
  <c r="U631" i="5"/>
  <c r="M635" i="5"/>
  <c r="Q635" i="5"/>
  <c r="U635" i="5"/>
  <c r="M639" i="5"/>
  <c r="Q639" i="5"/>
  <c r="U639" i="5"/>
  <c r="M643" i="5"/>
  <c r="Q643" i="5"/>
  <c r="U643" i="5"/>
  <c r="M647" i="5"/>
  <c r="Q647" i="5"/>
  <c r="U647" i="5"/>
  <c r="M651" i="5"/>
  <c r="Q651" i="5"/>
  <c r="U651" i="5"/>
  <c r="M655" i="5"/>
  <c r="Q655" i="5"/>
  <c r="U655" i="5"/>
  <c r="M659" i="5"/>
  <c r="Q659" i="5"/>
  <c r="U659" i="5"/>
  <c r="M663" i="5"/>
  <c r="Q663" i="5"/>
  <c r="U663" i="5"/>
  <c r="M667" i="5"/>
  <c r="Q667" i="5"/>
  <c r="U667" i="5"/>
  <c r="M671" i="5"/>
  <c r="Q671" i="5"/>
  <c r="U671" i="5"/>
  <c r="V672" i="5"/>
  <c r="W672" i="5" s="1"/>
  <c r="R672" i="5"/>
  <c r="N672" i="5"/>
  <c r="F672" i="5"/>
  <c r="O672" i="5"/>
  <c r="T672" i="5"/>
  <c r="O679" i="5"/>
  <c r="K679" i="5"/>
  <c r="P679" i="5" s="1"/>
  <c r="G679" i="5"/>
  <c r="U679" i="5"/>
  <c r="V680" i="5"/>
  <c r="W680" i="5" s="1"/>
  <c r="R680" i="5"/>
  <c r="N680" i="5"/>
  <c r="F680" i="5"/>
  <c r="O680" i="5"/>
  <c r="T680" i="5"/>
  <c r="T698" i="5"/>
  <c r="L698" i="5"/>
  <c r="D698" i="5"/>
  <c r="V698" i="5"/>
  <c r="W698" i="5" s="1"/>
  <c r="R698" i="5"/>
  <c r="N698" i="5"/>
  <c r="F698" i="5"/>
  <c r="K698" i="5"/>
  <c r="P698" i="5" s="1"/>
  <c r="V700" i="5"/>
  <c r="W700" i="5" s="1"/>
  <c r="R700" i="5"/>
  <c r="N700" i="5"/>
  <c r="F700" i="5"/>
  <c r="T700" i="5"/>
  <c r="L700" i="5"/>
  <c r="D700" i="5"/>
  <c r="K700" i="5"/>
  <c r="P700" i="5" s="1"/>
  <c r="T714" i="5"/>
  <c r="L714" i="5"/>
  <c r="D714" i="5"/>
  <c r="V714" i="5"/>
  <c r="W714" i="5" s="1"/>
  <c r="R714" i="5"/>
  <c r="N714" i="5"/>
  <c r="F714" i="5"/>
  <c r="K714" i="5"/>
  <c r="P714" i="5" s="1"/>
  <c r="V716" i="5"/>
  <c r="W716" i="5" s="1"/>
  <c r="R716" i="5"/>
  <c r="N716" i="5"/>
  <c r="F716" i="5"/>
  <c r="T716" i="5"/>
  <c r="L716" i="5"/>
  <c r="D716" i="5"/>
  <c r="K716" i="5"/>
  <c r="P716" i="5" s="1"/>
  <c r="T730" i="5"/>
  <c r="L730" i="5"/>
  <c r="D730" i="5"/>
  <c r="V730" i="5"/>
  <c r="W730" i="5" s="1"/>
  <c r="R730" i="5"/>
  <c r="N730" i="5"/>
  <c r="F730" i="5"/>
  <c r="K730" i="5"/>
  <c r="P730" i="5" s="1"/>
  <c r="V732" i="5"/>
  <c r="W732" i="5" s="1"/>
  <c r="R732" i="5"/>
  <c r="N732" i="5"/>
  <c r="F732" i="5"/>
  <c r="T732" i="5"/>
  <c r="L732" i="5"/>
  <c r="D732" i="5"/>
  <c r="K732" i="5"/>
  <c r="P732" i="5" s="1"/>
  <c r="V780" i="5"/>
  <c r="W780" i="5" s="1"/>
  <c r="R780" i="5"/>
  <c r="N780" i="5"/>
  <c r="F780" i="5"/>
  <c r="T780" i="5"/>
  <c r="L780" i="5"/>
  <c r="D780" i="5"/>
  <c r="Q780" i="5"/>
  <c r="O780" i="5"/>
  <c r="G780" i="5"/>
  <c r="K780" i="5"/>
  <c r="P780" i="5" s="1"/>
  <c r="U792" i="5"/>
  <c r="R792" i="5"/>
  <c r="N792" i="5"/>
  <c r="F792" i="5"/>
  <c r="T792" i="5"/>
  <c r="L792" i="5"/>
  <c r="D792" i="5"/>
  <c r="O792" i="5"/>
  <c r="V792" i="5"/>
  <c r="W792" i="5" s="1"/>
  <c r="M792" i="5"/>
  <c r="G792" i="5"/>
  <c r="Q792" i="5"/>
  <c r="V795" i="5"/>
  <c r="W795" i="5" s="1"/>
  <c r="R795" i="5"/>
  <c r="N795" i="5"/>
  <c r="F795" i="5"/>
  <c r="U795" i="5"/>
  <c r="K795" i="5"/>
  <c r="P795" i="5" s="1"/>
  <c r="G795" i="5"/>
  <c r="M795" i="5"/>
  <c r="D795" i="5"/>
  <c r="T795" i="5"/>
  <c r="Q795" i="5"/>
  <c r="O795" i="5"/>
  <c r="O843" i="5"/>
  <c r="K843" i="5"/>
  <c r="P843" i="5" s="1"/>
  <c r="G843" i="5"/>
  <c r="R843" i="5"/>
  <c r="M843" i="5"/>
  <c r="V843" i="5"/>
  <c r="W843" i="5" s="1"/>
  <c r="Q843" i="5"/>
  <c r="L843" i="5"/>
  <c r="F843" i="5"/>
  <c r="N843" i="5"/>
  <c r="D843" i="5"/>
  <c r="T843" i="5"/>
  <c r="U843" i="5"/>
  <c r="M604" i="5"/>
  <c r="Q604" i="5"/>
  <c r="M608" i="5"/>
  <c r="Q608" i="5"/>
  <c r="M612" i="5"/>
  <c r="Q612" i="5"/>
  <c r="F615" i="5"/>
  <c r="N615" i="5"/>
  <c r="R615" i="5"/>
  <c r="M616" i="5"/>
  <c r="Q616" i="5"/>
  <c r="F619" i="5"/>
  <c r="N619" i="5"/>
  <c r="R619" i="5"/>
  <c r="M620" i="5"/>
  <c r="Q620" i="5"/>
  <c r="F623" i="5"/>
  <c r="N623" i="5"/>
  <c r="R623" i="5"/>
  <c r="M624" i="5"/>
  <c r="Q624" i="5"/>
  <c r="F627" i="5"/>
  <c r="N627" i="5"/>
  <c r="R627" i="5"/>
  <c r="M628" i="5"/>
  <c r="Q628" i="5"/>
  <c r="F631" i="5"/>
  <c r="N631" i="5"/>
  <c r="R631" i="5"/>
  <c r="M632" i="5"/>
  <c r="Q632" i="5"/>
  <c r="F635" i="5"/>
  <c r="N635" i="5"/>
  <c r="R635" i="5"/>
  <c r="M636" i="5"/>
  <c r="Q636" i="5"/>
  <c r="F639" i="5"/>
  <c r="N639" i="5"/>
  <c r="R639" i="5"/>
  <c r="M640" i="5"/>
  <c r="Q640" i="5"/>
  <c r="F643" i="5"/>
  <c r="N643" i="5"/>
  <c r="R643" i="5"/>
  <c r="M644" i="5"/>
  <c r="Q644" i="5"/>
  <c r="F647" i="5"/>
  <c r="N647" i="5"/>
  <c r="R647" i="5"/>
  <c r="M648" i="5"/>
  <c r="Q648" i="5"/>
  <c r="F651" i="5"/>
  <c r="N651" i="5"/>
  <c r="R651" i="5"/>
  <c r="M652" i="5"/>
  <c r="Q652" i="5"/>
  <c r="F655" i="5"/>
  <c r="N655" i="5"/>
  <c r="R655" i="5"/>
  <c r="M656" i="5"/>
  <c r="Q656" i="5"/>
  <c r="F659" i="5"/>
  <c r="N659" i="5"/>
  <c r="R659" i="5"/>
  <c r="M660" i="5"/>
  <c r="Q660" i="5"/>
  <c r="F663" i="5"/>
  <c r="N663" i="5"/>
  <c r="R663" i="5"/>
  <c r="M664" i="5"/>
  <c r="Q664" i="5"/>
  <c r="F667" i="5"/>
  <c r="N667" i="5"/>
  <c r="R667" i="5"/>
  <c r="M668" i="5"/>
  <c r="Q668" i="5"/>
  <c r="F671" i="5"/>
  <c r="N671" i="5"/>
  <c r="R671" i="5"/>
  <c r="G672" i="5"/>
  <c r="K672" i="5"/>
  <c r="P672" i="5" s="1"/>
  <c r="U672" i="5"/>
  <c r="T674" i="5"/>
  <c r="L674" i="5"/>
  <c r="D674" i="5"/>
  <c r="O674" i="5"/>
  <c r="U674" i="5"/>
  <c r="F679" i="5"/>
  <c r="L679" i="5"/>
  <c r="Q679" i="5"/>
  <c r="V679" i="5"/>
  <c r="W679" i="5" s="1"/>
  <c r="G680" i="5"/>
  <c r="K680" i="5"/>
  <c r="P680" i="5" s="1"/>
  <c r="U680" i="5"/>
  <c r="T682" i="5"/>
  <c r="L682" i="5"/>
  <c r="D682" i="5"/>
  <c r="O682" i="5"/>
  <c r="U682" i="5"/>
  <c r="T694" i="5"/>
  <c r="L694" i="5"/>
  <c r="D694" i="5"/>
  <c r="V694" i="5"/>
  <c r="W694" i="5" s="1"/>
  <c r="R694" i="5"/>
  <c r="N694" i="5"/>
  <c r="F694" i="5"/>
  <c r="K694" i="5"/>
  <c r="P694" i="5" s="1"/>
  <c r="V696" i="5"/>
  <c r="W696" i="5" s="1"/>
  <c r="R696" i="5"/>
  <c r="N696" i="5"/>
  <c r="F696" i="5"/>
  <c r="T696" i="5"/>
  <c r="L696" i="5"/>
  <c r="D696" i="5"/>
  <c r="K696" i="5"/>
  <c r="P696" i="5" s="1"/>
  <c r="G698" i="5"/>
  <c r="M698" i="5"/>
  <c r="U698" i="5"/>
  <c r="G700" i="5"/>
  <c r="M700" i="5"/>
  <c r="U700" i="5"/>
  <c r="T710" i="5"/>
  <c r="L710" i="5"/>
  <c r="D710" i="5"/>
  <c r="V710" i="5"/>
  <c r="W710" i="5" s="1"/>
  <c r="R710" i="5"/>
  <c r="N710" i="5"/>
  <c r="F710" i="5"/>
  <c r="K710" i="5"/>
  <c r="P710" i="5" s="1"/>
  <c r="V712" i="5"/>
  <c r="W712" i="5" s="1"/>
  <c r="R712" i="5"/>
  <c r="N712" i="5"/>
  <c r="F712" i="5"/>
  <c r="T712" i="5"/>
  <c r="L712" i="5"/>
  <c r="D712" i="5"/>
  <c r="K712" i="5"/>
  <c r="P712" i="5" s="1"/>
  <c r="G714" i="5"/>
  <c r="M714" i="5"/>
  <c r="U714" i="5"/>
  <c r="G716" i="5"/>
  <c r="M716" i="5"/>
  <c r="U716" i="5"/>
  <c r="T726" i="5"/>
  <c r="L726" i="5"/>
  <c r="D726" i="5"/>
  <c r="V726" i="5"/>
  <c r="W726" i="5" s="1"/>
  <c r="R726" i="5"/>
  <c r="N726" i="5"/>
  <c r="F726" i="5"/>
  <c r="K726" i="5"/>
  <c r="P726" i="5" s="1"/>
  <c r="V728" i="5"/>
  <c r="W728" i="5" s="1"/>
  <c r="R728" i="5"/>
  <c r="N728" i="5"/>
  <c r="F728" i="5"/>
  <c r="T728" i="5"/>
  <c r="L728" i="5"/>
  <c r="D728" i="5"/>
  <c r="K728" i="5"/>
  <c r="P728" i="5" s="1"/>
  <c r="I729" i="5"/>
  <c r="S729" i="5"/>
  <c r="H729" i="5"/>
  <c r="G730" i="5"/>
  <c r="M730" i="5"/>
  <c r="U730" i="5"/>
  <c r="G732" i="5"/>
  <c r="M732" i="5"/>
  <c r="U732" i="5"/>
  <c r="V746" i="5"/>
  <c r="W746" i="5" s="1"/>
  <c r="R746" i="5"/>
  <c r="N746" i="5"/>
  <c r="F746" i="5"/>
  <c r="Q746" i="5"/>
  <c r="L746" i="5"/>
  <c r="U746" i="5"/>
  <c r="K746" i="5"/>
  <c r="P746" i="5" s="1"/>
  <c r="G746" i="5"/>
  <c r="M746" i="5"/>
  <c r="D746" i="5"/>
  <c r="M687" i="5"/>
  <c r="Q687" i="5"/>
  <c r="U687" i="5"/>
  <c r="M691" i="5"/>
  <c r="Q691" i="5"/>
  <c r="U691" i="5"/>
  <c r="M695" i="5"/>
  <c r="Q695" i="5"/>
  <c r="U695" i="5"/>
  <c r="M699" i="5"/>
  <c r="Q699" i="5"/>
  <c r="U699" i="5"/>
  <c r="M703" i="5"/>
  <c r="Q703" i="5"/>
  <c r="U703" i="5"/>
  <c r="M707" i="5"/>
  <c r="Q707" i="5"/>
  <c r="U707" i="5"/>
  <c r="M711" i="5"/>
  <c r="Q711" i="5"/>
  <c r="U711" i="5"/>
  <c r="M715" i="5"/>
  <c r="Q715" i="5"/>
  <c r="U715" i="5"/>
  <c r="M719" i="5"/>
  <c r="Q719" i="5"/>
  <c r="U719" i="5"/>
  <c r="M723" i="5"/>
  <c r="Q723" i="5"/>
  <c r="U723" i="5"/>
  <c r="M727" i="5"/>
  <c r="Q727" i="5"/>
  <c r="U727" i="5"/>
  <c r="M731" i="5"/>
  <c r="Q731" i="5"/>
  <c r="U731" i="5"/>
  <c r="M735" i="5"/>
  <c r="R735" i="5"/>
  <c r="T740" i="5"/>
  <c r="L740" i="5"/>
  <c r="D740" i="5"/>
  <c r="O740" i="5"/>
  <c r="K740" i="5"/>
  <c r="P740" i="5" s="1"/>
  <c r="G740" i="5"/>
  <c r="M740" i="5"/>
  <c r="U740" i="5"/>
  <c r="O741" i="5"/>
  <c r="K741" i="5"/>
  <c r="P741" i="5" s="1"/>
  <c r="G741" i="5"/>
  <c r="V741" i="5"/>
  <c r="W741" i="5" s="1"/>
  <c r="R741" i="5"/>
  <c r="N741" i="5"/>
  <c r="F741" i="5"/>
  <c r="L741" i="5"/>
  <c r="T741" i="5"/>
  <c r="T744" i="5"/>
  <c r="L744" i="5"/>
  <c r="D744" i="5"/>
  <c r="O744" i="5"/>
  <c r="K744" i="5"/>
  <c r="P744" i="5" s="1"/>
  <c r="G744" i="5"/>
  <c r="M744" i="5"/>
  <c r="U744" i="5"/>
  <c r="O745" i="5"/>
  <c r="K745" i="5"/>
  <c r="P745" i="5" s="1"/>
  <c r="G745" i="5"/>
  <c r="R745" i="5"/>
  <c r="M745" i="5"/>
  <c r="V745" i="5"/>
  <c r="W745" i="5" s="1"/>
  <c r="Q745" i="5"/>
  <c r="L745" i="5"/>
  <c r="F745" i="5"/>
  <c r="O753" i="5"/>
  <c r="K753" i="5"/>
  <c r="P753" i="5" s="1"/>
  <c r="G753" i="5"/>
  <c r="R753" i="5"/>
  <c r="M753" i="5"/>
  <c r="V753" i="5"/>
  <c r="W753" i="5" s="1"/>
  <c r="Q753" i="5"/>
  <c r="L753" i="5"/>
  <c r="F753" i="5"/>
  <c r="T760" i="5"/>
  <c r="L760" i="5"/>
  <c r="D760" i="5"/>
  <c r="N760" i="5"/>
  <c r="R760" i="5"/>
  <c r="M760" i="5"/>
  <c r="G760" i="5"/>
  <c r="O760" i="5"/>
  <c r="T778" i="5"/>
  <c r="L778" i="5"/>
  <c r="D778" i="5"/>
  <c r="V778" i="5"/>
  <c r="W778" i="5" s="1"/>
  <c r="R778" i="5"/>
  <c r="N778" i="5"/>
  <c r="F778" i="5"/>
  <c r="O778" i="5"/>
  <c r="U778" i="5"/>
  <c r="M778" i="5"/>
  <c r="G778" i="5"/>
  <c r="O794" i="5"/>
  <c r="K794" i="5"/>
  <c r="P794" i="5" s="1"/>
  <c r="G794" i="5"/>
  <c r="V794" i="5"/>
  <c r="W794" i="5" s="1"/>
  <c r="Q794" i="5"/>
  <c r="L794" i="5"/>
  <c r="F794" i="5"/>
  <c r="T794" i="5"/>
  <c r="N794" i="5"/>
  <c r="D794" i="5"/>
  <c r="U794" i="5"/>
  <c r="R794" i="5"/>
  <c r="O806" i="5"/>
  <c r="K806" i="5"/>
  <c r="P806" i="5" s="1"/>
  <c r="G806" i="5"/>
  <c r="T806" i="5"/>
  <c r="N806" i="5"/>
  <c r="D806" i="5"/>
  <c r="V806" i="5"/>
  <c r="W806" i="5" s="1"/>
  <c r="Q806" i="5"/>
  <c r="L806" i="5"/>
  <c r="F806" i="5"/>
  <c r="U806" i="5"/>
  <c r="R806" i="5"/>
  <c r="M673" i="5"/>
  <c r="Q673" i="5"/>
  <c r="M677" i="5"/>
  <c r="Q677" i="5"/>
  <c r="M681" i="5"/>
  <c r="Q681" i="5"/>
  <c r="M685" i="5"/>
  <c r="Q685" i="5"/>
  <c r="G687" i="5"/>
  <c r="K687" i="5"/>
  <c r="P687" i="5" s="1"/>
  <c r="M689" i="5"/>
  <c r="Q689" i="5"/>
  <c r="G691" i="5"/>
  <c r="K691" i="5"/>
  <c r="P691" i="5" s="1"/>
  <c r="M693" i="5"/>
  <c r="Q693" i="5"/>
  <c r="G695" i="5"/>
  <c r="K695" i="5"/>
  <c r="P695" i="5" s="1"/>
  <c r="M697" i="5"/>
  <c r="Q697" i="5"/>
  <c r="G699" i="5"/>
  <c r="K699" i="5"/>
  <c r="P699" i="5" s="1"/>
  <c r="M701" i="5"/>
  <c r="Q701" i="5"/>
  <c r="G703" i="5"/>
  <c r="K703" i="5"/>
  <c r="P703" i="5" s="1"/>
  <c r="M705" i="5"/>
  <c r="Q705" i="5"/>
  <c r="G707" i="5"/>
  <c r="K707" i="5"/>
  <c r="P707" i="5" s="1"/>
  <c r="M709" i="5"/>
  <c r="Q709" i="5"/>
  <c r="G711" i="5"/>
  <c r="K711" i="5"/>
  <c r="P711" i="5" s="1"/>
  <c r="M713" i="5"/>
  <c r="Q713" i="5"/>
  <c r="G715" i="5"/>
  <c r="K715" i="5"/>
  <c r="P715" i="5" s="1"/>
  <c r="M717" i="5"/>
  <c r="Q717" i="5"/>
  <c r="G719" i="5"/>
  <c r="K719" i="5"/>
  <c r="P719" i="5" s="1"/>
  <c r="M721" i="5"/>
  <c r="Q721" i="5"/>
  <c r="G723" i="5"/>
  <c r="K723" i="5"/>
  <c r="P723" i="5" s="1"/>
  <c r="M725" i="5"/>
  <c r="Q725" i="5"/>
  <c r="G727" i="5"/>
  <c r="K727" i="5"/>
  <c r="P727" i="5" s="1"/>
  <c r="M729" i="5"/>
  <c r="Q729" i="5"/>
  <c r="G731" i="5"/>
  <c r="K731" i="5"/>
  <c r="P731" i="5" s="1"/>
  <c r="M733" i="5"/>
  <c r="Q733" i="5"/>
  <c r="G735" i="5"/>
  <c r="K735" i="5"/>
  <c r="P735" i="5" s="1"/>
  <c r="O735" i="5"/>
  <c r="U735" i="5"/>
  <c r="Q740" i="5"/>
  <c r="Q744" i="5"/>
  <c r="U745" i="5"/>
  <c r="T752" i="5"/>
  <c r="L752" i="5"/>
  <c r="D752" i="5"/>
  <c r="N752" i="5"/>
  <c r="R752" i="5"/>
  <c r="M752" i="5"/>
  <c r="G752" i="5"/>
  <c r="O752" i="5"/>
  <c r="U753" i="5"/>
  <c r="O761" i="5"/>
  <c r="K761" i="5"/>
  <c r="P761" i="5" s="1"/>
  <c r="G761" i="5"/>
  <c r="R761" i="5"/>
  <c r="M761" i="5"/>
  <c r="V761" i="5"/>
  <c r="W761" i="5" s="1"/>
  <c r="Q761" i="5"/>
  <c r="L761" i="5"/>
  <c r="F761" i="5"/>
  <c r="V776" i="5"/>
  <c r="W776" i="5" s="1"/>
  <c r="R776" i="5"/>
  <c r="N776" i="5"/>
  <c r="F776" i="5"/>
  <c r="T776" i="5"/>
  <c r="L776" i="5"/>
  <c r="D776" i="5"/>
  <c r="O776" i="5"/>
  <c r="U776" i="5"/>
  <c r="M776" i="5"/>
  <c r="G776" i="5"/>
  <c r="K778" i="5"/>
  <c r="P778" i="5" s="1"/>
  <c r="M794" i="5"/>
  <c r="M806" i="5"/>
  <c r="V817" i="5"/>
  <c r="W817" i="5" s="1"/>
  <c r="R817" i="5"/>
  <c r="N817" i="5"/>
  <c r="F817" i="5"/>
  <c r="T817" i="5"/>
  <c r="L817" i="5"/>
  <c r="D817" i="5"/>
  <c r="Q817" i="5"/>
  <c r="U817" i="5"/>
  <c r="M817" i="5"/>
  <c r="G817" i="5"/>
  <c r="M738" i="5"/>
  <c r="Q738" i="5"/>
  <c r="D739" i="5"/>
  <c r="L739" i="5"/>
  <c r="T739" i="5"/>
  <c r="M742" i="5"/>
  <c r="Q742" i="5"/>
  <c r="D743" i="5"/>
  <c r="L743" i="5"/>
  <c r="T743" i="5"/>
  <c r="T748" i="5"/>
  <c r="L748" i="5"/>
  <c r="D748" i="5"/>
  <c r="O748" i="5"/>
  <c r="U748" i="5"/>
  <c r="D749" i="5"/>
  <c r="N749" i="5"/>
  <c r="D750" i="5"/>
  <c r="T756" i="5"/>
  <c r="L756" i="5"/>
  <c r="D756" i="5"/>
  <c r="O756" i="5"/>
  <c r="U756" i="5"/>
  <c r="D757" i="5"/>
  <c r="N757" i="5"/>
  <c r="T764" i="5"/>
  <c r="L764" i="5"/>
  <c r="D764" i="5"/>
  <c r="O764" i="5"/>
  <c r="U764" i="5"/>
  <c r="V772" i="5"/>
  <c r="W772" i="5" s="1"/>
  <c r="R772" i="5"/>
  <c r="N772" i="5"/>
  <c r="F772" i="5"/>
  <c r="T772" i="5"/>
  <c r="L772" i="5"/>
  <c r="D772" i="5"/>
  <c r="K772" i="5"/>
  <c r="P772" i="5" s="1"/>
  <c r="T774" i="5"/>
  <c r="L774" i="5"/>
  <c r="D774" i="5"/>
  <c r="V774" i="5"/>
  <c r="W774" i="5" s="1"/>
  <c r="R774" i="5"/>
  <c r="N774" i="5"/>
  <c r="F774" i="5"/>
  <c r="K774" i="5"/>
  <c r="P774" i="5" s="1"/>
  <c r="V788" i="5"/>
  <c r="W788" i="5" s="1"/>
  <c r="R788" i="5"/>
  <c r="N788" i="5"/>
  <c r="F788" i="5"/>
  <c r="T788" i="5"/>
  <c r="L788" i="5"/>
  <c r="D788" i="5"/>
  <c r="K788" i="5"/>
  <c r="P788" i="5" s="1"/>
  <c r="T790" i="5"/>
  <c r="L790" i="5"/>
  <c r="D790" i="5"/>
  <c r="V790" i="5"/>
  <c r="W790" i="5" s="1"/>
  <c r="R790" i="5"/>
  <c r="N790" i="5"/>
  <c r="F790" i="5"/>
  <c r="K790" i="5"/>
  <c r="P790" i="5" s="1"/>
  <c r="O802" i="5"/>
  <c r="K802" i="5"/>
  <c r="P802" i="5" s="1"/>
  <c r="G802" i="5"/>
  <c r="V802" i="5"/>
  <c r="W802" i="5" s="1"/>
  <c r="Q802" i="5"/>
  <c r="L802" i="5"/>
  <c r="F802" i="5"/>
  <c r="T802" i="5"/>
  <c r="N802" i="5"/>
  <c r="D802" i="5"/>
  <c r="V803" i="5"/>
  <c r="W803" i="5" s="1"/>
  <c r="R803" i="5"/>
  <c r="N803" i="5"/>
  <c r="F803" i="5"/>
  <c r="U803" i="5"/>
  <c r="K803" i="5"/>
  <c r="P803" i="5" s="1"/>
  <c r="G803" i="5"/>
  <c r="M803" i="5"/>
  <c r="D803" i="5"/>
  <c r="O803" i="5"/>
  <c r="O814" i="5"/>
  <c r="K814" i="5"/>
  <c r="P814" i="5" s="1"/>
  <c r="G814" i="5"/>
  <c r="T814" i="5"/>
  <c r="N814" i="5"/>
  <c r="D814" i="5"/>
  <c r="V814" i="5"/>
  <c r="W814" i="5" s="1"/>
  <c r="Q814" i="5"/>
  <c r="L814" i="5"/>
  <c r="F814" i="5"/>
  <c r="V815" i="5"/>
  <c r="W815" i="5" s="1"/>
  <c r="R815" i="5"/>
  <c r="N815" i="5"/>
  <c r="F815" i="5"/>
  <c r="M815" i="5"/>
  <c r="D815" i="5"/>
  <c r="U815" i="5"/>
  <c r="K815" i="5"/>
  <c r="P815" i="5" s="1"/>
  <c r="G815" i="5"/>
  <c r="O815" i="5"/>
  <c r="O823" i="5"/>
  <c r="K823" i="5"/>
  <c r="P823" i="5" s="1"/>
  <c r="G823" i="5"/>
  <c r="V823" i="5"/>
  <c r="W823" i="5" s="1"/>
  <c r="Q823" i="5"/>
  <c r="L823" i="5"/>
  <c r="F823" i="5"/>
  <c r="T823" i="5"/>
  <c r="N823" i="5"/>
  <c r="D823" i="5"/>
  <c r="R823" i="5"/>
  <c r="M823" i="5"/>
  <c r="H837" i="5"/>
  <c r="S837" i="5"/>
  <c r="M739" i="5"/>
  <c r="Q739" i="5"/>
  <c r="M743" i="5"/>
  <c r="Q743" i="5"/>
  <c r="O749" i="5"/>
  <c r="K749" i="5"/>
  <c r="P749" i="5" s="1"/>
  <c r="G749" i="5"/>
  <c r="U749" i="5"/>
  <c r="V750" i="5"/>
  <c r="W750" i="5" s="1"/>
  <c r="R750" i="5"/>
  <c r="N750" i="5"/>
  <c r="F750" i="5"/>
  <c r="O750" i="5"/>
  <c r="T750" i="5"/>
  <c r="F756" i="5"/>
  <c r="K756" i="5"/>
  <c r="P756" i="5" s="1"/>
  <c r="Q756" i="5"/>
  <c r="V756" i="5"/>
  <c r="W756" i="5" s="1"/>
  <c r="O757" i="5"/>
  <c r="K757" i="5"/>
  <c r="P757" i="5" s="1"/>
  <c r="G757" i="5"/>
  <c r="U757" i="5"/>
  <c r="V758" i="5"/>
  <c r="W758" i="5" s="1"/>
  <c r="R758" i="5"/>
  <c r="N758" i="5"/>
  <c r="F758" i="5"/>
  <c r="O758" i="5"/>
  <c r="T758" i="5"/>
  <c r="F764" i="5"/>
  <c r="K764" i="5"/>
  <c r="P764" i="5" s="1"/>
  <c r="Q764" i="5"/>
  <c r="V764" i="5"/>
  <c r="W764" i="5" s="1"/>
  <c r="O765" i="5"/>
  <c r="K765" i="5"/>
  <c r="P765" i="5" s="1"/>
  <c r="G765" i="5"/>
  <c r="U765" i="5"/>
  <c r="V766" i="5"/>
  <c r="W766" i="5" s="1"/>
  <c r="R766" i="5"/>
  <c r="N766" i="5"/>
  <c r="F766" i="5"/>
  <c r="O766" i="5"/>
  <c r="T766" i="5"/>
  <c r="V768" i="5"/>
  <c r="W768" i="5" s="1"/>
  <c r="R768" i="5"/>
  <c r="N768" i="5"/>
  <c r="F768" i="5"/>
  <c r="T768" i="5"/>
  <c r="L768" i="5"/>
  <c r="D768" i="5"/>
  <c r="K768" i="5"/>
  <c r="P768" i="5" s="1"/>
  <c r="T770" i="5"/>
  <c r="L770" i="5"/>
  <c r="D770" i="5"/>
  <c r="V770" i="5"/>
  <c r="W770" i="5" s="1"/>
  <c r="R770" i="5"/>
  <c r="N770" i="5"/>
  <c r="F770" i="5"/>
  <c r="K770" i="5"/>
  <c r="P770" i="5" s="1"/>
  <c r="G772" i="5"/>
  <c r="M772" i="5"/>
  <c r="U772" i="5"/>
  <c r="G774" i="5"/>
  <c r="M774" i="5"/>
  <c r="U774" i="5"/>
  <c r="V784" i="5"/>
  <c r="W784" i="5" s="1"/>
  <c r="R784" i="5"/>
  <c r="N784" i="5"/>
  <c r="F784" i="5"/>
  <c r="T784" i="5"/>
  <c r="L784" i="5"/>
  <c r="D784" i="5"/>
  <c r="K784" i="5"/>
  <c r="P784" i="5" s="1"/>
  <c r="T786" i="5"/>
  <c r="L786" i="5"/>
  <c r="D786" i="5"/>
  <c r="V786" i="5"/>
  <c r="W786" i="5" s="1"/>
  <c r="R786" i="5"/>
  <c r="N786" i="5"/>
  <c r="F786" i="5"/>
  <c r="K786" i="5"/>
  <c r="P786" i="5" s="1"/>
  <c r="G788" i="5"/>
  <c r="M788" i="5"/>
  <c r="U788" i="5"/>
  <c r="G790" i="5"/>
  <c r="M790" i="5"/>
  <c r="U790" i="5"/>
  <c r="R802" i="5"/>
  <c r="Q803" i="5"/>
  <c r="O810" i="5"/>
  <c r="K810" i="5"/>
  <c r="P810" i="5" s="1"/>
  <c r="G810" i="5"/>
  <c r="V810" i="5"/>
  <c r="W810" i="5" s="1"/>
  <c r="Q810" i="5"/>
  <c r="L810" i="5"/>
  <c r="F810" i="5"/>
  <c r="T810" i="5"/>
  <c r="N810" i="5"/>
  <c r="D810" i="5"/>
  <c r="V811" i="5"/>
  <c r="W811" i="5" s="1"/>
  <c r="R811" i="5"/>
  <c r="N811" i="5"/>
  <c r="F811" i="5"/>
  <c r="U811" i="5"/>
  <c r="K811" i="5"/>
  <c r="P811" i="5" s="1"/>
  <c r="G811" i="5"/>
  <c r="M811" i="5"/>
  <c r="D811" i="5"/>
  <c r="O811" i="5"/>
  <c r="R814" i="5"/>
  <c r="Q815" i="5"/>
  <c r="V824" i="5"/>
  <c r="W824" i="5" s="1"/>
  <c r="R824" i="5"/>
  <c r="N824" i="5"/>
  <c r="F824" i="5"/>
  <c r="K824" i="5"/>
  <c r="P824" i="5" s="1"/>
  <c r="G824" i="5"/>
  <c r="T824" i="5"/>
  <c r="M824" i="5"/>
  <c r="D824" i="5"/>
  <c r="Q824" i="5"/>
  <c r="L824" i="5"/>
  <c r="M747" i="5"/>
  <c r="Q747" i="5"/>
  <c r="M751" i="5"/>
  <c r="Q751" i="5"/>
  <c r="M755" i="5"/>
  <c r="Q755" i="5"/>
  <c r="M759" i="5"/>
  <c r="Q759" i="5"/>
  <c r="M763" i="5"/>
  <c r="Q763" i="5"/>
  <c r="M767" i="5"/>
  <c r="Q767" i="5"/>
  <c r="G769" i="5"/>
  <c r="K769" i="5"/>
  <c r="P769" i="5" s="1"/>
  <c r="O769" i="5"/>
  <c r="M771" i="5"/>
  <c r="Q771" i="5"/>
  <c r="G773" i="5"/>
  <c r="K773" i="5"/>
  <c r="P773" i="5" s="1"/>
  <c r="O773" i="5"/>
  <c r="M775" i="5"/>
  <c r="Q775" i="5"/>
  <c r="G777" i="5"/>
  <c r="K777" i="5"/>
  <c r="P777" i="5" s="1"/>
  <c r="O777" i="5"/>
  <c r="M779" i="5"/>
  <c r="Q779" i="5"/>
  <c r="G781" i="5"/>
  <c r="K781" i="5"/>
  <c r="P781" i="5" s="1"/>
  <c r="O781" i="5"/>
  <c r="M783" i="5"/>
  <c r="Q783" i="5"/>
  <c r="G785" i="5"/>
  <c r="K785" i="5"/>
  <c r="P785" i="5" s="1"/>
  <c r="O785" i="5"/>
  <c r="M787" i="5"/>
  <c r="Q787" i="5"/>
  <c r="G789" i="5"/>
  <c r="K789" i="5"/>
  <c r="P789" i="5" s="1"/>
  <c r="O789" i="5"/>
  <c r="M791" i="5"/>
  <c r="Q791" i="5"/>
  <c r="T793" i="5"/>
  <c r="L793" i="5"/>
  <c r="D793" i="5"/>
  <c r="O793" i="5"/>
  <c r="U793" i="5"/>
  <c r="G797" i="5"/>
  <c r="M797" i="5"/>
  <c r="T801" i="5"/>
  <c r="L801" i="5"/>
  <c r="D801" i="5"/>
  <c r="O801" i="5"/>
  <c r="U801" i="5"/>
  <c r="G805" i="5"/>
  <c r="M805" i="5"/>
  <c r="T809" i="5"/>
  <c r="L809" i="5"/>
  <c r="D809" i="5"/>
  <c r="O809" i="5"/>
  <c r="U809" i="5"/>
  <c r="G813" i="5"/>
  <c r="M813" i="5"/>
  <c r="V860" i="5"/>
  <c r="W860" i="5" s="1"/>
  <c r="R860" i="5"/>
  <c r="N860" i="5"/>
  <c r="F860" i="5"/>
  <c r="T860" i="5"/>
  <c r="L860" i="5"/>
  <c r="D860" i="5"/>
  <c r="O860" i="5"/>
  <c r="U860" i="5"/>
  <c r="M860" i="5"/>
  <c r="G860" i="5"/>
  <c r="K860" i="5"/>
  <c r="P860" i="5" s="1"/>
  <c r="M769" i="5"/>
  <c r="Q769" i="5"/>
  <c r="M773" i="5"/>
  <c r="Q773" i="5"/>
  <c r="M777" i="5"/>
  <c r="Q777" i="5"/>
  <c r="M781" i="5"/>
  <c r="Q781" i="5"/>
  <c r="M785" i="5"/>
  <c r="Q785" i="5"/>
  <c r="M789" i="5"/>
  <c r="Q789" i="5"/>
  <c r="T797" i="5"/>
  <c r="L797" i="5"/>
  <c r="D797" i="5"/>
  <c r="O797" i="5"/>
  <c r="U797" i="5"/>
  <c r="T805" i="5"/>
  <c r="L805" i="5"/>
  <c r="D805" i="5"/>
  <c r="O805" i="5"/>
  <c r="U805" i="5"/>
  <c r="T813" i="5"/>
  <c r="L813" i="5"/>
  <c r="D813" i="5"/>
  <c r="O813" i="5"/>
  <c r="U813" i="5"/>
  <c r="O819" i="5"/>
  <c r="K819" i="5"/>
  <c r="P819" i="5" s="1"/>
  <c r="G819" i="5"/>
  <c r="T819" i="5"/>
  <c r="N819" i="5"/>
  <c r="D819" i="5"/>
  <c r="V819" i="5"/>
  <c r="W819" i="5" s="1"/>
  <c r="Q819" i="5"/>
  <c r="L819" i="5"/>
  <c r="F819" i="5"/>
  <c r="V820" i="5"/>
  <c r="W820" i="5" s="1"/>
  <c r="R820" i="5"/>
  <c r="N820" i="5"/>
  <c r="F820" i="5"/>
  <c r="M820" i="5"/>
  <c r="D820" i="5"/>
  <c r="U820" i="5"/>
  <c r="K820" i="5"/>
  <c r="P820" i="5" s="1"/>
  <c r="G820" i="5"/>
  <c r="O820" i="5"/>
  <c r="T842" i="5"/>
  <c r="L842" i="5"/>
  <c r="D842" i="5"/>
  <c r="N842" i="5"/>
  <c r="R842" i="5"/>
  <c r="M842" i="5"/>
  <c r="G842" i="5"/>
  <c r="Q842" i="5"/>
  <c r="F842" i="5"/>
  <c r="V842" i="5"/>
  <c r="W842" i="5" s="1"/>
  <c r="K842" i="5"/>
  <c r="P842" i="5" s="1"/>
  <c r="V868" i="5"/>
  <c r="W868" i="5" s="1"/>
  <c r="R868" i="5"/>
  <c r="N868" i="5"/>
  <c r="F868" i="5"/>
  <c r="T868" i="5"/>
  <c r="L868" i="5"/>
  <c r="D868" i="5"/>
  <c r="O868" i="5"/>
  <c r="U868" i="5"/>
  <c r="M868" i="5"/>
  <c r="G868" i="5"/>
  <c r="K868" i="5"/>
  <c r="P868" i="5" s="1"/>
  <c r="M796" i="5"/>
  <c r="Q796" i="5"/>
  <c r="M800" i="5"/>
  <c r="Q800" i="5"/>
  <c r="M804" i="5"/>
  <c r="Q804" i="5"/>
  <c r="M808" i="5"/>
  <c r="Q808" i="5"/>
  <c r="M812" i="5"/>
  <c r="Q812" i="5"/>
  <c r="M816" i="5"/>
  <c r="Q816" i="5"/>
  <c r="U816" i="5"/>
  <c r="T822" i="5"/>
  <c r="L822" i="5"/>
  <c r="D822" i="5"/>
  <c r="O822" i="5"/>
  <c r="U822" i="5"/>
  <c r="T827" i="5"/>
  <c r="L827" i="5"/>
  <c r="D827" i="5"/>
  <c r="O827" i="5"/>
  <c r="K827" i="5"/>
  <c r="P827" i="5" s="1"/>
  <c r="G827" i="5"/>
  <c r="M827" i="5"/>
  <c r="U827" i="5"/>
  <c r="O828" i="5"/>
  <c r="K828" i="5"/>
  <c r="P828" i="5" s="1"/>
  <c r="G828" i="5"/>
  <c r="V828" i="5"/>
  <c r="W828" i="5" s="1"/>
  <c r="R828" i="5"/>
  <c r="N828" i="5"/>
  <c r="F828" i="5"/>
  <c r="L828" i="5"/>
  <c r="T828" i="5"/>
  <c r="T831" i="5"/>
  <c r="L831" i="5"/>
  <c r="D831" i="5"/>
  <c r="O831" i="5"/>
  <c r="K831" i="5"/>
  <c r="P831" i="5" s="1"/>
  <c r="G831" i="5"/>
  <c r="M831" i="5"/>
  <c r="U831" i="5"/>
  <c r="O832" i="5"/>
  <c r="K832" i="5"/>
  <c r="P832" i="5" s="1"/>
  <c r="G832" i="5"/>
  <c r="V832" i="5"/>
  <c r="W832" i="5" s="1"/>
  <c r="R832" i="5"/>
  <c r="N832" i="5"/>
  <c r="F832" i="5"/>
  <c r="L832" i="5"/>
  <c r="T832" i="5"/>
  <c r="T835" i="5"/>
  <c r="L835" i="5"/>
  <c r="D835" i="5"/>
  <c r="O835" i="5"/>
  <c r="K835" i="5"/>
  <c r="P835" i="5" s="1"/>
  <c r="G835" i="5"/>
  <c r="M835" i="5"/>
  <c r="U835" i="5"/>
  <c r="O836" i="5"/>
  <c r="K836" i="5"/>
  <c r="P836" i="5" s="1"/>
  <c r="G836" i="5"/>
  <c r="V836" i="5"/>
  <c r="W836" i="5" s="1"/>
  <c r="R836" i="5"/>
  <c r="N836" i="5"/>
  <c r="F836" i="5"/>
  <c r="L836" i="5"/>
  <c r="T836" i="5"/>
  <c r="T839" i="5"/>
  <c r="L839" i="5"/>
  <c r="D839" i="5"/>
  <c r="O839" i="5"/>
  <c r="K839" i="5"/>
  <c r="P839" i="5" s="1"/>
  <c r="G839" i="5"/>
  <c r="M839" i="5"/>
  <c r="U839" i="5"/>
  <c r="V840" i="5"/>
  <c r="W840" i="5" s="1"/>
  <c r="R840" i="5"/>
  <c r="T840" i="5"/>
  <c r="O840" i="5"/>
  <c r="K840" i="5"/>
  <c r="P840" i="5" s="1"/>
  <c r="G840" i="5"/>
  <c r="N840" i="5"/>
  <c r="F840" i="5"/>
  <c r="L840" i="5"/>
  <c r="U840" i="5"/>
  <c r="V844" i="5"/>
  <c r="W844" i="5" s="1"/>
  <c r="R844" i="5"/>
  <c r="N844" i="5"/>
  <c r="F844" i="5"/>
  <c r="Q844" i="5"/>
  <c r="L844" i="5"/>
  <c r="U844" i="5"/>
  <c r="K844" i="5"/>
  <c r="P844" i="5" s="1"/>
  <c r="G844" i="5"/>
  <c r="O844" i="5"/>
  <c r="S848" i="5"/>
  <c r="H848" i="5"/>
  <c r="V856" i="5"/>
  <c r="W856" i="5" s="1"/>
  <c r="R856" i="5"/>
  <c r="N856" i="5"/>
  <c r="F856" i="5"/>
  <c r="T856" i="5"/>
  <c r="L856" i="5"/>
  <c r="D856" i="5"/>
  <c r="O856" i="5"/>
  <c r="U856" i="5"/>
  <c r="M856" i="5"/>
  <c r="G856" i="5"/>
  <c r="K856" i="5"/>
  <c r="P856" i="5" s="1"/>
  <c r="G816" i="5"/>
  <c r="K816" i="5"/>
  <c r="P816" i="5" s="1"/>
  <c r="M818" i="5"/>
  <c r="Q818" i="5"/>
  <c r="G822" i="5"/>
  <c r="M822" i="5"/>
  <c r="R822" i="5"/>
  <c r="Q827" i="5"/>
  <c r="Q831" i="5"/>
  <c r="Q835" i="5"/>
  <c r="Q839" i="5"/>
  <c r="V864" i="5"/>
  <c r="W864" i="5" s="1"/>
  <c r="R864" i="5"/>
  <c r="N864" i="5"/>
  <c r="F864" i="5"/>
  <c r="T864" i="5"/>
  <c r="L864" i="5"/>
  <c r="D864" i="5"/>
  <c r="O864" i="5"/>
  <c r="U864" i="5"/>
  <c r="M864" i="5"/>
  <c r="G864" i="5"/>
  <c r="K864" i="5"/>
  <c r="P864" i="5" s="1"/>
  <c r="M821" i="5"/>
  <c r="Q821" i="5"/>
  <c r="M825" i="5"/>
  <c r="Q825" i="5"/>
  <c r="D826" i="5"/>
  <c r="L826" i="5"/>
  <c r="T826" i="5"/>
  <c r="M829" i="5"/>
  <c r="Q829" i="5"/>
  <c r="D830" i="5"/>
  <c r="L830" i="5"/>
  <c r="T830" i="5"/>
  <c r="M833" i="5"/>
  <c r="Q833" i="5"/>
  <c r="D834" i="5"/>
  <c r="L834" i="5"/>
  <c r="T834" i="5"/>
  <c r="M837" i="5"/>
  <c r="Q837" i="5"/>
  <c r="D838" i="5"/>
  <c r="L838" i="5"/>
  <c r="T838" i="5"/>
  <c r="T847" i="5"/>
  <c r="L847" i="5"/>
  <c r="D847" i="5"/>
  <c r="O847" i="5"/>
  <c r="K847" i="5"/>
  <c r="P847" i="5" s="1"/>
  <c r="G847" i="5"/>
  <c r="M847" i="5"/>
  <c r="U847" i="5"/>
  <c r="O848" i="5"/>
  <c r="K848" i="5"/>
  <c r="P848" i="5" s="1"/>
  <c r="G848" i="5"/>
  <c r="V848" i="5"/>
  <c r="W848" i="5" s="1"/>
  <c r="R848" i="5"/>
  <c r="N848" i="5"/>
  <c r="F848" i="5"/>
  <c r="L848" i="5"/>
  <c r="T848" i="5"/>
  <c r="T851" i="5"/>
  <c r="L851" i="5"/>
  <c r="D851" i="5"/>
  <c r="O851" i="5"/>
  <c r="K851" i="5"/>
  <c r="P851" i="5" s="1"/>
  <c r="G851" i="5"/>
  <c r="M851" i="5"/>
  <c r="U851" i="5"/>
  <c r="O852" i="5"/>
  <c r="K852" i="5"/>
  <c r="P852" i="5" s="1"/>
  <c r="G852" i="5"/>
  <c r="V852" i="5"/>
  <c r="W852" i="5" s="1"/>
  <c r="R852" i="5"/>
  <c r="N852" i="5"/>
  <c r="F852" i="5"/>
  <c r="L852" i="5"/>
  <c r="T852" i="5"/>
  <c r="M826" i="5"/>
  <c r="Q826" i="5"/>
  <c r="M830" i="5"/>
  <c r="Q830" i="5"/>
  <c r="M834" i="5"/>
  <c r="Q834" i="5"/>
  <c r="M838" i="5"/>
  <c r="Q838" i="5"/>
  <c r="T854" i="5"/>
  <c r="L854" i="5"/>
  <c r="D854" i="5"/>
  <c r="V854" i="5"/>
  <c r="W854" i="5" s="1"/>
  <c r="R854" i="5"/>
  <c r="N854" i="5"/>
  <c r="F854" i="5"/>
  <c r="O854" i="5"/>
  <c r="U854" i="5"/>
  <c r="M854" i="5"/>
  <c r="G854" i="5"/>
  <c r="T858" i="5"/>
  <c r="L858" i="5"/>
  <c r="D858" i="5"/>
  <c r="V858" i="5"/>
  <c r="W858" i="5" s="1"/>
  <c r="R858" i="5"/>
  <c r="N858" i="5"/>
  <c r="F858" i="5"/>
  <c r="O858" i="5"/>
  <c r="U858" i="5"/>
  <c r="M858" i="5"/>
  <c r="G858" i="5"/>
  <c r="T862" i="5"/>
  <c r="L862" i="5"/>
  <c r="D862" i="5"/>
  <c r="V862" i="5"/>
  <c r="W862" i="5" s="1"/>
  <c r="R862" i="5"/>
  <c r="N862" i="5"/>
  <c r="F862" i="5"/>
  <c r="O862" i="5"/>
  <c r="U862" i="5"/>
  <c r="M862" i="5"/>
  <c r="G862" i="5"/>
  <c r="T866" i="5"/>
  <c r="L866" i="5"/>
  <c r="D866" i="5"/>
  <c r="V866" i="5"/>
  <c r="W866" i="5" s="1"/>
  <c r="R866" i="5"/>
  <c r="N866" i="5"/>
  <c r="F866" i="5"/>
  <c r="O866" i="5"/>
  <c r="U866" i="5"/>
  <c r="M866" i="5"/>
  <c r="G866" i="5"/>
  <c r="T870" i="5"/>
  <c r="L870" i="5"/>
  <c r="D870" i="5"/>
  <c r="V870" i="5"/>
  <c r="W870" i="5" s="1"/>
  <c r="R870" i="5"/>
  <c r="N870" i="5"/>
  <c r="F870" i="5"/>
  <c r="O870" i="5"/>
  <c r="U870" i="5"/>
  <c r="M870" i="5"/>
  <c r="G870" i="5"/>
  <c r="M841" i="5"/>
  <c r="Q841" i="5"/>
  <c r="M845" i="5"/>
  <c r="Q845" i="5"/>
  <c r="D846" i="5"/>
  <c r="L846" i="5"/>
  <c r="T846" i="5"/>
  <c r="M849" i="5"/>
  <c r="Q849" i="5"/>
  <c r="D850" i="5"/>
  <c r="L850" i="5"/>
  <c r="T850" i="5"/>
  <c r="O853" i="5"/>
  <c r="K853" i="5"/>
  <c r="P853" i="5" s="1"/>
  <c r="G853" i="5"/>
  <c r="U853" i="5"/>
  <c r="M846" i="5"/>
  <c r="Q846" i="5"/>
  <c r="M850" i="5"/>
  <c r="Q850" i="5"/>
  <c r="M855" i="5"/>
  <c r="Q855" i="5"/>
  <c r="U855" i="5"/>
  <c r="G857" i="5"/>
  <c r="K857" i="5"/>
  <c r="P857" i="5" s="1"/>
  <c r="O857" i="5"/>
  <c r="M859" i="5"/>
  <c r="Q859" i="5"/>
  <c r="U859" i="5"/>
  <c r="G861" i="5"/>
  <c r="K861" i="5"/>
  <c r="P861" i="5" s="1"/>
  <c r="O861" i="5"/>
  <c r="M863" i="5"/>
  <c r="Q863" i="5"/>
  <c r="U863" i="5"/>
  <c r="G865" i="5"/>
  <c r="K865" i="5"/>
  <c r="P865" i="5" s="1"/>
  <c r="O865" i="5"/>
  <c r="M867" i="5"/>
  <c r="Q867" i="5"/>
  <c r="U867" i="5"/>
  <c r="G869" i="5"/>
  <c r="K869" i="5"/>
  <c r="P869" i="5" s="1"/>
  <c r="O869" i="5"/>
  <c r="M871" i="5"/>
  <c r="Q871" i="5"/>
  <c r="U871" i="5"/>
  <c r="G855" i="5"/>
  <c r="K855" i="5"/>
  <c r="P855" i="5" s="1"/>
  <c r="M857" i="5"/>
  <c r="Q857" i="5"/>
  <c r="G859" i="5"/>
  <c r="K859" i="5"/>
  <c r="P859" i="5" s="1"/>
  <c r="M861" i="5"/>
  <c r="Q861" i="5"/>
  <c r="G863" i="5"/>
  <c r="K863" i="5"/>
  <c r="P863" i="5" s="1"/>
  <c r="M865" i="5"/>
  <c r="Q865" i="5"/>
  <c r="G867" i="5"/>
  <c r="K867" i="5"/>
  <c r="P867" i="5" s="1"/>
  <c r="M869" i="5"/>
  <c r="Q869" i="5"/>
  <c r="G871" i="5"/>
  <c r="K871" i="5"/>
  <c r="P871" i="5" s="1"/>
  <c r="S763" i="5" l="1"/>
  <c r="S480" i="5"/>
  <c r="I857" i="5"/>
  <c r="H841" i="5"/>
  <c r="I666" i="5"/>
  <c r="I588" i="5"/>
  <c r="S588" i="5"/>
  <c r="S476" i="5"/>
  <c r="I765" i="5"/>
  <c r="S677" i="5"/>
  <c r="H604" i="5"/>
  <c r="S472" i="5"/>
  <c r="I715" i="5"/>
  <c r="I527" i="5"/>
  <c r="S452" i="5"/>
  <c r="H477" i="5"/>
  <c r="H761" i="5"/>
  <c r="S761" i="5"/>
  <c r="S673" i="5"/>
  <c r="H791" i="5"/>
  <c r="S487" i="5"/>
  <c r="S417" i="5"/>
  <c r="I452" i="5"/>
  <c r="I865" i="5"/>
  <c r="S461" i="5"/>
  <c r="H583" i="5"/>
  <c r="S731" i="5"/>
  <c r="S719" i="5"/>
  <c r="S691" i="5"/>
  <c r="I556" i="5"/>
  <c r="S829" i="5"/>
  <c r="H689" i="5"/>
  <c r="I849" i="5"/>
  <c r="S771" i="5"/>
  <c r="H759" i="5"/>
  <c r="S832" i="5"/>
  <c r="I707" i="5"/>
  <c r="I635" i="5"/>
  <c r="S825" i="5"/>
  <c r="H516" i="5"/>
  <c r="I584" i="5"/>
  <c r="I859" i="5"/>
  <c r="I785" i="5"/>
  <c r="H767" i="5"/>
  <c r="I733" i="5"/>
  <c r="H624" i="5"/>
  <c r="I420" i="5"/>
  <c r="I812" i="5"/>
  <c r="I560" i="5"/>
  <c r="I867" i="5"/>
  <c r="I816" i="5"/>
  <c r="I871" i="5"/>
  <c r="S650" i="5"/>
  <c r="H437" i="5"/>
  <c r="S441" i="5"/>
  <c r="I861" i="5"/>
  <c r="S445" i="5"/>
  <c r="S755" i="5"/>
  <c r="H832" i="5"/>
  <c r="I697" i="5"/>
  <c r="I705" i="5"/>
  <c r="I567" i="5"/>
  <c r="S747" i="5"/>
  <c r="H591" i="5"/>
  <c r="S421" i="5"/>
  <c r="H575" i="5"/>
  <c r="H441" i="5"/>
  <c r="I616" i="5"/>
  <c r="H666" i="5"/>
  <c r="S473" i="5"/>
  <c r="S679" i="5"/>
  <c r="H568" i="5"/>
  <c r="H480" i="5"/>
  <c r="I436" i="5"/>
  <c r="H548" i="5"/>
  <c r="I511" i="5"/>
  <c r="S440" i="5"/>
  <c r="I568" i="5"/>
  <c r="S512" i="5"/>
  <c r="I679" i="5"/>
  <c r="S564" i="5"/>
  <c r="H664" i="5"/>
  <c r="S709" i="5"/>
  <c r="H512" i="5"/>
  <c r="H691" i="5"/>
  <c r="I622" i="5"/>
  <c r="I599" i="5"/>
  <c r="I869" i="5"/>
  <c r="S861" i="5"/>
  <c r="H787" i="5"/>
  <c r="S796" i="5"/>
  <c r="S687" i="5"/>
  <c r="I500" i="5"/>
  <c r="S428" i="5"/>
  <c r="I543" i="5"/>
  <c r="I508" i="5"/>
  <c r="S448" i="5"/>
  <c r="S424" i="5"/>
  <c r="I855" i="5"/>
  <c r="H701" i="5"/>
  <c r="I689" i="5"/>
  <c r="S852" i="5"/>
  <c r="H849" i="5"/>
  <c r="S804" i="5"/>
  <c r="S781" i="5"/>
  <c r="H821" i="5"/>
  <c r="I701" i="5"/>
  <c r="S608" i="5"/>
  <c r="H643" i="5"/>
  <c r="I703" i="5"/>
  <c r="H655" i="5"/>
  <c r="H634" i="5"/>
  <c r="H584" i="5"/>
  <c r="H560" i="5"/>
  <c r="I591" i="5"/>
  <c r="I495" i="5"/>
  <c r="S469" i="5"/>
  <c r="S453" i="5"/>
  <c r="H445" i="5"/>
  <c r="H429" i="5"/>
  <c r="S583" i="5"/>
  <c r="S604" i="5"/>
  <c r="S457" i="5"/>
  <c r="S695" i="5"/>
  <c r="I763" i="5"/>
  <c r="S460" i="5"/>
  <c r="I464" i="5"/>
  <c r="S863" i="5"/>
  <c r="H771" i="5"/>
  <c r="I836" i="5"/>
  <c r="S727" i="5"/>
  <c r="I821" i="5"/>
  <c r="S717" i="5"/>
  <c r="S681" i="5"/>
  <c r="H636" i="5"/>
  <c r="S693" i="5"/>
  <c r="H608" i="5"/>
  <c r="H556" i="5"/>
  <c r="S477" i="5"/>
  <c r="H464" i="5"/>
  <c r="S437" i="5"/>
  <c r="S433" i="5"/>
  <c r="S636" i="5"/>
  <c r="I624" i="5"/>
  <c r="S857" i="5"/>
  <c r="H804" i="5"/>
  <c r="I769" i="5"/>
  <c r="S759" i="5"/>
  <c r="S751" i="5"/>
  <c r="H812" i="5"/>
  <c r="H781" i="5"/>
  <c r="I755" i="5"/>
  <c r="H681" i="5"/>
  <c r="H673" i="5"/>
  <c r="I719" i="5"/>
  <c r="S707" i="5"/>
  <c r="H825" i="5"/>
  <c r="S655" i="5"/>
  <c r="H622" i="5"/>
  <c r="S599" i="5"/>
  <c r="S567" i="5"/>
  <c r="I487" i="5"/>
  <c r="S559" i="5"/>
  <c r="H527" i="5"/>
  <c r="H456" i="5"/>
  <c r="H421" i="5"/>
  <c r="S548" i="5"/>
  <c r="H511" i="5"/>
  <c r="S643" i="5"/>
  <c r="S865" i="5"/>
  <c r="I863" i="5"/>
  <c r="S836" i="5"/>
  <c r="S773" i="5"/>
  <c r="H840" i="5"/>
  <c r="H713" i="5"/>
  <c r="I731" i="5"/>
  <c r="S715" i="5"/>
  <c r="S699" i="5"/>
  <c r="S735" i="5"/>
  <c r="S705" i="5"/>
  <c r="S672" i="5"/>
  <c r="S721" i="5"/>
  <c r="I671" i="5"/>
  <c r="H472" i="5"/>
  <c r="H461" i="5"/>
  <c r="S420" i="5"/>
  <c r="H551" i="5"/>
  <c r="S572" i="5"/>
  <c r="S456" i="5"/>
  <c r="H417" i="5"/>
  <c r="H765" i="5"/>
  <c r="H758" i="5"/>
  <c r="H735" i="5"/>
  <c r="I664" i="5"/>
  <c r="S855" i="5"/>
  <c r="S867" i="5"/>
  <c r="S816" i="5"/>
  <c r="H796" i="5"/>
  <c r="I773" i="5"/>
  <c r="I717" i="5"/>
  <c r="S635" i="5"/>
  <c r="H709" i="5"/>
  <c r="S703" i="5"/>
  <c r="S634" i="5"/>
  <c r="S488" i="5"/>
  <c r="H671" i="5"/>
  <c r="H747" i="5"/>
  <c r="S495" i="5"/>
  <c r="I428" i="5"/>
  <c r="S619" i="5"/>
  <c r="H572" i="5"/>
  <c r="H457" i="5"/>
  <c r="S640" i="5"/>
  <c r="S869" i="5"/>
  <c r="S871" i="5"/>
  <c r="H852" i="5"/>
  <c r="S785" i="5"/>
  <c r="S767" i="5"/>
  <c r="H829" i="5"/>
  <c r="H775" i="5"/>
  <c r="I727" i="5"/>
  <c r="I695" i="5"/>
  <c r="H742" i="5"/>
  <c r="H685" i="5"/>
  <c r="S685" i="5"/>
  <c r="I503" i="5"/>
  <c r="H469" i="5"/>
  <c r="I460" i="5"/>
  <c r="H453" i="5"/>
  <c r="S429" i="5"/>
  <c r="H473" i="5"/>
  <c r="H779" i="5"/>
  <c r="H800" i="5"/>
  <c r="I444" i="5"/>
  <c r="S725" i="5"/>
  <c r="I619" i="5"/>
  <c r="H519" i="5"/>
  <c r="I612" i="5"/>
  <c r="I575" i="5"/>
  <c r="H540" i="5"/>
  <c r="I647" i="5"/>
  <c r="H647" i="5"/>
  <c r="H680" i="5"/>
  <c r="I680" i="5"/>
  <c r="I648" i="5"/>
  <c r="S648" i="5"/>
  <c r="S828" i="5"/>
  <c r="S789" i="5"/>
  <c r="S775" i="5"/>
  <c r="I840" i="5"/>
  <c r="S777" i="5"/>
  <c r="S713" i="5"/>
  <c r="H697" i="5"/>
  <c r="I783" i="5"/>
  <c r="S741" i="5"/>
  <c r="I723" i="5"/>
  <c r="I693" i="5"/>
  <c r="H639" i="5"/>
  <c r="S800" i="5"/>
  <c r="H488" i="5"/>
  <c r="H687" i="5"/>
  <c r="H672" i="5"/>
  <c r="I650" i="5"/>
  <c r="H596" i="5"/>
  <c r="H500" i="5"/>
  <c r="S524" i="5"/>
  <c r="H448" i="5"/>
  <c r="H440" i="5"/>
  <c r="H424" i="5"/>
  <c r="I623" i="5"/>
  <c r="I551" i="5"/>
  <c r="I519" i="5"/>
  <c r="S540" i="5"/>
  <c r="S481" i="5"/>
  <c r="S449" i="5"/>
  <c r="S432" i="5"/>
  <c r="S758" i="5"/>
  <c r="S853" i="5"/>
  <c r="H853" i="5"/>
  <c r="I833" i="5"/>
  <c r="I741" i="5"/>
  <c r="H723" i="5"/>
  <c r="H818" i="5"/>
  <c r="S618" i="5"/>
  <c r="I532" i="5"/>
  <c r="S503" i="5"/>
  <c r="I640" i="5"/>
  <c r="I627" i="5"/>
  <c r="S627" i="5"/>
  <c r="I789" i="5"/>
  <c r="I777" i="5"/>
  <c r="S711" i="5"/>
  <c r="S783" i="5"/>
  <c r="S742" i="5"/>
  <c r="S733" i="5"/>
  <c r="I699" i="5"/>
  <c r="H616" i="5"/>
  <c r="I639" i="5"/>
  <c r="S680" i="5"/>
  <c r="H721" i="5"/>
  <c r="S596" i="5"/>
  <c r="I524" i="5"/>
  <c r="H492" i="5"/>
  <c r="S484" i="5"/>
  <c r="I476" i="5"/>
  <c r="H481" i="5"/>
  <c r="H449" i="5"/>
  <c r="S425" i="5"/>
  <c r="S416" i="5"/>
  <c r="I663" i="5"/>
  <c r="H663" i="5"/>
  <c r="S663" i="5"/>
  <c r="I644" i="5"/>
  <c r="S644" i="5"/>
  <c r="I631" i="5"/>
  <c r="S631" i="5"/>
  <c r="H631" i="5"/>
  <c r="I779" i="5"/>
  <c r="H753" i="5"/>
  <c r="S818" i="5"/>
  <c r="I564" i="5"/>
  <c r="S444" i="5"/>
  <c r="I725" i="5"/>
  <c r="S543" i="5"/>
  <c r="S465" i="5"/>
  <c r="I787" i="5"/>
  <c r="H751" i="5"/>
  <c r="H808" i="5"/>
  <c r="I791" i="5"/>
  <c r="H833" i="5"/>
  <c r="S753" i="5"/>
  <c r="S651" i="5"/>
  <c r="S667" i="5"/>
  <c r="H532" i="5"/>
  <c r="S486" i="5"/>
  <c r="H559" i="5"/>
  <c r="S492" i="5"/>
  <c r="S468" i="5"/>
  <c r="S436" i="5"/>
  <c r="S623" i="5"/>
  <c r="S580" i="5"/>
  <c r="S516" i="5"/>
  <c r="H612" i="5"/>
  <c r="H508" i="5"/>
  <c r="H465" i="5"/>
  <c r="H433" i="5"/>
  <c r="H425" i="5"/>
  <c r="I738" i="5"/>
  <c r="S738" i="5"/>
  <c r="I668" i="5"/>
  <c r="S668" i="5"/>
  <c r="I660" i="5"/>
  <c r="S660" i="5"/>
  <c r="I632" i="5"/>
  <c r="S632" i="5"/>
  <c r="I628" i="5"/>
  <c r="S628" i="5"/>
  <c r="I592" i="5"/>
  <c r="S592" i="5"/>
  <c r="I536" i="5"/>
  <c r="S536" i="5"/>
  <c r="I504" i="5"/>
  <c r="S504" i="5"/>
  <c r="I652" i="5"/>
  <c r="S652" i="5"/>
  <c r="I544" i="5"/>
  <c r="S544" i="5"/>
  <c r="S859" i="5"/>
  <c r="S808" i="5"/>
  <c r="H644" i="5"/>
  <c r="I677" i="5"/>
  <c r="H486" i="5"/>
  <c r="I468" i="5"/>
  <c r="H416" i="5"/>
  <c r="H580" i="5"/>
  <c r="S766" i="5"/>
  <c r="H766" i="5"/>
  <c r="I496" i="5"/>
  <c r="S496" i="5"/>
  <c r="S841" i="5"/>
  <c r="S769" i="5"/>
  <c r="I828" i="5"/>
  <c r="I766" i="5"/>
  <c r="I711" i="5"/>
  <c r="H618" i="5"/>
  <c r="I651" i="5"/>
  <c r="I667" i="5"/>
  <c r="H496" i="5"/>
  <c r="I484" i="5"/>
  <c r="H432" i="5"/>
  <c r="H844" i="5"/>
  <c r="I844" i="5"/>
  <c r="S844" i="5"/>
  <c r="I845" i="5"/>
  <c r="S845" i="5"/>
  <c r="I552" i="5"/>
  <c r="S552" i="5"/>
  <c r="I528" i="5"/>
  <c r="S528" i="5"/>
  <c r="I576" i="5"/>
  <c r="S576" i="5"/>
  <c r="I656" i="5"/>
  <c r="S656" i="5"/>
  <c r="I620" i="5"/>
  <c r="S620" i="5"/>
  <c r="I520" i="5"/>
  <c r="S520" i="5"/>
  <c r="I600" i="5"/>
  <c r="S600" i="5"/>
  <c r="H858" i="5"/>
  <c r="I858" i="5"/>
  <c r="S858" i="5"/>
  <c r="H851" i="5"/>
  <c r="S851" i="5"/>
  <c r="I851" i="5"/>
  <c r="H839" i="5"/>
  <c r="S839" i="5"/>
  <c r="I839" i="5"/>
  <c r="H822" i="5"/>
  <c r="S822" i="5"/>
  <c r="I822" i="5"/>
  <c r="H801" i="5"/>
  <c r="S801" i="5"/>
  <c r="I801" i="5"/>
  <c r="H784" i="5"/>
  <c r="S784" i="5"/>
  <c r="I784" i="5"/>
  <c r="S823" i="5"/>
  <c r="I823" i="5"/>
  <c r="H823" i="5"/>
  <c r="H764" i="5"/>
  <c r="S764" i="5"/>
  <c r="I764" i="5"/>
  <c r="H696" i="5"/>
  <c r="S696" i="5"/>
  <c r="I696" i="5"/>
  <c r="H645" i="5"/>
  <c r="S645" i="5"/>
  <c r="I645" i="5"/>
  <c r="S607" i="5"/>
  <c r="I607" i="5"/>
  <c r="H607" i="5"/>
  <c r="I577" i="5"/>
  <c r="H577" i="5"/>
  <c r="S577" i="5"/>
  <c r="I561" i="5"/>
  <c r="H561" i="5"/>
  <c r="S561" i="5"/>
  <c r="I545" i="5"/>
  <c r="H545" i="5"/>
  <c r="S545" i="5"/>
  <c r="I529" i="5"/>
  <c r="H529" i="5"/>
  <c r="S529" i="5"/>
  <c r="I497" i="5"/>
  <c r="H497" i="5"/>
  <c r="S497" i="5"/>
  <c r="I478" i="5"/>
  <c r="H478" i="5"/>
  <c r="S478" i="5"/>
  <c r="I446" i="5"/>
  <c r="H446" i="5"/>
  <c r="S446" i="5"/>
  <c r="I430" i="5"/>
  <c r="H430" i="5"/>
  <c r="S430" i="5"/>
  <c r="S491" i="5"/>
  <c r="I491" i="5"/>
  <c r="H491" i="5"/>
  <c r="H782" i="5"/>
  <c r="I782" i="5"/>
  <c r="S782" i="5"/>
  <c r="H463" i="5"/>
  <c r="S463" i="5"/>
  <c r="I463" i="5"/>
  <c r="H447" i="5"/>
  <c r="S447" i="5"/>
  <c r="I447" i="5"/>
  <c r="S563" i="5"/>
  <c r="I563" i="5"/>
  <c r="H563" i="5"/>
  <c r="H653" i="5"/>
  <c r="S653" i="5"/>
  <c r="I653" i="5"/>
  <c r="S587" i="5"/>
  <c r="I587" i="5"/>
  <c r="H587" i="5"/>
  <c r="S523" i="5"/>
  <c r="I523" i="5"/>
  <c r="H523" i="5"/>
  <c r="H708" i="5"/>
  <c r="I708" i="5"/>
  <c r="S708" i="5"/>
  <c r="H625" i="5"/>
  <c r="S625" i="5"/>
  <c r="I625" i="5"/>
  <c r="H611" i="5"/>
  <c r="I611" i="5"/>
  <c r="S611" i="5"/>
  <c r="H854" i="5"/>
  <c r="I854" i="5"/>
  <c r="S854" i="5"/>
  <c r="H847" i="5"/>
  <c r="S847" i="5"/>
  <c r="I847" i="5"/>
  <c r="H868" i="5"/>
  <c r="I868" i="5"/>
  <c r="S868" i="5"/>
  <c r="H842" i="5"/>
  <c r="S842" i="5"/>
  <c r="I842" i="5"/>
  <c r="S811" i="5"/>
  <c r="I811" i="5"/>
  <c r="H811" i="5"/>
  <c r="S749" i="5"/>
  <c r="I749" i="5"/>
  <c r="H749" i="5"/>
  <c r="I743" i="5"/>
  <c r="H743" i="5"/>
  <c r="S743" i="5"/>
  <c r="H776" i="5"/>
  <c r="I776" i="5"/>
  <c r="S776" i="5"/>
  <c r="H744" i="5"/>
  <c r="S744" i="5"/>
  <c r="I744" i="5"/>
  <c r="H712" i="5"/>
  <c r="S712" i="5"/>
  <c r="I712" i="5"/>
  <c r="S798" i="5"/>
  <c r="I798" i="5"/>
  <c r="H798" i="5"/>
  <c r="H702" i="5"/>
  <c r="I702" i="5"/>
  <c r="S702" i="5"/>
  <c r="H629" i="5"/>
  <c r="S629" i="5"/>
  <c r="I629" i="5"/>
  <c r="S736" i="5"/>
  <c r="I736" i="5"/>
  <c r="H736" i="5"/>
  <c r="H665" i="5"/>
  <c r="S665" i="5"/>
  <c r="I665" i="5"/>
  <c r="S614" i="5"/>
  <c r="I614" i="5"/>
  <c r="H614" i="5"/>
  <c r="H605" i="5"/>
  <c r="I605" i="5"/>
  <c r="S605" i="5"/>
  <c r="I573" i="5"/>
  <c r="H573" i="5"/>
  <c r="S573" i="5"/>
  <c r="H489" i="5"/>
  <c r="S489" i="5"/>
  <c r="I489" i="5"/>
  <c r="H637" i="5"/>
  <c r="S637" i="5"/>
  <c r="I637" i="5"/>
  <c r="I474" i="5"/>
  <c r="H474" i="5"/>
  <c r="S474" i="5"/>
  <c r="I458" i="5"/>
  <c r="H458" i="5"/>
  <c r="S458" i="5"/>
  <c r="I426" i="5"/>
  <c r="H426" i="5"/>
  <c r="S426" i="5"/>
  <c r="H602" i="5"/>
  <c r="S602" i="5"/>
  <c r="I602" i="5"/>
  <c r="H586" i="5"/>
  <c r="S586" i="5"/>
  <c r="I586" i="5"/>
  <c r="H554" i="5"/>
  <c r="S554" i="5"/>
  <c r="I554" i="5"/>
  <c r="H522" i="5"/>
  <c r="S522" i="5"/>
  <c r="I522" i="5"/>
  <c r="H506" i="5"/>
  <c r="S506" i="5"/>
  <c r="I506" i="5"/>
  <c r="S684" i="5"/>
  <c r="I684" i="5"/>
  <c r="H684" i="5"/>
  <c r="H562" i="5"/>
  <c r="S562" i="5"/>
  <c r="I562" i="5"/>
  <c r="H530" i="5"/>
  <c r="S530" i="5"/>
  <c r="I530" i="5"/>
  <c r="H498" i="5"/>
  <c r="S498" i="5"/>
  <c r="I498" i="5"/>
  <c r="H475" i="5"/>
  <c r="S475" i="5"/>
  <c r="I475" i="5"/>
  <c r="H459" i="5"/>
  <c r="S459" i="5"/>
  <c r="I459" i="5"/>
  <c r="H443" i="5"/>
  <c r="S443" i="5"/>
  <c r="I443" i="5"/>
  <c r="H641" i="5"/>
  <c r="S641" i="5"/>
  <c r="I641" i="5"/>
  <c r="S539" i="5"/>
  <c r="I539" i="5"/>
  <c r="H539" i="5"/>
  <c r="H566" i="5"/>
  <c r="S566" i="5"/>
  <c r="I566" i="5"/>
  <c r="H590" i="5"/>
  <c r="S590" i="5"/>
  <c r="I590" i="5"/>
  <c r="H558" i="5"/>
  <c r="S558" i="5"/>
  <c r="I558" i="5"/>
  <c r="S579" i="5"/>
  <c r="I579" i="5"/>
  <c r="H579" i="5"/>
  <c r="H866" i="5"/>
  <c r="I866" i="5"/>
  <c r="S866" i="5"/>
  <c r="I838" i="5"/>
  <c r="H838" i="5"/>
  <c r="S838" i="5"/>
  <c r="H831" i="5"/>
  <c r="S831" i="5"/>
  <c r="I831" i="5"/>
  <c r="S819" i="5"/>
  <c r="I819" i="5"/>
  <c r="H819" i="5"/>
  <c r="H813" i="5"/>
  <c r="S813" i="5"/>
  <c r="I813" i="5"/>
  <c r="S824" i="5"/>
  <c r="I824" i="5"/>
  <c r="H824" i="5"/>
  <c r="S810" i="5"/>
  <c r="I810" i="5"/>
  <c r="H810" i="5"/>
  <c r="H786" i="5"/>
  <c r="S786" i="5"/>
  <c r="I786" i="5"/>
  <c r="S815" i="5"/>
  <c r="I815" i="5"/>
  <c r="H815" i="5"/>
  <c r="S802" i="5"/>
  <c r="I802" i="5"/>
  <c r="H802" i="5"/>
  <c r="H790" i="5"/>
  <c r="S790" i="5"/>
  <c r="I790" i="5"/>
  <c r="I739" i="5"/>
  <c r="H739" i="5"/>
  <c r="S739" i="5"/>
  <c r="H740" i="5"/>
  <c r="S740" i="5"/>
  <c r="I740" i="5"/>
  <c r="H728" i="5"/>
  <c r="S728" i="5"/>
  <c r="I728" i="5"/>
  <c r="H694" i="5"/>
  <c r="S694" i="5"/>
  <c r="I694" i="5"/>
  <c r="S843" i="5"/>
  <c r="H843" i="5"/>
  <c r="I843" i="5"/>
  <c r="H730" i="5"/>
  <c r="S730" i="5"/>
  <c r="I730" i="5"/>
  <c r="H700" i="5"/>
  <c r="S700" i="5"/>
  <c r="I700" i="5"/>
  <c r="H722" i="5"/>
  <c r="I722" i="5"/>
  <c r="S722" i="5"/>
  <c r="H692" i="5"/>
  <c r="I692" i="5"/>
  <c r="S692" i="5"/>
  <c r="H706" i="5"/>
  <c r="I706" i="5"/>
  <c r="S706" i="5"/>
  <c r="S630" i="5"/>
  <c r="H630" i="5"/>
  <c r="I630" i="5"/>
  <c r="H617" i="5"/>
  <c r="S617" i="5"/>
  <c r="I617" i="5"/>
  <c r="S606" i="5"/>
  <c r="I606" i="5"/>
  <c r="H606" i="5"/>
  <c r="I601" i="5"/>
  <c r="H601" i="5"/>
  <c r="S601" i="5"/>
  <c r="I585" i="5"/>
  <c r="H585" i="5"/>
  <c r="S585" i="5"/>
  <c r="I569" i="5"/>
  <c r="H569" i="5"/>
  <c r="S569" i="5"/>
  <c r="I553" i="5"/>
  <c r="H553" i="5"/>
  <c r="S553" i="5"/>
  <c r="I537" i="5"/>
  <c r="H537" i="5"/>
  <c r="S537" i="5"/>
  <c r="I521" i="5"/>
  <c r="H521" i="5"/>
  <c r="S521" i="5"/>
  <c r="I505" i="5"/>
  <c r="H505" i="5"/>
  <c r="S505" i="5"/>
  <c r="H724" i="5"/>
  <c r="I724" i="5"/>
  <c r="S724" i="5"/>
  <c r="S658" i="5"/>
  <c r="I658" i="5"/>
  <c r="H658" i="5"/>
  <c r="S737" i="5"/>
  <c r="I737" i="5"/>
  <c r="H737" i="5"/>
  <c r="I470" i="5"/>
  <c r="H470" i="5"/>
  <c r="S470" i="5"/>
  <c r="I454" i="5"/>
  <c r="H454" i="5"/>
  <c r="S454" i="5"/>
  <c r="I438" i="5"/>
  <c r="H438" i="5"/>
  <c r="S438" i="5"/>
  <c r="I422" i="5"/>
  <c r="H422" i="5"/>
  <c r="S422" i="5"/>
  <c r="H754" i="5"/>
  <c r="S754" i="5"/>
  <c r="I754" i="5"/>
  <c r="S626" i="5"/>
  <c r="I626" i="5"/>
  <c r="H626" i="5"/>
  <c r="H471" i="5"/>
  <c r="S471" i="5"/>
  <c r="I471" i="5"/>
  <c r="H455" i="5"/>
  <c r="S455" i="5"/>
  <c r="I455" i="5"/>
  <c r="H439" i="5"/>
  <c r="S439" i="5"/>
  <c r="I439" i="5"/>
  <c r="H423" i="5"/>
  <c r="S423" i="5"/>
  <c r="I423" i="5"/>
  <c r="H669" i="5"/>
  <c r="S669" i="5"/>
  <c r="I669" i="5"/>
  <c r="S571" i="5"/>
  <c r="I571" i="5"/>
  <c r="H571" i="5"/>
  <c r="H542" i="5"/>
  <c r="S542" i="5"/>
  <c r="I542" i="5"/>
  <c r="S595" i="5"/>
  <c r="I595" i="5"/>
  <c r="H595" i="5"/>
  <c r="S531" i="5"/>
  <c r="I531" i="5"/>
  <c r="H531" i="5"/>
  <c r="S490" i="5"/>
  <c r="I490" i="5"/>
  <c r="H490" i="5"/>
  <c r="H582" i="5"/>
  <c r="S582" i="5"/>
  <c r="I582" i="5"/>
  <c r="H550" i="5"/>
  <c r="S550" i="5"/>
  <c r="I550" i="5"/>
  <c r="H518" i="5"/>
  <c r="S518" i="5"/>
  <c r="I518" i="5"/>
  <c r="I846" i="5"/>
  <c r="H846" i="5"/>
  <c r="S846" i="5"/>
  <c r="I830" i="5"/>
  <c r="H830" i="5"/>
  <c r="S830" i="5"/>
  <c r="S820" i="5"/>
  <c r="I820" i="5"/>
  <c r="H820" i="5"/>
  <c r="H797" i="5"/>
  <c r="S797" i="5"/>
  <c r="I797" i="5"/>
  <c r="S814" i="5"/>
  <c r="I814" i="5"/>
  <c r="H814" i="5"/>
  <c r="H788" i="5"/>
  <c r="S788" i="5"/>
  <c r="I788" i="5"/>
  <c r="H756" i="5"/>
  <c r="S756" i="5"/>
  <c r="I756" i="5"/>
  <c r="H748" i="5"/>
  <c r="I748" i="5"/>
  <c r="S748" i="5"/>
  <c r="H726" i="5"/>
  <c r="S726" i="5"/>
  <c r="I726" i="5"/>
  <c r="H732" i="5"/>
  <c r="S732" i="5"/>
  <c r="I732" i="5"/>
  <c r="H698" i="5"/>
  <c r="S698" i="5"/>
  <c r="I698" i="5"/>
  <c r="S799" i="5"/>
  <c r="I799" i="5"/>
  <c r="H799" i="5"/>
  <c r="S662" i="5"/>
  <c r="I662" i="5"/>
  <c r="H662" i="5"/>
  <c r="H649" i="5"/>
  <c r="S649" i="5"/>
  <c r="I649" i="5"/>
  <c r="I593" i="5"/>
  <c r="H593" i="5"/>
  <c r="S593" i="5"/>
  <c r="I513" i="5"/>
  <c r="H513" i="5"/>
  <c r="S513" i="5"/>
  <c r="H704" i="5"/>
  <c r="I704" i="5"/>
  <c r="S704" i="5"/>
  <c r="S610" i="5"/>
  <c r="H610" i="5"/>
  <c r="I610" i="5"/>
  <c r="I462" i="5"/>
  <c r="H462" i="5"/>
  <c r="S462" i="5"/>
  <c r="I414" i="5"/>
  <c r="H414" i="5"/>
  <c r="S414" i="5"/>
  <c r="H479" i="5"/>
  <c r="S479" i="5"/>
  <c r="I479" i="5"/>
  <c r="H431" i="5"/>
  <c r="S431" i="5"/>
  <c r="I431" i="5"/>
  <c r="H415" i="5"/>
  <c r="S415" i="5"/>
  <c r="I415" i="5"/>
  <c r="S507" i="5"/>
  <c r="I507" i="5"/>
  <c r="H507" i="5"/>
  <c r="H609" i="5"/>
  <c r="S609" i="5"/>
  <c r="I609" i="5"/>
  <c r="S499" i="5"/>
  <c r="I499" i="5"/>
  <c r="H499" i="5"/>
  <c r="S555" i="5"/>
  <c r="I555" i="5"/>
  <c r="H555" i="5"/>
  <c r="H870" i="5"/>
  <c r="I870" i="5"/>
  <c r="S870" i="5"/>
  <c r="I826" i="5"/>
  <c r="H826" i="5"/>
  <c r="S826" i="5"/>
  <c r="H835" i="5"/>
  <c r="S835" i="5"/>
  <c r="I835" i="5"/>
  <c r="H809" i="5"/>
  <c r="I809" i="5"/>
  <c r="S809" i="5"/>
  <c r="H770" i="5"/>
  <c r="S770" i="5"/>
  <c r="I770" i="5"/>
  <c r="S803" i="5"/>
  <c r="I803" i="5"/>
  <c r="H803" i="5"/>
  <c r="H772" i="5"/>
  <c r="S772" i="5"/>
  <c r="I772" i="5"/>
  <c r="S757" i="5"/>
  <c r="I757" i="5"/>
  <c r="H757" i="5"/>
  <c r="H778" i="5"/>
  <c r="I778" i="5"/>
  <c r="S778" i="5"/>
  <c r="H746" i="5"/>
  <c r="S746" i="5"/>
  <c r="I746" i="5"/>
  <c r="H792" i="5"/>
  <c r="I792" i="5"/>
  <c r="S792" i="5"/>
  <c r="H716" i="5"/>
  <c r="S716" i="5"/>
  <c r="I716" i="5"/>
  <c r="H678" i="5"/>
  <c r="S678" i="5"/>
  <c r="I678" i="5"/>
  <c r="S675" i="5"/>
  <c r="I675" i="5"/>
  <c r="H675" i="5"/>
  <c r="H613" i="5"/>
  <c r="S613" i="5"/>
  <c r="I613" i="5"/>
  <c r="I589" i="5"/>
  <c r="H589" i="5"/>
  <c r="S589" i="5"/>
  <c r="I557" i="5"/>
  <c r="H557" i="5"/>
  <c r="S557" i="5"/>
  <c r="I541" i="5"/>
  <c r="H541" i="5"/>
  <c r="S541" i="5"/>
  <c r="I525" i="5"/>
  <c r="H525" i="5"/>
  <c r="S525" i="5"/>
  <c r="I509" i="5"/>
  <c r="H509" i="5"/>
  <c r="S509" i="5"/>
  <c r="I493" i="5"/>
  <c r="H493" i="5"/>
  <c r="S493" i="5"/>
  <c r="H657" i="5"/>
  <c r="S657" i="5"/>
  <c r="I657" i="5"/>
  <c r="H621" i="5"/>
  <c r="S621" i="5"/>
  <c r="I621" i="5"/>
  <c r="I442" i="5"/>
  <c r="H442" i="5"/>
  <c r="S442" i="5"/>
  <c r="S654" i="5"/>
  <c r="I654" i="5"/>
  <c r="H654" i="5"/>
  <c r="H570" i="5"/>
  <c r="S570" i="5"/>
  <c r="I570" i="5"/>
  <c r="H538" i="5"/>
  <c r="S538" i="5"/>
  <c r="I538" i="5"/>
  <c r="H594" i="5"/>
  <c r="S594" i="5"/>
  <c r="I594" i="5"/>
  <c r="H427" i="5"/>
  <c r="S427" i="5"/>
  <c r="I427" i="5"/>
  <c r="H510" i="5"/>
  <c r="S510" i="5"/>
  <c r="I510" i="5"/>
  <c r="H502" i="5"/>
  <c r="S502" i="5"/>
  <c r="I502" i="5"/>
  <c r="H485" i="5"/>
  <c r="S485" i="5"/>
  <c r="I485" i="5"/>
  <c r="H526" i="5"/>
  <c r="S526" i="5"/>
  <c r="I526" i="5"/>
  <c r="H494" i="5"/>
  <c r="S494" i="5"/>
  <c r="I494" i="5"/>
  <c r="S547" i="5"/>
  <c r="I547" i="5"/>
  <c r="H547" i="5"/>
  <c r="S515" i="5"/>
  <c r="I515" i="5"/>
  <c r="H515" i="5"/>
  <c r="I850" i="5"/>
  <c r="H850" i="5"/>
  <c r="S850" i="5"/>
  <c r="H862" i="5"/>
  <c r="I862" i="5"/>
  <c r="S862" i="5"/>
  <c r="I834" i="5"/>
  <c r="H834" i="5"/>
  <c r="S834" i="5"/>
  <c r="H864" i="5"/>
  <c r="I864" i="5"/>
  <c r="S864" i="5"/>
  <c r="H856" i="5"/>
  <c r="I856" i="5"/>
  <c r="S856" i="5"/>
  <c r="H827" i="5"/>
  <c r="S827" i="5"/>
  <c r="I827" i="5"/>
  <c r="H805" i="5"/>
  <c r="S805" i="5"/>
  <c r="I805" i="5"/>
  <c r="H860" i="5"/>
  <c r="I860" i="5"/>
  <c r="S860" i="5"/>
  <c r="H793" i="5"/>
  <c r="I793" i="5"/>
  <c r="S793" i="5"/>
  <c r="H768" i="5"/>
  <c r="S768" i="5"/>
  <c r="I768" i="5"/>
  <c r="H774" i="5"/>
  <c r="S774" i="5"/>
  <c r="I774" i="5"/>
  <c r="S750" i="5"/>
  <c r="I750" i="5"/>
  <c r="H750" i="5"/>
  <c r="H817" i="5"/>
  <c r="S817" i="5"/>
  <c r="I817" i="5"/>
  <c r="H752" i="5"/>
  <c r="S752" i="5"/>
  <c r="I752" i="5"/>
  <c r="S806" i="5"/>
  <c r="I806" i="5"/>
  <c r="H806" i="5"/>
  <c r="S794" i="5"/>
  <c r="I794" i="5"/>
  <c r="H794" i="5"/>
  <c r="H760" i="5"/>
  <c r="S760" i="5"/>
  <c r="I760" i="5"/>
  <c r="H710" i="5"/>
  <c r="S710" i="5"/>
  <c r="I710" i="5"/>
  <c r="H682" i="5"/>
  <c r="S682" i="5"/>
  <c r="I682" i="5"/>
  <c r="H674" i="5"/>
  <c r="S674" i="5"/>
  <c r="I674" i="5"/>
  <c r="S795" i="5"/>
  <c r="I795" i="5"/>
  <c r="H795" i="5"/>
  <c r="H780" i="5"/>
  <c r="I780" i="5"/>
  <c r="S780" i="5"/>
  <c r="H714" i="5"/>
  <c r="S714" i="5"/>
  <c r="I714" i="5"/>
  <c r="S683" i="5"/>
  <c r="I683" i="5"/>
  <c r="H683" i="5"/>
  <c r="S676" i="5"/>
  <c r="I676" i="5"/>
  <c r="H676" i="5"/>
  <c r="H661" i="5"/>
  <c r="S661" i="5"/>
  <c r="I661" i="5"/>
  <c r="S807" i="5"/>
  <c r="I807" i="5"/>
  <c r="H807" i="5"/>
  <c r="H762" i="5"/>
  <c r="S762" i="5"/>
  <c r="I762" i="5"/>
  <c r="H720" i="5"/>
  <c r="I720" i="5"/>
  <c r="S720" i="5"/>
  <c r="S646" i="5"/>
  <c r="I646" i="5"/>
  <c r="H646" i="5"/>
  <c r="H633" i="5"/>
  <c r="S633" i="5"/>
  <c r="I633" i="5"/>
  <c r="I597" i="5"/>
  <c r="H597" i="5"/>
  <c r="S597" i="5"/>
  <c r="I581" i="5"/>
  <c r="H581" i="5"/>
  <c r="S581" i="5"/>
  <c r="I565" i="5"/>
  <c r="H565" i="5"/>
  <c r="S565" i="5"/>
  <c r="I549" i="5"/>
  <c r="H549" i="5"/>
  <c r="S549" i="5"/>
  <c r="I533" i="5"/>
  <c r="H533" i="5"/>
  <c r="S533" i="5"/>
  <c r="I517" i="5"/>
  <c r="H517" i="5"/>
  <c r="S517" i="5"/>
  <c r="I501" i="5"/>
  <c r="H501" i="5"/>
  <c r="S501" i="5"/>
  <c r="H734" i="5"/>
  <c r="I734" i="5"/>
  <c r="S734" i="5"/>
  <c r="H718" i="5"/>
  <c r="I718" i="5"/>
  <c r="S718" i="5"/>
  <c r="H688" i="5"/>
  <c r="I688" i="5"/>
  <c r="S688" i="5"/>
  <c r="H686" i="5"/>
  <c r="I686" i="5"/>
  <c r="S686" i="5"/>
  <c r="S670" i="5"/>
  <c r="I670" i="5"/>
  <c r="H670" i="5"/>
  <c r="I482" i="5"/>
  <c r="H482" i="5"/>
  <c r="S482" i="5"/>
  <c r="I466" i="5"/>
  <c r="H466" i="5"/>
  <c r="S466" i="5"/>
  <c r="I450" i="5"/>
  <c r="H450" i="5"/>
  <c r="S450" i="5"/>
  <c r="I434" i="5"/>
  <c r="H434" i="5"/>
  <c r="S434" i="5"/>
  <c r="I418" i="5"/>
  <c r="H418" i="5"/>
  <c r="S418" i="5"/>
  <c r="H690" i="5"/>
  <c r="I690" i="5"/>
  <c r="S690" i="5"/>
  <c r="H578" i="5"/>
  <c r="S578" i="5"/>
  <c r="I578" i="5"/>
  <c r="H546" i="5"/>
  <c r="S546" i="5"/>
  <c r="I546" i="5"/>
  <c r="H514" i="5"/>
  <c r="S514" i="5"/>
  <c r="I514" i="5"/>
  <c r="H483" i="5"/>
  <c r="S483" i="5"/>
  <c r="I483" i="5"/>
  <c r="H467" i="5"/>
  <c r="S467" i="5"/>
  <c r="I467" i="5"/>
  <c r="H451" i="5"/>
  <c r="S451" i="5"/>
  <c r="I451" i="5"/>
  <c r="H435" i="5"/>
  <c r="S435" i="5"/>
  <c r="I435" i="5"/>
  <c r="H419" i="5"/>
  <c r="S419" i="5"/>
  <c r="I419" i="5"/>
  <c r="S642" i="5"/>
  <c r="I642" i="5"/>
  <c r="H642" i="5"/>
  <c r="S603" i="5"/>
  <c r="I603" i="5"/>
  <c r="H603" i="5"/>
  <c r="H574" i="5"/>
  <c r="S574" i="5"/>
  <c r="I574" i="5"/>
  <c r="H598" i="5"/>
  <c r="S598" i="5"/>
  <c r="I598" i="5"/>
  <c r="H534" i="5"/>
  <c r="S534" i="5"/>
  <c r="I534" i="5"/>
  <c r="S638" i="5"/>
  <c r="I638" i="5"/>
  <c r="H638" i="5"/>
  <c r="D42" i="13"/>
  <c r="C42" i="13"/>
  <c r="D41" i="13"/>
  <c r="C41" i="13"/>
  <c r="D40" i="13"/>
  <c r="C40" i="13"/>
  <c r="D39" i="13"/>
  <c r="C39" i="13"/>
  <c r="D38" i="13"/>
  <c r="C38" i="13"/>
  <c r="D37" i="13"/>
  <c r="C37" i="13"/>
  <c r="D36" i="13"/>
  <c r="C36" i="13"/>
  <c r="D35" i="13"/>
  <c r="C35" i="13"/>
  <c r="D34" i="13"/>
  <c r="C34" i="13"/>
  <c r="D33" i="13"/>
  <c r="C33" i="13"/>
  <c r="D32" i="13"/>
  <c r="C32" i="13"/>
  <c r="D31" i="13"/>
  <c r="C31" i="13"/>
  <c r="D30" i="13"/>
  <c r="C30" i="13"/>
  <c r="D29" i="13"/>
  <c r="C29" i="13"/>
  <c r="D28" i="13"/>
  <c r="C28" i="13"/>
  <c r="D27" i="13"/>
  <c r="C27" i="13"/>
  <c r="D26" i="13"/>
  <c r="C26" i="13"/>
  <c r="D25" i="13"/>
  <c r="C25" i="13"/>
  <c r="D24" i="13"/>
  <c r="C24" i="13"/>
  <c r="D23" i="13"/>
  <c r="C23" i="13"/>
  <c r="D22" i="13"/>
  <c r="C22" i="13"/>
  <c r="D21" i="13"/>
  <c r="C21" i="13"/>
  <c r="D20" i="13"/>
  <c r="C20" i="13"/>
  <c r="D19" i="13"/>
  <c r="C19" i="13"/>
  <c r="D18" i="13"/>
  <c r="C18" i="13"/>
  <c r="D17" i="13"/>
  <c r="C17" i="13"/>
  <c r="D16" i="13"/>
  <c r="C16" i="13"/>
  <c r="D15" i="13"/>
  <c r="C15" i="13"/>
  <c r="D14" i="13"/>
  <c r="C14" i="13"/>
  <c r="D13" i="13"/>
  <c r="C13" i="13"/>
  <c r="C12" i="13"/>
  <c r="AX50" i="4" l="1"/>
  <c r="AX19" i="4"/>
  <c r="C353" i="5"/>
  <c r="C352" i="5"/>
  <c r="C351" i="5"/>
  <c r="C350" i="5"/>
  <c r="C348" i="5"/>
  <c r="C345" i="5"/>
  <c r="C344" i="5"/>
  <c r="C342" i="5"/>
  <c r="C401" i="5"/>
  <c r="C301" i="5"/>
  <c r="C315" i="5"/>
  <c r="C405" i="5"/>
  <c r="C341" i="5"/>
  <c r="C240" i="5"/>
  <c r="C300" i="5"/>
  <c r="C327" i="5"/>
  <c r="C379" i="5"/>
  <c r="C339" i="5"/>
  <c r="C299" i="5"/>
  <c r="C335" i="5"/>
  <c r="C253" i="5"/>
  <c r="C313" i="5"/>
  <c r="C271" i="5"/>
  <c r="C364" i="5"/>
  <c r="C377" i="5"/>
  <c r="C331" i="5"/>
  <c r="C368" i="5"/>
  <c r="C369" i="5"/>
  <c r="AX46" i="4"/>
  <c r="C303" i="5"/>
  <c r="C298" i="5"/>
  <c r="C319" i="5"/>
  <c r="C226" i="5"/>
  <c r="AX31" i="4"/>
  <c r="C367" i="5"/>
  <c r="AX26" i="4"/>
  <c r="C365" i="5"/>
  <c r="C329" i="5"/>
  <c r="C307" i="5"/>
  <c r="C337" i="5"/>
  <c r="AY63" i="4"/>
  <c r="AY40" i="4"/>
  <c r="AY50" i="4"/>
  <c r="AY25" i="4"/>
  <c r="AY19" i="4"/>
  <c r="AY5" i="4"/>
  <c r="AY47" i="4"/>
  <c r="AY43" i="4"/>
  <c r="AY7" i="4"/>
  <c r="AY68" i="4"/>
  <c r="AY64" i="4"/>
  <c r="AY53" i="4"/>
  <c r="AY29" i="4"/>
  <c r="AY57" i="4"/>
  <c r="AY49" i="4"/>
  <c r="AY51" i="4"/>
  <c r="AY56" i="4"/>
  <c r="AY8" i="4"/>
  <c r="AY37" i="4"/>
  <c r="AY60" i="4"/>
  <c r="AY27" i="4"/>
  <c r="AY70" i="4"/>
  <c r="AY23" i="4"/>
  <c r="AY44" i="4"/>
  <c r="AY14" i="4"/>
  <c r="AY41" i="4"/>
  <c r="AY16" i="4"/>
  <c r="AY59" i="4"/>
  <c r="AY46" i="4"/>
  <c r="AY67" i="4"/>
  <c r="AY52" i="4"/>
  <c r="AY21" i="4"/>
  <c r="AY66" i="4"/>
  <c r="AY58" i="4"/>
  <c r="AY69" i="4"/>
  <c r="AY22" i="4"/>
  <c r="AY38" i="4"/>
  <c r="AY31" i="4"/>
  <c r="AY26" i="4"/>
  <c r="AY9" i="4"/>
  <c r="AY65" i="4"/>
  <c r="AY10" i="4"/>
  <c r="AY24" i="4"/>
  <c r="AY33" i="4"/>
  <c r="AY62" i="4"/>
  <c r="AY39" i="4"/>
  <c r="AY17" i="4"/>
  <c r="AY18" i="4"/>
  <c r="AY35" i="4"/>
  <c r="AY36" i="4"/>
  <c r="AY32" i="4"/>
  <c r="AY15" i="4"/>
  <c r="AY13" i="4"/>
  <c r="AY11" i="4"/>
  <c r="AY45" i="4"/>
  <c r="AY12" i="4"/>
  <c r="AY34" i="4"/>
  <c r="AY42" i="4"/>
  <c r="AY55" i="4"/>
  <c r="AY48" i="4"/>
  <c r="AY54" i="4"/>
  <c r="AY28" i="4"/>
  <c r="AY20" i="4"/>
  <c r="AY30" i="4"/>
  <c r="AY61" i="4"/>
  <c r="T345" i="5"/>
  <c r="T344" i="5"/>
  <c r="T343" i="5"/>
  <c r="T224" i="5"/>
  <c r="T241" i="5"/>
  <c r="T301" i="5"/>
  <c r="T280" i="5"/>
  <c r="T215" i="5"/>
  <c r="T372" i="5"/>
  <c r="T279" i="5"/>
  <c r="T321" i="5"/>
  <c r="T230" i="5"/>
  <c r="T219" i="5"/>
  <c r="T222" i="5"/>
  <c r="T381" i="5"/>
  <c r="T262" i="5"/>
  <c r="T341" i="5"/>
  <c r="T220" i="5"/>
  <c r="T240" i="5"/>
  <c r="T245" i="5"/>
  <c r="T281" i="5"/>
  <c r="T247" i="5"/>
  <c r="T273" i="5"/>
  <c r="T275" i="5"/>
  <c r="T330" i="5"/>
  <c r="T227" i="5"/>
  <c r="T305" i="5"/>
  <c r="T209" i="5"/>
  <c r="T366" i="5"/>
  <c r="T255" i="5"/>
  <c r="T311" i="5"/>
  <c r="T244" i="5"/>
  <c r="T379" i="5"/>
  <c r="T268" i="5"/>
  <c r="T383" i="5"/>
  <c r="T216" i="5"/>
  <c r="T328" i="5"/>
  <c r="T322" i="5"/>
  <c r="T225" i="5"/>
  <c r="T378" i="5"/>
  <c r="T232" i="5"/>
  <c r="T261" i="5"/>
  <c r="T207" i="5"/>
  <c r="T332" i="5"/>
  <c r="T256" i="5"/>
  <c r="T400" i="5"/>
  <c r="T252" i="5"/>
  <c r="T239" i="5"/>
  <c r="T253" i="5"/>
  <c r="T354" i="5"/>
  <c r="T178" i="5"/>
  <c r="T223" i="5"/>
  <c r="T370" i="5"/>
  <c r="T254" i="5"/>
  <c r="T242" i="5"/>
  <c r="T271" i="5"/>
  <c r="T364" i="5"/>
  <c r="T317" i="5"/>
  <c r="T357" i="5"/>
  <c r="T231" i="5"/>
  <c r="T287" i="5"/>
  <c r="T394" i="5"/>
  <c r="T360" i="5"/>
  <c r="T259" i="5"/>
  <c r="T294" i="5"/>
  <c r="T377" i="5"/>
  <c r="T260" i="5"/>
  <c r="T282" i="5"/>
  <c r="T362" i="5"/>
  <c r="T191" i="5"/>
  <c r="T393" i="5"/>
  <c r="T198" i="5"/>
  <c r="T356" i="5"/>
  <c r="T278" i="5"/>
  <c r="T217" i="5"/>
  <c r="T326" i="5"/>
  <c r="T368" i="5"/>
  <c r="T229" i="5"/>
  <c r="T66" i="5"/>
  <c r="T235" i="5"/>
  <c r="T263" i="5"/>
  <c r="T249" i="5"/>
  <c r="T355" i="5"/>
  <c r="T308" i="5"/>
  <c r="T234" i="5"/>
  <c r="T180" i="5"/>
  <c r="T210" i="5"/>
  <c r="T283" i="5"/>
  <c r="T304" i="5"/>
  <c r="T250" i="5"/>
  <c r="T380" i="5"/>
  <c r="T212" i="5"/>
  <c r="T296" i="5"/>
  <c r="T267" i="5"/>
  <c r="T246" i="5"/>
  <c r="T206" i="5"/>
  <c r="T237" i="5"/>
  <c r="T272" i="5"/>
  <c r="T236" i="5"/>
  <c r="T406" i="5"/>
  <c r="T359" i="5"/>
  <c r="T276" i="5"/>
  <c r="T324" i="5"/>
  <c r="T186" i="5"/>
  <c r="T373" i="5"/>
  <c r="T374" i="5"/>
  <c r="T248" i="5"/>
  <c r="T228" i="5"/>
  <c r="T376" i="5"/>
  <c r="T172" i="5"/>
  <c r="T218" i="5"/>
  <c r="T284" i="5"/>
  <c r="T258" i="5"/>
  <c r="T213" i="5"/>
  <c r="T361" i="5"/>
  <c r="T306" i="5"/>
  <c r="T238" i="5"/>
  <c r="T269" i="5"/>
  <c r="T265" i="5"/>
  <c r="T192" i="5"/>
  <c r="T226" i="5"/>
  <c r="T194" i="5"/>
  <c r="T286" i="5"/>
  <c r="T211" i="5"/>
  <c r="T274" i="5"/>
  <c r="T179" i="5"/>
  <c r="T251" i="5"/>
  <c r="R292" i="5"/>
  <c r="T292" i="5"/>
  <c r="T208" i="5"/>
  <c r="T375" i="5"/>
  <c r="T290" i="5"/>
  <c r="T257" i="5"/>
  <c r="T407" i="5"/>
  <c r="T182" i="5"/>
  <c r="T270" i="5"/>
  <c r="T333" i="5"/>
  <c r="T358" i="5"/>
  <c r="T214" i="5"/>
  <c r="T337" i="5"/>
  <c r="T371" i="5"/>
  <c r="T264" i="5"/>
  <c r="G292" i="5"/>
  <c r="D292" i="5"/>
  <c r="H292" i="5" s="1"/>
  <c r="T189" i="5" l="1"/>
  <c r="T411" i="5"/>
  <c r="T410" i="5"/>
  <c r="T403" i="5"/>
  <c r="T390" i="5"/>
  <c r="T389" i="5"/>
  <c r="T402" i="5"/>
  <c r="T384" i="5"/>
  <c r="T397" i="5"/>
  <c r="T175" i="5"/>
  <c r="T401" i="5"/>
  <c r="T388" i="5"/>
  <c r="T405" i="5"/>
  <c r="T392" i="5"/>
  <c r="T408" i="5"/>
  <c r="T395" i="5"/>
  <c r="T404" i="5"/>
  <c r="T391" i="5"/>
  <c r="T385" i="5"/>
  <c r="T398" i="5"/>
  <c r="T409" i="5"/>
  <c r="T396" i="5"/>
  <c r="T386" i="5"/>
  <c r="T399" i="5"/>
  <c r="G401" i="5"/>
  <c r="R401" i="5"/>
  <c r="D401" i="5"/>
  <c r="G405" i="5"/>
  <c r="D405" i="5"/>
  <c r="R405" i="5"/>
  <c r="C403" i="5"/>
  <c r="C395" i="5"/>
  <c r="D395" i="5" s="1"/>
  <c r="C412" i="5"/>
  <c r="C397" i="5"/>
  <c r="C387" i="5"/>
  <c r="R387" i="5" s="1"/>
  <c r="C388" i="5"/>
  <c r="C384" i="5"/>
  <c r="T243" i="5"/>
  <c r="T382" i="5"/>
  <c r="T166" i="5"/>
  <c r="T365" i="5"/>
  <c r="T184" i="5"/>
  <c r="D379" i="5"/>
  <c r="R379" i="5"/>
  <c r="G379" i="5"/>
  <c r="C338" i="5"/>
  <c r="G338" i="5" s="1"/>
  <c r="C378" i="5"/>
  <c r="D377" i="5"/>
  <c r="R377" i="5"/>
  <c r="G377" i="5"/>
  <c r="C376" i="5"/>
  <c r="C375" i="5"/>
  <c r="C374" i="5"/>
  <c r="C373" i="5"/>
  <c r="C372" i="5"/>
  <c r="C371" i="5"/>
  <c r="R369" i="5"/>
  <c r="G369" i="5"/>
  <c r="D369" i="5"/>
  <c r="D368" i="5"/>
  <c r="R368" i="5"/>
  <c r="G368" i="5"/>
  <c r="R367" i="5"/>
  <c r="G367" i="5"/>
  <c r="D367" i="5"/>
  <c r="C366" i="5"/>
  <c r="G365" i="5"/>
  <c r="R365" i="5"/>
  <c r="D365" i="5"/>
  <c r="G364" i="5"/>
  <c r="D364" i="5"/>
  <c r="R364" i="5"/>
  <c r="C363" i="5"/>
  <c r="C361" i="5"/>
  <c r="C357" i="5"/>
  <c r="C356" i="5"/>
  <c r="T159" i="5"/>
  <c r="T288" i="5"/>
  <c r="T200" i="5"/>
  <c r="T183" i="5"/>
  <c r="T320" i="5"/>
  <c r="T202" i="5"/>
  <c r="T162" i="5"/>
  <c r="T293" i="5"/>
  <c r="T155" i="5"/>
  <c r="T285" i="5"/>
  <c r="T163" i="5"/>
  <c r="T174" i="5"/>
  <c r="T307" i="5"/>
  <c r="T165" i="5"/>
  <c r="T297" i="5"/>
  <c r="T193" i="5"/>
  <c r="T195" i="5"/>
  <c r="T334" i="5"/>
  <c r="T171" i="5"/>
  <c r="T302" i="5"/>
  <c r="T164" i="5"/>
  <c r="T295" i="5"/>
  <c r="T160" i="5"/>
  <c r="T289" i="5"/>
  <c r="T167" i="5"/>
  <c r="T298" i="5"/>
  <c r="T181" i="5"/>
  <c r="T316" i="5"/>
  <c r="T187" i="5"/>
  <c r="T325" i="5"/>
  <c r="T201" i="5"/>
  <c r="T338" i="5"/>
  <c r="T196" i="5"/>
  <c r="T335" i="5"/>
  <c r="T168" i="5"/>
  <c r="T299" i="5"/>
  <c r="T203" i="5"/>
  <c r="T339" i="5"/>
  <c r="T169" i="5"/>
  <c r="T300" i="5"/>
  <c r="T161" i="5"/>
  <c r="T291" i="5"/>
  <c r="T205" i="5"/>
  <c r="T342" i="5"/>
  <c r="T173" i="5"/>
  <c r="T303" i="5"/>
  <c r="T176" i="5"/>
  <c r="T310" i="5"/>
  <c r="T185" i="5"/>
  <c r="T323" i="5"/>
  <c r="C252" i="5"/>
  <c r="R252" i="5" s="1"/>
  <c r="G353" i="5"/>
  <c r="R353" i="5"/>
  <c r="D353" i="5"/>
  <c r="R352" i="5"/>
  <c r="G352" i="5"/>
  <c r="D352" i="5"/>
  <c r="R351" i="5"/>
  <c r="D351" i="5"/>
  <c r="G351" i="5"/>
  <c r="G350" i="5"/>
  <c r="R350" i="5"/>
  <c r="D350" i="5"/>
  <c r="C349" i="5"/>
  <c r="D348" i="5"/>
  <c r="G348" i="5"/>
  <c r="R348" i="5"/>
  <c r="C343" i="5"/>
  <c r="R343" i="5" s="1"/>
  <c r="C347" i="5"/>
  <c r="C346" i="5"/>
  <c r="R345" i="5"/>
  <c r="G345" i="5"/>
  <c r="D345" i="5"/>
  <c r="R344" i="5"/>
  <c r="G344" i="5"/>
  <c r="D344" i="5"/>
  <c r="D342" i="5"/>
  <c r="G342" i="5"/>
  <c r="R342" i="5"/>
  <c r="D341" i="5"/>
  <c r="G341" i="5"/>
  <c r="R341" i="5"/>
  <c r="C340" i="5"/>
  <c r="D339" i="5"/>
  <c r="G339" i="5"/>
  <c r="R339" i="5"/>
  <c r="D338" i="5"/>
  <c r="G337" i="5"/>
  <c r="R337" i="5"/>
  <c r="D337" i="5"/>
  <c r="R335" i="5"/>
  <c r="G335" i="5"/>
  <c r="D335" i="5"/>
  <c r="C332" i="5"/>
  <c r="R331" i="5"/>
  <c r="D331" i="5"/>
  <c r="G331" i="5"/>
  <c r="R329" i="5"/>
  <c r="D329" i="5"/>
  <c r="G329" i="5"/>
  <c r="D327" i="5"/>
  <c r="G327" i="5"/>
  <c r="R327" i="5"/>
  <c r="C324" i="5"/>
  <c r="C322" i="5"/>
  <c r="D319" i="5"/>
  <c r="R319" i="5"/>
  <c r="G319" i="5"/>
  <c r="C317" i="5"/>
  <c r="D315" i="5"/>
  <c r="R315" i="5"/>
  <c r="G315" i="5"/>
  <c r="D313" i="5"/>
  <c r="G313" i="5"/>
  <c r="R313" i="5"/>
  <c r="C312" i="5"/>
  <c r="C308" i="5"/>
  <c r="D307" i="5"/>
  <c r="G307" i="5"/>
  <c r="R307" i="5"/>
  <c r="C306" i="5"/>
  <c r="C304" i="5"/>
  <c r="G303" i="5"/>
  <c r="R303" i="5"/>
  <c r="D303" i="5"/>
  <c r="D301" i="5"/>
  <c r="R301" i="5"/>
  <c r="G301" i="5"/>
  <c r="D300" i="5"/>
  <c r="R300" i="5"/>
  <c r="G300" i="5"/>
  <c r="D299" i="5"/>
  <c r="G299" i="5"/>
  <c r="R299" i="5"/>
  <c r="R298" i="5"/>
  <c r="D298" i="5"/>
  <c r="G298" i="5"/>
  <c r="C296" i="5"/>
  <c r="C295" i="5"/>
  <c r="C293" i="5"/>
  <c r="C290" i="5"/>
  <c r="C289" i="5"/>
  <c r="C284" i="5"/>
  <c r="C283" i="5"/>
  <c r="C280" i="5"/>
  <c r="C275" i="5"/>
  <c r="C274" i="5"/>
  <c r="C273" i="5"/>
  <c r="D271" i="5"/>
  <c r="R271" i="5"/>
  <c r="G271" i="5"/>
  <c r="C270" i="5"/>
  <c r="C269" i="5"/>
  <c r="C268" i="5"/>
  <c r="C267" i="5"/>
  <c r="C265" i="5"/>
  <c r="C263" i="5"/>
  <c r="C262" i="5"/>
  <c r="C261" i="5"/>
  <c r="C260" i="5"/>
  <c r="C259" i="5"/>
  <c r="C258" i="5"/>
  <c r="D253" i="5"/>
  <c r="G253" i="5"/>
  <c r="R253" i="5"/>
  <c r="C251" i="5"/>
  <c r="C250" i="5"/>
  <c r="C248" i="5"/>
  <c r="C246" i="5"/>
  <c r="C245" i="5"/>
  <c r="C241" i="5"/>
  <c r="D240" i="5"/>
  <c r="R240" i="5"/>
  <c r="G240" i="5"/>
  <c r="C239" i="5"/>
  <c r="C233" i="5"/>
  <c r="G226" i="5"/>
  <c r="D226" i="5"/>
  <c r="R226" i="5"/>
  <c r="C225" i="5"/>
  <c r="C223" i="5"/>
  <c r="C222" i="5"/>
  <c r="C221" i="5"/>
  <c r="C216" i="5"/>
  <c r="C214" i="5"/>
  <c r="C213" i="5"/>
  <c r="C210" i="5"/>
  <c r="C209" i="5"/>
  <c r="C205" i="5"/>
  <c r="R205" i="5" s="1"/>
  <c r="C206" i="5"/>
  <c r="C204" i="5"/>
  <c r="R204" i="5" s="1"/>
  <c r="C200" i="5"/>
  <c r="D200" i="5" s="1"/>
  <c r="C197" i="5"/>
  <c r="D197" i="5" s="1"/>
  <c r="C190" i="5"/>
  <c r="G190" i="5" s="1"/>
  <c r="C192" i="5"/>
  <c r="R192" i="5" s="1"/>
  <c r="C413" i="5"/>
  <c r="C406" i="5"/>
  <c r="C330" i="5"/>
  <c r="C407" i="5"/>
  <c r="AX34" i="4"/>
  <c r="C411" i="5"/>
  <c r="C402" i="5"/>
  <c r="C399" i="5"/>
  <c r="AX18" i="4"/>
  <c r="C400" i="5"/>
  <c r="AX62" i="4"/>
  <c r="AX65" i="4"/>
  <c r="C409" i="5"/>
  <c r="C408" i="5"/>
  <c r="C173" i="5"/>
  <c r="D173" i="5" s="1"/>
  <c r="T177" i="5"/>
  <c r="T170" i="5"/>
  <c r="C179" i="5"/>
  <c r="R179" i="5" s="1"/>
  <c r="C172" i="5"/>
  <c r="R172" i="5" s="1"/>
  <c r="C171" i="5"/>
  <c r="R171" i="5" s="1"/>
  <c r="T151" i="5"/>
  <c r="T150" i="5"/>
  <c r="T156" i="5"/>
  <c r="T197" i="5"/>
  <c r="T153" i="5"/>
  <c r="T190" i="5"/>
  <c r="T152" i="5"/>
  <c r="T188" i="5"/>
  <c r="T154" i="5"/>
  <c r="T157" i="5"/>
  <c r="T199" i="5"/>
  <c r="T158" i="5"/>
  <c r="T204" i="5"/>
  <c r="C203" i="5"/>
  <c r="C201" i="5"/>
  <c r="C196" i="5"/>
  <c r="C194" i="5"/>
  <c r="C191" i="5"/>
  <c r="C188" i="5"/>
  <c r="R188" i="5" s="1"/>
  <c r="C187" i="5"/>
  <c r="C186" i="5"/>
  <c r="AX69" i="4"/>
  <c r="C180" i="5"/>
  <c r="C175" i="5"/>
  <c r="C170" i="5"/>
  <c r="C167" i="5"/>
  <c r="C163" i="5"/>
  <c r="C159" i="5"/>
  <c r="C158" i="5"/>
  <c r="C156" i="5"/>
  <c r="C155" i="5"/>
  <c r="C150" i="5"/>
  <c r="C3" i="5"/>
  <c r="AX53" i="4"/>
  <c r="AX49" i="4"/>
  <c r="AX51" i="4"/>
  <c r="AX57" i="4"/>
  <c r="AX8" i="4"/>
  <c r="AX21" i="4"/>
  <c r="AX59" i="4"/>
  <c r="AX16" i="4"/>
  <c r="AX64" i="4"/>
  <c r="AX9" i="4"/>
  <c r="AX22" i="4"/>
  <c r="AX58" i="4"/>
  <c r="AX66" i="4"/>
  <c r="AX52" i="4"/>
  <c r="AX67" i="4"/>
  <c r="AX44" i="4"/>
  <c r="AX23" i="4"/>
  <c r="AX70" i="4"/>
  <c r="AX41" i="4"/>
  <c r="AX14" i="4"/>
  <c r="AX68" i="4"/>
  <c r="AX27" i="4"/>
  <c r="AX63" i="4"/>
  <c r="AX60" i="4"/>
  <c r="AX37" i="4"/>
  <c r="AX29" i="4"/>
  <c r="AX5" i="4"/>
  <c r="AX25" i="4"/>
  <c r="AX40" i="4"/>
  <c r="AX56" i="4"/>
  <c r="AX47" i="4"/>
  <c r="C410" i="5" l="1"/>
  <c r="G410" i="5" s="1"/>
  <c r="C404" i="5"/>
  <c r="R404" i="5" s="1"/>
  <c r="C386" i="5"/>
  <c r="G386" i="5" s="1"/>
  <c r="R402" i="5"/>
  <c r="D402" i="5"/>
  <c r="G402" i="5"/>
  <c r="D410" i="5"/>
  <c r="R410" i="5"/>
  <c r="D413" i="5"/>
  <c r="R413" i="5"/>
  <c r="G413" i="5"/>
  <c r="R403" i="5"/>
  <c r="D403" i="5"/>
  <c r="G403" i="5"/>
  <c r="D400" i="5"/>
  <c r="G400" i="5"/>
  <c r="R400" i="5"/>
  <c r="R406" i="5"/>
  <c r="G406" i="5"/>
  <c r="D406" i="5"/>
  <c r="H401" i="5"/>
  <c r="D408" i="5"/>
  <c r="R408" i="5"/>
  <c r="G408" i="5"/>
  <c r="R399" i="5"/>
  <c r="G399" i="5"/>
  <c r="D399" i="5"/>
  <c r="R411" i="5"/>
  <c r="G411" i="5"/>
  <c r="D411" i="5"/>
  <c r="D404" i="5"/>
  <c r="G404" i="5"/>
  <c r="G412" i="5"/>
  <c r="R412" i="5"/>
  <c r="D412" i="5"/>
  <c r="D409" i="5"/>
  <c r="G409" i="5"/>
  <c r="R409" i="5"/>
  <c r="R407" i="5"/>
  <c r="G407" i="5"/>
  <c r="D407" i="5"/>
  <c r="H405" i="5"/>
  <c r="G387" i="5"/>
  <c r="G397" i="5"/>
  <c r="R397" i="5"/>
  <c r="D397" i="5"/>
  <c r="D387" i="5"/>
  <c r="H387" i="5" s="1"/>
  <c r="G395" i="5"/>
  <c r="C381" i="5"/>
  <c r="D381" i="5" s="1"/>
  <c r="C398" i="5"/>
  <c r="R395" i="5"/>
  <c r="C396" i="5"/>
  <c r="H395" i="5"/>
  <c r="C394" i="5"/>
  <c r="C393" i="5"/>
  <c r="C392" i="5"/>
  <c r="C391" i="5"/>
  <c r="C390" i="5"/>
  <c r="C389" i="5"/>
  <c r="G388" i="5"/>
  <c r="D388" i="5"/>
  <c r="R388" i="5"/>
  <c r="C385" i="5"/>
  <c r="G384" i="5"/>
  <c r="R384" i="5"/>
  <c r="D384" i="5"/>
  <c r="C383" i="5"/>
  <c r="D252" i="5"/>
  <c r="H252" i="5" s="1"/>
  <c r="C382" i="5"/>
  <c r="C380" i="5"/>
  <c r="R380" i="5" s="1"/>
  <c r="H379" i="5"/>
  <c r="AX61" i="4"/>
  <c r="R338" i="5"/>
  <c r="G378" i="5"/>
  <c r="R378" i="5"/>
  <c r="D378" i="5"/>
  <c r="H377" i="5"/>
  <c r="G376" i="5"/>
  <c r="R376" i="5"/>
  <c r="D376" i="5"/>
  <c r="G375" i="5"/>
  <c r="D375" i="5"/>
  <c r="R375" i="5"/>
  <c r="D374" i="5"/>
  <c r="G374" i="5"/>
  <c r="R374" i="5"/>
  <c r="G252" i="5"/>
  <c r="D373" i="5"/>
  <c r="G373" i="5"/>
  <c r="R373" i="5"/>
  <c r="R372" i="5"/>
  <c r="D372" i="5"/>
  <c r="G372" i="5"/>
  <c r="G371" i="5"/>
  <c r="D371" i="5"/>
  <c r="R371" i="5"/>
  <c r="C370" i="5"/>
  <c r="H369" i="5"/>
  <c r="H368" i="5"/>
  <c r="H367" i="5"/>
  <c r="R366" i="5"/>
  <c r="G366" i="5"/>
  <c r="D366" i="5"/>
  <c r="H365" i="5"/>
  <c r="H364" i="5"/>
  <c r="R363" i="5"/>
  <c r="G363" i="5"/>
  <c r="D363" i="5"/>
  <c r="C362" i="5"/>
  <c r="D361" i="5"/>
  <c r="G361" i="5"/>
  <c r="R361" i="5"/>
  <c r="C360" i="5"/>
  <c r="C359" i="5"/>
  <c r="C358" i="5"/>
  <c r="G357" i="5"/>
  <c r="D357" i="5"/>
  <c r="R357" i="5"/>
  <c r="D356" i="5"/>
  <c r="R356" i="5"/>
  <c r="G356" i="5"/>
  <c r="C355" i="5"/>
  <c r="C354" i="5"/>
  <c r="H353" i="5"/>
  <c r="H352" i="5"/>
  <c r="H351" i="5"/>
  <c r="H350" i="5"/>
  <c r="R349" i="5"/>
  <c r="G349" i="5"/>
  <c r="D349" i="5"/>
  <c r="H348" i="5"/>
  <c r="G343" i="5"/>
  <c r="D347" i="5"/>
  <c r="R347" i="5"/>
  <c r="G347" i="5"/>
  <c r="D343" i="5"/>
  <c r="H343" i="5" s="1"/>
  <c r="R346" i="5"/>
  <c r="D346" i="5"/>
  <c r="G346" i="5"/>
  <c r="H345" i="5"/>
  <c r="H344" i="5"/>
  <c r="H342" i="5"/>
  <c r="H341" i="5"/>
  <c r="G340" i="5"/>
  <c r="D340" i="5"/>
  <c r="R340" i="5"/>
  <c r="H339" i="5"/>
  <c r="H338" i="5"/>
  <c r="H337" i="5"/>
  <c r="C336" i="5"/>
  <c r="H335" i="5"/>
  <c r="C334" i="5"/>
  <c r="C333" i="5"/>
  <c r="G332" i="5"/>
  <c r="D332" i="5"/>
  <c r="R332" i="5"/>
  <c r="H331" i="5"/>
  <c r="D330" i="5"/>
  <c r="G330" i="5"/>
  <c r="R330" i="5"/>
  <c r="H329" i="5"/>
  <c r="C328" i="5"/>
  <c r="H327" i="5"/>
  <c r="C326" i="5"/>
  <c r="C325" i="5"/>
  <c r="D324" i="5"/>
  <c r="R324" i="5"/>
  <c r="G324" i="5"/>
  <c r="C323" i="5"/>
  <c r="G322" i="5"/>
  <c r="R322" i="5"/>
  <c r="D322" i="5"/>
  <c r="C321" i="5"/>
  <c r="C169" i="5"/>
  <c r="G169" i="5" s="1"/>
  <c r="C320" i="5"/>
  <c r="H319" i="5"/>
  <c r="C318" i="5"/>
  <c r="G317" i="5"/>
  <c r="R317" i="5"/>
  <c r="D317" i="5"/>
  <c r="C316" i="5"/>
  <c r="H315" i="5"/>
  <c r="C314" i="5"/>
  <c r="H313" i="5"/>
  <c r="G312" i="5"/>
  <c r="R312" i="5"/>
  <c r="D312" i="5"/>
  <c r="C311" i="5"/>
  <c r="AX55" i="4"/>
  <c r="C310" i="5"/>
  <c r="C309" i="5"/>
  <c r="D308" i="5"/>
  <c r="G308" i="5"/>
  <c r="R308" i="5"/>
  <c r="H307" i="5"/>
  <c r="R306" i="5"/>
  <c r="G306" i="5"/>
  <c r="D306" i="5"/>
  <c r="C305" i="5"/>
  <c r="D304" i="5"/>
  <c r="R304" i="5"/>
  <c r="G304" i="5"/>
  <c r="H303" i="5"/>
  <c r="C302" i="5"/>
  <c r="H301" i="5"/>
  <c r="H300" i="5"/>
  <c r="H299" i="5"/>
  <c r="H298" i="5"/>
  <c r="C297" i="5"/>
  <c r="G296" i="5"/>
  <c r="R296" i="5"/>
  <c r="D296" i="5"/>
  <c r="R295" i="5"/>
  <c r="D295" i="5"/>
  <c r="G295" i="5"/>
  <c r="C294" i="5"/>
  <c r="G293" i="5"/>
  <c r="R293" i="5"/>
  <c r="D293" i="5"/>
  <c r="C291" i="5"/>
  <c r="R290" i="5"/>
  <c r="D290" i="5"/>
  <c r="G290" i="5"/>
  <c r="G289" i="5"/>
  <c r="R289" i="5"/>
  <c r="D289" i="5"/>
  <c r="C287" i="5"/>
  <c r="G287" i="5" s="1"/>
  <c r="AX38" i="4"/>
  <c r="C288" i="5"/>
  <c r="C286" i="5"/>
  <c r="AX39" i="4"/>
  <c r="C285" i="5"/>
  <c r="R284" i="5"/>
  <c r="D284" i="5"/>
  <c r="G284" i="5"/>
  <c r="D283" i="5"/>
  <c r="G283" i="5"/>
  <c r="R283" i="5"/>
  <c r="C282" i="5"/>
  <c r="C281" i="5"/>
  <c r="R280" i="5"/>
  <c r="D280" i="5"/>
  <c r="G280" i="5"/>
  <c r="C279" i="5"/>
  <c r="C278" i="5"/>
  <c r="C277" i="5"/>
  <c r="C276" i="5"/>
  <c r="G275" i="5"/>
  <c r="D275" i="5"/>
  <c r="R275" i="5"/>
  <c r="G274" i="5"/>
  <c r="R274" i="5"/>
  <c r="D274" i="5"/>
  <c r="G273" i="5"/>
  <c r="R273" i="5"/>
  <c r="D273" i="5"/>
  <c r="C272" i="5"/>
  <c r="H271" i="5"/>
  <c r="G270" i="5"/>
  <c r="R270" i="5"/>
  <c r="D270" i="5"/>
  <c r="R269" i="5"/>
  <c r="G269" i="5"/>
  <c r="D269" i="5"/>
  <c r="D268" i="5"/>
  <c r="R268" i="5"/>
  <c r="G268" i="5"/>
  <c r="D267" i="5"/>
  <c r="G267" i="5"/>
  <c r="R267" i="5"/>
  <c r="C266" i="5"/>
  <c r="G265" i="5"/>
  <c r="R265" i="5"/>
  <c r="D265" i="5"/>
  <c r="C264" i="5"/>
  <c r="G263" i="5"/>
  <c r="R263" i="5"/>
  <c r="D263" i="5"/>
  <c r="D262" i="5"/>
  <c r="G262" i="5"/>
  <c r="R262" i="5"/>
  <c r="R261" i="5"/>
  <c r="D261" i="5"/>
  <c r="G261" i="5"/>
  <c r="G260" i="5"/>
  <c r="R260" i="5"/>
  <c r="D260" i="5"/>
  <c r="G259" i="5"/>
  <c r="R259" i="5"/>
  <c r="D259" i="5"/>
  <c r="G258" i="5"/>
  <c r="R258" i="5"/>
  <c r="D258" i="5"/>
  <c r="C257" i="5"/>
  <c r="C256" i="5"/>
  <c r="C255" i="5"/>
  <c r="C254" i="5"/>
  <c r="H253" i="5"/>
  <c r="R251" i="5"/>
  <c r="G251" i="5"/>
  <c r="D251" i="5"/>
  <c r="G250" i="5"/>
  <c r="R250" i="5"/>
  <c r="D250" i="5"/>
  <c r="C249" i="5"/>
  <c r="R248" i="5"/>
  <c r="D248" i="5"/>
  <c r="G248" i="5"/>
  <c r="C247" i="5"/>
  <c r="R246" i="5"/>
  <c r="D246" i="5"/>
  <c r="G246" i="5"/>
  <c r="G245" i="5"/>
  <c r="D245" i="5"/>
  <c r="R245" i="5"/>
  <c r="C244" i="5"/>
  <c r="C243" i="5"/>
  <c r="C242" i="5"/>
  <c r="G241" i="5"/>
  <c r="R241" i="5"/>
  <c r="D241" i="5"/>
  <c r="H240" i="5"/>
  <c r="G239" i="5"/>
  <c r="D239" i="5"/>
  <c r="R239" i="5"/>
  <c r="C238" i="5"/>
  <c r="C237" i="5"/>
  <c r="C236" i="5"/>
  <c r="C235" i="5"/>
  <c r="C234" i="5"/>
  <c r="D233" i="5"/>
  <c r="G233" i="5"/>
  <c r="R233" i="5"/>
  <c r="C232" i="5"/>
  <c r="C231" i="5"/>
  <c r="C230" i="5"/>
  <c r="C229" i="5"/>
  <c r="C228" i="5"/>
  <c r="AX17" i="4"/>
  <c r="C227" i="5"/>
  <c r="H226" i="5"/>
  <c r="R225" i="5"/>
  <c r="G225" i="5"/>
  <c r="D225" i="5"/>
  <c r="C224" i="5"/>
  <c r="G223" i="5"/>
  <c r="D223" i="5"/>
  <c r="R223" i="5"/>
  <c r="R222" i="5"/>
  <c r="G222" i="5"/>
  <c r="D222" i="5"/>
  <c r="D221" i="5"/>
  <c r="G221" i="5"/>
  <c r="R221" i="5"/>
  <c r="C220" i="5"/>
  <c r="C219" i="5"/>
  <c r="C218" i="5"/>
  <c r="G205" i="5"/>
  <c r="C217" i="5"/>
  <c r="R216" i="5"/>
  <c r="G216" i="5"/>
  <c r="D216" i="5"/>
  <c r="C215" i="5"/>
  <c r="R214" i="5"/>
  <c r="D214" i="5"/>
  <c r="G214" i="5"/>
  <c r="R213" i="5"/>
  <c r="D213" i="5"/>
  <c r="G213" i="5"/>
  <c r="C212" i="5"/>
  <c r="C211" i="5"/>
  <c r="G210" i="5"/>
  <c r="R210" i="5"/>
  <c r="D210" i="5"/>
  <c r="R209" i="5"/>
  <c r="G209" i="5"/>
  <c r="D209" i="5"/>
  <c r="C208" i="5"/>
  <c r="C207" i="5"/>
  <c r="D204" i="5"/>
  <c r="H204" i="5" s="1"/>
  <c r="D206" i="5"/>
  <c r="R206" i="5"/>
  <c r="G206" i="5"/>
  <c r="D205" i="5"/>
  <c r="H205" i="5" s="1"/>
  <c r="G200" i="5"/>
  <c r="R200" i="5"/>
  <c r="G204" i="5"/>
  <c r="R197" i="5"/>
  <c r="C202" i="5"/>
  <c r="G197" i="5"/>
  <c r="C199" i="5"/>
  <c r="C198" i="5"/>
  <c r="D198" i="5" s="1"/>
  <c r="D190" i="5"/>
  <c r="H190" i="5" s="1"/>
  <c r="C193" i="5"/>
  <c r="D193" i="5" s="1"/>
  <c r="D192" i="5"/>
  <c r="H192" i="5" s="1"/>
  <c r="C195" i="5"/>
  <c r="R195" i="5" s="1"/>
  <c r="G192" i="5"/>
  <c r="R190" i="5"/>
  <c r="C189" i="5"/>
  <c r="R189" i="5" s="1"/>
  <c r="C185" i="5"/>
  <c r="R185" i="5" s="1"/>
  <c r="C184" i="5"/>
  <c r="D184" i="5" s="1"/>
  <c r="C183" i="5"/>
  <c r="R183" i="5" s="1"/>
  <c r="C176" i="5"/>
  <c r="R176" i="5" s="1"/>
  <c r="C181" i="5"/>
  <c r="R181" i="5" s="1"/>
  <c r="C182" i="5"/>
  <c r="G182" i="5" s="1"/>
  <c r="C174" i="5"/>
  <c r="R174" i="5" s="1"/>
  <c r="R173" i="5"/>
  <c r="C177" i="5"/>
  <c r="G177" i="5" s="1"/>
  <c r="G173" i="5"/>
  <c r="C161" i="5"/>
  <c r="R161" i="5" s="1"/>
  <c r="C164" i="5"/>
  <c r="G164" i="5" s="1"/>
  <c r="C165" i="5"/>
  <c r="R165" i="5" s="1"/>
  <c r="C162" i="5"/>
  <c r="R162" i="5" s="1"/>
  <c r="C152" i="5"/>
  <c r="G152" i="5" s="1"/>
  <c r="C151" i="5"/>
  <c r="D151" i="5" s="1"/>
  <c r="C157" i="5"/>
  <c r="G157" i="5" s="1"/>
  <c r="C96" i="5"/>
  <c r="AX33" i="4"/>
  <c r="AX28" i="4"/>
  <c r="AX30" i="4"/>
  <c r="AX12" i="4"/>
  <c r="AX48" i="4"/>
  <c r="AX35" i="4"/>
  <c r="AX45" i="4"/>
  <c r="AX24" i="4"/>
  <c r="AX13" i="4"/>
  <c r="AX20" i="4"/>
  <c r="C168" i="5"/>
  <c r="G168" i="5" s="1"/>
  <c r="C160" i="5"/>
  <c r="R160" i="5" s="1"/>
  <c r="AX32" i="4"/>
  <c r="C153" i="5"/>
  <c r="D153" i="5" s="1"/>
  <c r="AX10" i="4"/>
  <c r="C154" i="5"/>
  <c r="G154" i="5" s="1"/>
  <c r="AX36" i="4"/>
  <c r="AX54" i="4"/>
  <c r="C166" i="5"/>
  <c r="R166" i="5" s="1"/>
  <c r="AX42" i="4"/>
  <c r="AX11" i="4"/>
  <c r="AX15" i="4"/>
  <c r="C178" i="5"/>
  <c r="R178" i="5" s="1"/>
  <c r="D172" i="5"/>
  <c r="H172" i="5" s="1"/>
  <c r="D179" i="5"/>
  <c r="H179" i="5" s="1"/>
  <c r="G179" i="5"/>
  <c r="G172" i="5"/>
  <c r="G171" i="5"/>
  <c r="D171" i="5"/>
  <c r="H171" i="5" s="1"/>
  <c r="R203" i="5"/>
  <c r="D203" i="5"/>
  <c r="G203" i="5"/>
  <c r="G201" i="5"/>
  <c r="R201" i="5"/>
  <c r="D201" i="5"/>
  <c r="H200" i="5"/>
  <c r="H197" i="5"/>
  <c r="R196" i="5"/>
  <c r="D196" i="5"/>
  <c r="G196" i="5"/>
  <c r="G194" i="5"/>
  <c r="R194" i="5"/>
  <c r="D194" i="5"/>
  <c r="G191" i="5"/>
  <c r="R191" i="5"/>
  <c r="D191" i="5"/>
  <c r="D188" i="5"/>
  <c r="H188" i="5" s="1"/>
  <c r="G188" i="5"/>
  <c r="R187" i="5"/>
  <c r="D187" i="5"/>
  <c r="G187" i="5"/>
  <c r="D186" i="5"/>
  <c r="G186" i="5"/>
  <c r="R186" i="5"/>
  <c r="D180" i="5"/>
  <c r="R180" i="5"/>
  <c r="G180" i="5"/>
  <c r="G175" i="5"/>
  <c r="D175" i="5"/>
  <c r="R175" i="5"/>
  <c r="H173" i="5"/>
  <c r="R170" i="5"/>
  <c r="D170" i="5"/>
  <c r="G170" i="5"/>
  <c r="G167" i="5"/>
  <c r="R167" i="5"/>
  <c r="D167" i="5"/>
  <c r="D163" i="5"/>
  <c r="R163" i="5"/>
  <c r="G163" i="5"/>
  <c r="R159" i="5"/>
  <c r="G159" i="5"/>
  <c r="D159" i="5"/>
  <c r="G158" i="5"/>
  <c r="D158" i="5"/>
  <c r="R158" i="5"/>
  <c r="D156" i="5"/>
  <c r="R156" i="5"/>
  <c r="G156" i="5"/>
  <c r="D155" i="5"/>
  <c r="G155" i="5"/>
  <c r="R155" i="5"/>
  <c r="G150" i="5"/>
  <c r="D150" i="5"/>
  <c r="R150" i="5"/>
  <c r="AX7" i="4"/>
  <c r="AX43" i="4"/>
  <c r="E53" i="5"/>
  <c r="E54" i="5"/>
  <c r="E55" i="5"/>
  <c r="E56" i="5"/>
  <c r="E57" i="5"/>
  <c r="E58" i="5"/>
  <c r="E59" i="5"/>
  <c r="E60" i="5"/>
  <c r="E61" i="5"/>
  <c r="E62" i="5"/>
  <c r="E63" i="5"/>
  <c r="E64" i="5"/>
  <c r="E65"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872" i="5"/>
  <c r="E873" i="5"/>
  <c r="E874" i="5"/>
  <c r="E875" i="5"/>
  <c r="E876" i="5"/>
  <c r="E877" i="5"/>
  <c r="E878" i="5"/>
  <c r="E879" i="5"/>
  <c r="E880" i="5"/>
  <c r="E881" i="5"/>
  <c r="E882" i="5"/>
  <c r="E883" i="5"/>
  <c r="E884" i="5"/>
  <c r="E885" i="5"/>
  <c r="E886" i="5"/>
  <c r="E887" i="5"/>
  <c r="E888" i="5"/>
  <c r="E889" i="5"/>
  <c r="E890" i="5"/>
  <c r="E891" i="5"/>
  <c r="E892" i="5"/>
  <c r="E893" i="5"/>
  <c r="E894" i="5"/>
  <c r="E895" i="5"/>
  <c r="E896" i="5"/>
  <c r="E897" i="5"/>
  <c r="E898" i="5"/>
  <c r="E899" i="5"/>
  <c r="E900" i="5"/>
  <c r="E901" i="5"/>
  <c r="E902" i="5"/>
  <c r="E903" i="5"/>
  <c r="E904" i="5"/>
  <c r="E905" i="5"/>
  <c r="E906" i="5"/>
  <c r="E907" i="5"/>
  <c r="E908" i="5"/>
  <c r="E909" i="5"/>
  <c r="E910" i="5"/>
  <c r="E911" i="5"/>
  <c r="E912" i="5"/>
  <c r="E913" i="5"/>
  <c r="E914" i="5"/>
  <c r="E915" i="5"/>
  <c r="E916" i="5"/>
  <c r="E917" i="5"/>
  <c r="E918" i="5"/>
  <c r="E919" i="5"/>
  <c r="E920" i="5"/>
  <c r="E921" i="5"/>
  <c r="E922" i="5"/>
  <c r="E923" i="5"/>
  <c r="E924" i="5"/>
  <c r="E925" i="5"/>
  <c r="E926" i="5"/>
  <c r="E927" i="5"/>
  <c r="E928" i="5"/>
  <c r="E929" i="5"/>
  <c r="E930" i="5"/>
  <c r="E931" i="5"/>
  <c r="E932" i="5"/>
  <c r="E933" i="5"/>
  <c r="E934" i="5"/>
  <c r="E935" i="5"/>
  <c r="E936" i="5"/>
  <c r="E937" i="5"/>
  <c r="E938" i="5"/>
  <c r="E939" i="5"/>
  <c r="E940" i="5"/>
  <c r="E941" i="5"/>
  <c r="E942" i="5"/>
  <c r="E943" i="5"/>
  <c r="E944" i="5"/>
  <c r="E945" i="5"/>
  <c r="E946" i="5"/>
  <c r="E947" i="5"/>
  <c r="E948" i="5"/>
  <c r="E949" i="5"/>
  <c r="E950" i="5"/>
  <c r="E951" i="5"/>
  <c r="E952" i="5"/>
  <c r="E953" i="5"/>
  <c r="E954" i="5"/>
  <c r="E955" i="5"/>
  <c r="E956" i="5"/>
  <c r="E957" i="5"/>
  <c r="E958" i="5"/>
  <c r="E959" i="5"/>
  <c r="E960" i="5"/>
  <c r="E961" i="5"/>
  <c r="E962" i="5"/>
  <c r="E963" i="5"/>
  <c r="E964" i="5"/>
  <c r="E965" i="5"/>
  <c r="E966" i="5"/>
  <c r="E967" i="5"/>
  <c r="E968" i="5"/>
  <c r="E969" i="5"/>
  <c r="E970" i="5"/>
  <c r="E971" i="5"/>
  <c r="E972" i="5"/>
  <c r="E973" i="5"/>
  <c r="E974" i="5"/>
  <c r="E975" i="5"/>
  <c r="E976" i="5"/>
  <c r="E977" i="5"/>
  <c r="E978" i="5"/>
  <c r="E979" i="5"/>
  <c r="E980" i="5"/>
  <c r="E981" i="5"/>
  <c r="E982" i="5"/>
  <c r="E983" i="5"/>
  <c r="E984" i="5"/>
  <c r="E985" i="5"/>
  <c r="E986" i="5"/>
  <c r="E987" i="5"/>
  <c r="E988" i="5"/>
  <c r="E989" i="5"/>
  <c r="E990" i="5"/>
  <c r="E991" i="5"/>
  <c r="E992" i="5"/>
  <c r="E993" i="5"/>
  <c r="E994" i="5"/>
  <c r="E995" i="5"/>
  <c r="E996" i="5"/>
  <c r="E997" i="5"/>
  <c r="E998" i="5"/>
  <c r="E999" i="5"/>
  <c r="E1000" i="5"/>
  <c r="E1001" i="5"/>
  <c r="E1002" i="5"/>
  <c r="E1003" i="5"/>
  <c r="E1004" i="5"/>
  <c r="E1005" i="5"/>
  <c r="E1006" i="5"/>
  <c r="E1007" i="5"/>
  <c r="E1008" i="5"/>
  <c r="E1009" i="5"/>
  <c r="E1010" i="5"/>
  <c r="E1011" i="5"/>
  <c r="E1012" i="5"/>
  <c r="E1013" i="5"/>
  <c r="E1014" i="5"/>
  <c r="E1015" i="5"/>
  <c r="E1016" i="5"/>
  <c r="E1017" i="5"/>
  <c r="E1018" i="5"/>
  <c r="E1019" i="5"/>
  <c r="E1020" i="5"/>
  <c r="E1021" i="5"/>
  <c r="E1022" i="5"/>
  <c r="E1023" i="5"/>
  <c r="E1024" i="5"/>
  <c r="E1025" i="5"/>
  <c r="E1026" i="5"/>
  <c r="E1027" i="5"/>
  <c r="E1028" i="5"/>
  <c r="E1029" i="5"/>
  <c r="E1030" i="5"/>
  <c r="E1031" i="5"/>
  <c r="E1032" i="5"/>
  <c r="E1033" i="5"/>
  <c r="E1034" i="5"/>
  <c r="E1035" i="5"/>
  <c r="E1036" i="5"/>
  <c r="E1037" i="5"/>
  <c r="E1038" i="5"/>
  <c r="E1039" i="5"/>
  <c r="E1040" i="5"/>
  <c r="E1041" i="5"/>
  <c r="E1042" i="5"/>
  <c r="E1043" i="5"/>
  <c r="E1044" i="5"/>
  <c r="E1045" i="5"/>
  <c r="E1046" i="5"/>
  <c r="E1047" i="5"/>
  <c r="E1048" i="5"/>
  <c r="E1049" i="5"/>
  <c r="E1050" i="5"/>
  <c r="E1051" i="5"/>
  <c r="E1052" i="5"/>
  <c r="E1053" i="5"/>
  <c r="E1054" i="5"/>
  <c r="E1055" i="5"/>
  <c r="E1056" i="5"/>
  <c r="E1057" i="5"/>
  <c r="E1058" i="5"/>
  <c r="E1059" i="5"/>
  <c r="E1060" i="5"/>
  <c r="E1061" i="5"/>
  <c r="E1062" i="5"/>
  <c r="E1063" i="5"/>
  <c r="E1064" i="5"/>
  <c r="E1065" i="5"/>
  <c r="E1066" i="5"/>
  <c r="E1067" i="5"/>
  <c r="E1068" i="5"/>
  <c r="E1069" i="5"/>
  <c r="E1070" i="5"/>
  <c r="E1071" i="5"/>
  <c r="E1072" i="5"/>
  <c r="E1073" i="5"/>
  <c r="E1074" i="5"/>
  <c r="E1075" i="5"/>
  <c r="E1076" i="5"/>
  <c r="E1077" i="5"/>
  <c r="E1078" i="5"/>
  <c r="E1079" i="5"/>
  <c r="E1080" i="5"/>
  <c r="E1081" i="5"/>
  <c r="E1082" i="5"/>
  <c r="E1083" i="5"/>
  <c r="E1084" i="5"/>
  <c r="E1085" i="5"/>
  <c r="E1086" i="5"/>
  <c r="E1087" i="5"/>
  <c r="E1088" i="5"/>
  <c r="E1089" i="5"/>
  <c r="E1090" i="5"/>
  <c r="E1091" i="5"/>
  <c r="E1092" i="5"/>
  <c r="E1093" i="5"/>
  <c r="E1094" i="5"/>
  <c r="E1095" i="5"/>
  <c r="E1096" i="5"/>
  <c r="E1097" i="5"/>
  <c r="E1098" i="5"/>
  <c r="E1099" i="5"/>
  <c r="E1100" i="5"/>
  <c r="E1101" i="5"/>
  <c r="E1102" i="5"/>
  <c r="E1103" i="5"/>
  <c r="E1104" i="5"/>
  <c r="E1105" i="5"/>
  <c r="E1106" i="5"/>
  <c r="E1107" i="5"/>
  <c r="E1108" i="5"/>
  <c r="E1109" i="5"/>
  <c r="E1110" i="5"/>
  <c r="E1111" i="5"/>
  <c r="E1112" i="5"/>
  <c r="E1113" i="5"/>
  <c r="E1114" i="5"/>
  <c r="E1115" i="5"/>
  <c r="E1116" i="5"/>
  <c r="E1117" i="5"/>
  <c r="E1118" i="5"/>
  <c r="E1119" i="5"/>
  <c r="E1120" i="5"/>
  <c r="E1121" i="5"/>
  <c r="E1122" i="5"/>
  <c r="E1123" i="5"/>
  <c r="E1124" i="5"/>
  <c r="E1125" i="5"/>
  <c r="E1126" i="5"/>
  <c r="E1127" i="5"/>
  <c r="E1128" i="5"/>
  <c r="E1129" i="5"/>
  <c r="E1130" i="5"/>
  <c r="E1131" i="5"/>
  <c r="E1132" i="5"/>
  <c r="E1133" i="5"/>
  <c r="E1134" i="5"/>
  <c r="E1135" i="5"/>
  <c r="E1136" i="5"/>
  <c r="E1137" i="5"/>
  <c r="E1138" i="5"/>
  <c r="E1139" i="5"/>
  <c r="E1140" i="5"/>
  <c r="E1141" i="5"/>
  <c r="E1142" i="5"/>
  <c r="E1143" i="5"/>
  <c r="E1144" i="5"/>
  <c r="E1145" i="5"/>
  <c r="E1146" i="5"/>
  <c r="E1147" i="5"/>
  <c r="E1148" i="5"/>
  <c r="E1149" i="5"/>
  <c r="E1150" i="5"/>
  <c r="E1151" i="5"/>
  <c r="E1152" i="5"/>
  <c r="E1153" i="5"/>
  <c r="E1154" i="5"/>
  <c r="E1155" i="5"/>
  <c r="E1156" i="5"/>
  <c r="E1157" i="5"/>
  <c r="E1158" i="5"/>
  <c r="E1159" i="5"/>
  <c r="E1160" i="5"/>
  <c r="E1161" i="5"/>
  <c r="E1162" i="5"/>
  <c r="E1163" i="5"/>
  <c r="E1164" i="5"/>
  <c r="E1165" i="5"/>
  <c r="E1166" i="5"/>
  <c r="E1167" i="5"/>
  <c r="E1168" i="5"/>
  <c r="E1169" i="5"/>
  <c r="E1170" i="5"/>
  <c r="E1171" i="5"/>
  <c r="E1172" i="5"/>
  <c r="E1173" i="5"/>
  <c r="E1174" i="5"/>
  <c r="E1175" i="5"/>
  <c r="E1176" i="5"/>
  <c r="E1177" i="5"/>
  <c r="E1178" i="5"/>
  <c r="E1179" i="5"/>
  <c r="E1180" i="5"/>
  <c r="E1181" i="5"/>
  <c r="E1182" i="5"/>
  <c r="E1183" i="5"/>
  <c r="E1184" i="5"/>
  <c r="E1185" i="5"/>
  <c r="E1186" i="5"/>
  <c r="E1187" i="5"/>
  <c r="E1188" i="5"/>
  <c r="E1189" i="5"/>
  <c r="E1190" i="5"/>
  <c r="E1191" i="5"/>
  <c r="E1192" i="5"/>
  <c r="E1193" i="5"/>
  <c r="E1194" i="5"/>
  <c r="E1195" i="5"/>
  <c r="E1196" i="5"/>
  <c r="E1197" i="5"/>
  <c r="E1198" i="5"/>
  <c r="E1199" i="5"/>
  <c r="E1200" i="5"/>
  <c r="E1201" i="5"/>
  <c r="E1202" i="5"/>
  <c r="E1203" i="5"/>
  <c r="E1204" i="5"/>
  <c r="E1205" i="5"/>
  <c r="E1206" i="5"/>
  <c r="E1207" i="5"/>
  <c r="E1208" i="5"/>
  <c r="E1209" i="5"/>
  <c r="E1210" i="5"/>
  <c r="E1211" i="5"/>
  <c r="E1212" i="5"/>
  <c r="E1213" i="5"/>
  <c r="E1214" i="5"/>
  <c r="E1215" i="5"/>
  <c r="E1216" i="5"/>
  <c r="E1217" i="5"/>
  <c r="E1218" i="5"/>
  <c r="E1219" i="5"/>
  <c r="E1220" i="5"/>
  <c r="E1221" i="5"/>
  <c r="E1222" i="5"/>
  <c r="E1223" i="5"/>
  <c r="E1224" i="5"/>
  <c r="E1225" i="5"/>
  <c r="E1226" i="5"/>
  <c r="E1227" i="5"/>
  <c r="E1228" i="5"/>
  <c r="E1229" i="5"/>
  <c r="E1230" i="5"/>
  <c r="E1231" i="5"/>
  <c r="E1232" i="5"/>
  <c r="E1233" i="5"/>
  <c r="E1234" i="5"/>
  <c r="E1235" i="5"/>
  <c r="E1236" i="5"/>
  <c r="E1237" i="5"/>
  <c r="E1238" i="5"/>
  <c r="E1239" i="5"/>
  <c r="E1240" i="5"/>
  <c r="E1241" i="5"/>
  <c r="E1242" i="5"/>
  <c r="E1243" i="5"/>
  <c r="E1244" i="5"/>
  <c r="E1245" i="5"/>
  <c r="E1246" i="5"/>
  <c r="E1247" i="5"/>
  <c r="E1248" i="5"/>
  <c r="E1249" i="5"/>
  <c r="E1250" i="5"/>
  <c r="E1251" i="5"/>
  <c r="E1252" i="5"/>
  <c r="E1253" i="5"/>
  <c r="E1254" i="5"/>
  <c r="E1255" i="5"/>
  <c r="E1256" i="5"/>
  <c r="E1257" i="5"/>
  <c r="E1258" i="5"/>
  <c r="E1259" i="5"/>
  <c r="E1260" i="5"/>
  <c r="E1261" i="5"/>
  <c r="E1262" i="5"/>
  <c r="E1263" i="5"/>
  <c r="E1264" i="5"/>
  <c r="E1265" i="5"/>
  <c r="E1266" i="5"/>
  <c r="E1267" i="5"/>
  <c r="E1268" i="5"/>
  <c r="E1269" i="5"/>
  <c r="E1270" i="5"/>
  <c r="E1271" i="5"/>
  <c r="E1272" i="5"/>
  <c r="E1273" i="5"/>
  <c r="E1274" i="5"/>
  <c r="E1275" i="5"/>
  <c r="E1276" i="5"/>
  <c r="E1277" i="5"/>
  <c r="E1278" i="5"/>
  <c r="E1279" i="5"/>
  <c r="E1280" i="5"/>
  <c r="E1281" i="5"/>
  <c r="E1282" i="5"/>
  <c r="E1283" i="5"/>
  <c r="E1284" i="5"/>
  <c r="E1285" i="5"/>
  <c r="E1286" i="5"/>
  <c r="E1287" i="5"/>
  <c r="E1288" i="5"/>
  <c r="E1289" i="5"/>
  <c r="E1290" i="5"/>
  <c r="E1291" i="5"/>
  <c r="E1292" i="5"/>
  <c r="E1293" i="5"/>
  <c r="E1294" i="5"/>
  <c r="E1295" i="5"/>
  <c r="E1296" i="5"/>
  <c r="E1297" i="5"/>
  <c r="E1298" i="5"/>
  <c r="E1299" i="5"/>
  <c r="E1300" i="5"/>
  <c r="E1301" i="5"/>
  <c r="E1302" i="5"/>
  <c r="E1303" i="5"/>
  <c r="E1304" i="5"/>
  <c r="E1305" i="5"/>
  <c r="E1306" i="5"/>
  <c r="E1307" i="5"/>
  <c r="E1308" i="5"/>
  <c r="E1309" i="5"/>
  <c r="E1310" i="5"/>
  <c r="E1311" i="5"/>
  <c r="E1312" i="5"/>
  <c r="E1313" i="5"/>
  <c r="E1314" i="5"/>
  <c r="E1315" i="5"/>
  <c r="E1316" i="5"/>
  <c r="E1317" i="5"/>
  <c r="E1318" i="5"/>
  <c r="E1319" i="5"/>
  <c r="E1320" i="5"/>
  <c r="E1321" i="5"/>
  <c r="E1322" i="5"/>
  <c r="E1323" i="5"/>
  <c r="E1324" i="5"/>
  <c r="E1325" i="5"/>
  <c r="E1326" i="5"/>
  <c r="E1327" i="5"/>
  <c r="E1328" i="5"/>
  <c r="E1329" i="5"/>
  <c r="E1330" i="5"/>
  <c r="E1331" i="5"/>
  <c r="E1332" i="5"/>
  <c r="E1333" i="5"/>
  <c r="E1334" i="5"/>
  <c r="E1335" i="5"/>
  <c r="E1336" i="5"/>
  <c r="E1337" i="5"/>
  <c r="E1338" i="5"/>
  <c r="E1339" i="5"/>
  <c r="E1340" i="5"/>
  <c r="E1341" i="5"/>
  <c r="E1342" i="5"/>
  <c r="E1343" i="5"/>
  <c r="E1344" i="5"/>
  <c r="E1345" i="5"/>
  <c r="E1346" i="5"/>
  <c r="E1347" i="5"/>
  <c r="E1348" i="5"/>
  <c r="E1349" i="5"/>
  <c r="E1350" i="5"/>
  <c r="E1351" i="5"/>
  <c r="E1352" i="5"/>
  <c r="E1353" i="5"/>
  <c r="E1354" i="5"/>
  <c r="E1355" i="5"/>
  <c r="E1356" i="5"/>
  <c r="E1357" i="5"/>
  <c r="E1358" i="5"/>
  <c r="E1359" i="5"/>
  <c r="E1360" i="5"/>
  <c r="E1361" i="5"/>
  <c r="E1362" i="5"/>
  <c r="E1363" i="5"/>
  <c r="E1364" i="5"/>
  <c r="E1365" i="5"/>
  <c r="E1366" i="5"/>
  <c r="E1367" i="5"/>
  <c r="E1368" i="5"/>
  <c r="E1369" i="5"/>
  <c r="E1370" i="5"/>
  <c r="E1371" i="5"/>
  <c r="E1372" i="5"/>
  <c r="E1373" i="5"/>
  <c r="E1374" i="5"/>
  <c r="E1375" i="5"/>
  <c r="E1376" i="5"/>
  <c r="E1377" i="5"/>
  <c r="E1378" i="5"/>
  <c r="E1379" i="5"/>
  <c r="E1380" i="5"/>
  <c r="E1381" i="5"/>
  <c r="E1382" i="5"/>
  <c r="E1383" i="5"/>
  <c r="E1384" i="5"/>
  <c r="E1385" i="5"/>
  <c r="E1386" i="5"/>
  <c r="E1387" i="5"/>
  <c r="E1388" i="5"/>
  <c r="E1389" i="5"/>
  <c r="E1390" i="5"/>
  <c r="E1391" i="5"/>
  <c r="E1392" i="5"/>
  <c r="E1393" i="5"/>
  <c r="E1394" i="5"/>
  <c r="E1395" i="5"/>
  <c r="E1396" i="5"/>
  <c r="E1397" i="5"/>
  <c r="E1398" i="5"/>
  <c r="E1399" i="5"/>
  <c r="E1400" i="5"/>
  <c r="E1401" i="5"/>
  <c r="E1402" i="5"/>
  <c r="E1403" i="5"/>
  <c r="E1404" i="5"/>
  <c r="E1405" i="5"/>
  <c r="E1406" i="5"/>
  <c r="E1407" i="5"/>
  <c r="E1408" i="5"/>
  <c r="E1409" i="5"/>
  <c r="E1410" i="5"/>
  <c r="E1411" i="5"/>
  <c r="E1412" i="5"/>
  <c r="E1413" i="5"/>
  <c r="E1414" i="5"/>
  <c r="E1415" i="5"/>
  <c r="E1416" i="5"/>
  <c r="E1417" i="5"/>
  <c r="E1418" i="5"/>
  <c r="E1419" i="5"/>
  <c r="E1420" i="5"/>
  <c r="E1421" i="5"/>
  <c r="E1422" i="5"/>
  <c r="E1423" i="5"/>
  <c r="E1424" i="5"/>
  <c r="E1425" i="5"/>
  <c r="E1426" i="5"/>
  <c r="E1427" i="5"/>
  <c r="E3" i="5"/>
  <c r="F3" i="5" s="1"/>
  <c r="R381" i="5" l="1"/>
  <c r="G381" i="5"/>
  <c r="D386" i="5"/>
  <c r="H386" i="5" s="1"/>
  <c r="R386" i="5"/>
  <c r="H412" i="5"/>
  <c r="H410" i="5"/>
  <c r="H404" i="5"/>
  <c r="H399" i="5"/>
  <c r="H403" i="5"/>
  <c r="H413" i="5"/>
  <c r="H407" i="5"/>
  <c r="H411" i="5"/>
  <c r="H408" i="5"/>
  <c r="H406" i="5"/>
  <c r="H402" i="5"/>
  <c r="R398" i="5"/>
  <c r="G398" i="5"/>
  <c r="D398" i="5"/>
  <c r="H409" i="5"/>
  <c r="H400" i="5"/>
  <c r="H397" i="5"/>
  <c r="G396" i="5"/>
  <c r="D396" i="5"/>
  <c r="R396" i="5"/>
  <c r="R394" i="5"/>
  <c r="D394" i="5"/>
  <c r="G394" i="5"/>
  <c r="D393" i="5"/>
  <c r="G393" i="5"/>
  <c r="R393" i="5"/>
  <c r="D392" i="5"/>
  <c r="R392" i="5"/>
  <c r="G392" i="5"/>
  <c r="G391" i="5"/>
  <c r="R391" i="5"/>
  <c r="D391" i="5"/>
  <c r="G390" i="5"/>
  <c r="R390" i="5"/>
  <c r="D390" i="5"/>
  <c r="G389" i="5"/>
  <c r="R389" i="5"/>
  <c r="D389" i="5"/>
  <c r="H388" i="5"/>
  <c r="G385" i="5"/>
  <c r="D385" i="5"/>
  <c r="R385" i="5"/>
  <c r="H384" i="5"/>
  <c r="R383" i="5"/>
  <c r="G383" i="5"/>
  <c r="D383" i="5"/>
  <c r="R382" i="5"/>
  <c r="D382" i="5"/>
  <c r="G382" i="5"/>
  <c r="H381" i="5"/>
  <c r="G380" i="5"/>
  <c r="D380" i="5"/>
  <c r="H380" i="5" s="1"/>
  <c r="H378" i="5"/>
  <c r="H376" i="5"/>
  <c r="H375" i="5"/>
  <c r="H374" i="5"/>
  <c r="H373" i="5"/>
  <c r="H372" i="5"/>
  <c r="H371" i="5"/>
  <c r="R370" i="5"/>
  <c r="G370" i="5"/>
  <c r="D370" i="5"/>
  <c r="H366" i="5"/>
  <c r="H363" i="5"/>
  <c r="R362" i="5"/>
  <c r="D362" i="5"/>
  <c r="G362" i="5"/>
  <c r="H361" i="5"/>
  <c r="R360" i="5"/>
  <c r="D360" i="5"/>
  <c r="G360" i="5"/>
  <c r="R359" i="5"/>
  <c r="G359" i="5"/>
  <c r="D359" i="5"/>
  <c r="R358" i="5"/>
  <c r="D358" i="5"/>
  <c r="G358" i="5"/>
  <c r="H357" i="5"/>
  <c r="H356" i="5"/>
  <c r="R355" i="5"/>
  <c r="G355" i="5"/>
  <c r="D355" i="5"/>
  <c r="D354" i="5"/>
  <c r="G354" i="5"/>
  <c r="R354" i="5"/>
  <c r="H349" i="5"/>
  <c r="H347" i="5"/>
  <c r="H346" i="5"/>
  <c r="H340" i="5"/>
  <c r="G336" i="5"/>
  <c r="D336" i="5"/>
  <c r="R336" i="5"/>
  <c r="R334" i="5"/>
  <c r="G334" i="5"/>
  <c r="D334" i="5"/>
  <c r="D333" i="5"/>
  <c r="G333" i="5"/>
  <c r="R333" i="5"/>
  <c r="H332" i="5"/>
  <c r="H330" i="5"/>
  <c r="R328" i="5"/>
  <c r="G328" i="5"/>
  <c r="D328" i="5"/>
  <c r="G326" i="5"/>
  <c r="R326" i="5"/>
  <c r="D326" i="5"/>
  <c r="G325" i="5"/>
  <c r="R325" i="5"/>
  <c r="D325" i="5"/>
  <c r="H324" i="5"/>
  <c r="G323" i="5"/>
  <c r="R323" i="5"/>
  <c r="D323" i="5"/>
  <c r="D169" i="5"/>
  <c r="H169" i="5" s="1"/>
  <c r="H322" i="5"/>
  <c r="G321" i="5"/>
  <c r="R321" i="5"/>
  <c r="D321" i="5"/>
  <c r="R320" i="5"/>
  <c r="D320" i="5"/>
  <c r="G320" i="5"/>
  <c r="R169" i="5"/>
  <c r="R318" i="5"/>
  <c r="D318" i="5"/>
  <c r="G318" i="5"/>
  <c r="H317" i="5"/>
  <c r="R316" i="5"/>
  <c r="D316" i="5"/>
  <c r="G316" i="5"/>
  <c r="G314" i="5"/>
  <c r="D314" i="5"/>
  <c r="R314" i="5"/>
  <c r="H312" i="5"/>
  <c r="R311" i="5"/>
  <c r="D311" i="5"/>
  <c r="G311" i="5"/>
  <c r="R310" i="5"/>
  <c r="G310" i="5"/>
  <c r="D310" i="5"/>
  <c r="D309" i="5"/>
  <c r="R309" i="5"/>
  <c r="G309" i="5"/>
  <c r="H308" i="5"/>
  <c r="H306" i="5"/>
  <c r="G305" i="5"/>
  <c r="D305" i="5"/>
  <c r="R305" i="5"/>
  <c r="H304" i="5"/>
  <c r="D302" i="5"/>
  <c r="R302" i="5"/>
  <c r="G302" i="5"/>
  <c r="G297" i="5"/>
  <c r="R297" i="5"/>
  <c r="D297" i="5"/>
  <c r="H296" i="5"/>
  <c r="H295" i="5"/>
  <c r="R294" i="5"/>
  <c r="D294" i="5"/>
  <c r="G294" i="5"/>
  <c r="H293" i="5"/>
  <c r="R287" i="5"/>
  <c r="R291" i="5"/>
  <c r="D291" i="5"/>
  <c r="G291" i="5"/>
  <c r="H290" i="5"/>
  <c r="D287" i="5"/>
  <c r="H287" i="5" s="1"/>
  <c r="H289" i="5"/>
  <c r="R288" i="5"/>
  <c r="G288" i="5"/>
  <c r="D288" i="5"/>
  <c r="D286" i="5"/>
  <c r="R286" i="5"/>
  <c r="G286" i="5"/>
  <c r="R285" i="5"/>
  <c r="D285" i="5"/>
  <c r="G285" i="5"/>
  <c r="H284" i="5"/>
  <c r="H283" i="5"/>
  <c r="G282" i="5"/>
  <c r="R282" i="5"/>
  <c r="D282" i="5"/>
  <c r="D281" i="5"/>
  <c r="G281" i="5"/>
  <c r="R281" i="5"/>
  <c r="H280" i="5"/>
  <c r="D279" i="5"/>
  <c r="R279" i="5"/>
  <c r="G279" i="5"/>
  <c r="D278" i="5"/>
  <c r="R278" i="5"/>
  <c r="G278" i="5"/>
  <c r="R277" i="5"/>
  <c r="G277" i="5"/>
  <c r="D277" i="5"/>
  <c r="R276" i="5"/>
  <c r="G276" i="5"/>
  <c r="D276" i="5"/>
  <c r="H275" i="5"/>
  <c r="H274" i="5"/>
  <c r="H273" i="5"/>
  <c r="R272" i="5"/>
  <c r="D272" i="5"/>
  <c r="G272" i="5"/>
  <c r="H270" i="5"/>
  <c r="H269" i="5"/>
  <c r="H268" i="5"/>
  <c r="H267" i="5"/>
  <c r="R266" i="5"/>
  <c r="D266" i="5"/>
  <c r="G266" i="5"/>
  <c r="H265" i="5"/>
  <c r="D264" i="5"/>
  <c r="G264" i="5"/>
  <c r="R264" i="5"/>
  <c r="H263" i="5"/>
  <c r="H262" i="5"/>
  <c r="H261" i="5"/>
  <c r="H260" i="5"/>
  <c r="H259" i="5"/>
  <c r="H258" i="5"/>
  <c r="G257" i="5"/>
  <c r="R257" i="5"/>
  <c r="D257" i="5"/>
  <c r="R256" i="5"/>
  <c r="G256" i="5"/>
  <c r="D256" i="5"/>
  <c r="D255" i="5"/>
  <c r="R255" i="5"/>
  <c r="G255" i="5"/>
  <c r="G254" i="5"/>
  <c r="D254" i="5"/>
  <c r="R254" i="5"/>
  <c r="H251" i="5"/>
  <c r="H250" i="5"/>
  <c r="G249" i="5"/>
  <c r="R249" i="5"/>
  <c r="D249" i="5"/>
  <c r="H248" i="5"/>
  <c r="R247" i="5"/>
  <c r="G247" i="5"/>
  <c r="D247" i="5"/>
  <c r="H246" i="5"/>
  <c r="H245" i="5"/>
  <c r="R244" i="5"/>
  <c r="G244" i="5"/>
  <c r="D244" i="5"/>
  <c r="R243" i="5"/>
  <c r="D243" i="5"/>
  <c r="G243" i="5"/>
  <c r="D242" i="5"/>
  <c r="R242" i="5"/>
  <c r="G242" i="5"/>
  <c r="H241" i="5"/>
  <c r="H239" i="5"/>
  <c r="D238" i="5"/>
  <c r="G238" i="5"/>
  <c r="R238" i="5"/>
  <c r="D237" i="5"/>
  <c r="G237" i="5"/>
  <c r="R237" i="5"/>
  <c r="G236" i="5"/>
  <c r="R236" i="5"/>
  <c r="D236" i="5"/>
  <c r="R235" i="5"/>
  <c r="G235" i="5"/>
  <c r="D235" i="5"/>
  <c r="D234" i="5"/>
  <c r="G234" i="5"/>
  <c r="R234" i="5"/>
  <c r="H233" i="5"/>
  <c r="R232" i="5"/>
  <c r="G232" i="5"/>
  <c r="D232" i="5"/>
  <c r="G231" i="5"/>
  <c r="D231" i="5"/>
  <c r="R231" i="5"/>
  <c r="G230" i="5"/>
  <c r="D230" i="5"/>
  <c r="R230" i="5"/>
  <c r="R229" i="5"/>
  <c r="D229" i="5"/>
  <c r="G229" i="5"/>
  <c r="G228" i="5"/>
  <c r="R228" i="5"/>
  <c r="D228" i="5"/>
  <c r="D227" i="5"/>
  <c r="R227" i="5"/>
  <c r="G227" i="5"/>
  <c r="H225" i="5"/>
  <c r="D224" i="5"/>
  <c r="G224" i="5"/>
  <c r="R224" i="5"/>
  <c r="H223" i="5"/>
  <c r="H222" i="5"/>
  <c r="H221" i="5"/>
  <c r="R220" i="5"/>
  <c r="G220" i="5"/>
  <c r="D220" i="5"/>
  <c r="D219" i="5"/>
  <c r="R219" i="5"/>
  <c r="G219" i="5"/>
  <c r="R218" i="5"/>
  <c r="D218" i="5"/>
  <c r="G218" i="5"/>
  <c r="D217" i="5"/>
  <c r="G217" i="5"/>
  <c r="R217" i="5"/>
  <c r="H216" i="5"/>
  <c r="G215" i="5"/>
  <c r="R215" i="5"/>
  <c r="D215" i="5"/>
  <c r="H214" i="5"/>
  <c r="H213" i="5"/>
  <c r="R212" i="5"/>
  <c r="G212" i="5"/>
  <c r="D212" i="5"/>
  <c r="D211" i="5"/>
  <c r="G211" i="5"/>
  <c r="R211" i="5"/>
  <c r="H210" i="5"/>
  <c r="H209" i="5"/>
  <c r="G208" i="5"/>
  <c r="D208" i="5"/>
  <c r="R208" i="5"/>
  <c r="R207" i="5"/>
  <c r="G207" i="5"/>
  <c r="D207" i="5"/>
  <c r="H206" i="5"/>
  <c r="G193" i="5"/>
  <c r="R202" i="5"/>
  <c r="G202" i="5"/>
  <c r="D202" i="5"/>
  <c r="H202" i="5" s="1"/>
  <c r="G198" i="5"/>
  <c r="D195" i="5"/>
  <c r="H195" i="5" s="1"/>
  <c r="R198" i="5"/>
  <c r="G199" i="5"/>
  <c r="R199" i="5"/>
  <c r="D199" i="5"/>
  <c r="H199" i="5" s="1"/>
  <c r="G195" i="5"/>
  <c r="R193" i="5"/>
  <c r="D181" i="5"/>
  <c r="H181" i="5" s="1"/>
  <c r="G189" i="5"/>
  <c r="D185" i="5"/>
  <c r="H185" i="5" s="1"/>
  <c r="G185" i="5"/>
  <c r="D189" i="5"/>
  <c r="H189" i="5" s="1"/>
  <c r="G181" i="5"/>
  <c r="R184" i="5"/>
  <c r="G184" i="5"/>
  <c r="G183" i="5"/>
  <c r="D183" i="5"/>
  <c r="H183" i="5" s="1"/>
  <c r="D176" i="5"/>
  <c r="H176" i="5" s="1"/>
  <c r="G176" i="5"/>
  <c r="D182" i="5"/>
  <c r="H182" i="5" s="1"/>
  <c r="R182" i="5"/>
  <c r="D174" i="5"/>
  <c r="H174" i="5" s="1"/>
  <c r="G174" i="5"/>
  <c r="G178" i="5"/>
  <c r="D177" i="5"/>
  <c r="H177" i="5" s="1"/>
  <c r="D178" i="5"/>
  <c r="H178" i="5" s="1"/>
  <c r="R164" i="5"/>
  <c r="R177" i="5"/>
  <c r="G161" i="5"/>
  <c r="D161" i="5"/>
  <c r="H161" i="5" s="1"/>
  <c r="D164" i="5"/>
  <c r="H164" i="5" s="1"/>
  <c r="D168" i="5"/>
  <c r="H168" i="5" s="1"/>
  <c r="R168" i="5"/>
  <c r="G166" i="5"/>
  <c r="G165" i="5"/>
  <c r="D166" i="5"/>
  <c r="H166" i="5" s="1"/>
  <c r="D165" i="5"/>
  <c r="H165" i="5" s="1"/>
  <c r="D162" i="5"/>
  <c r="H162" i="5" s="1"/>
  <c r="G162" i="5"/>
  <c r="R152" i="5"/>
  <c r="D152" i="5"/>
  <c r="H152" i="5" s="1"/>
  <c r="G160" i="5"/>
  <c r="D160" i="5"/>
  <c r="H160" i="5" s="1"/>
  <c r="R151" i="5"/>
  <c r="G151" i="5"/>
  <c r="D157" i="5"/>
  <c r="H157" i="5" s="1"/>
  <c r="R157" i="5"/>
  <c r="D154" i="5"/>
  <c r="H154" i="5" s="1"/>
  <c r="R153" i="5"/>
  <c r="G153" i="5"/>
  <c r="R154" i="5"/>
  <c r="H203" i="5"/>
  <c r="H201" i="5"/>
  <c r="H198" i="5"/>
  <c r="H196" i="5"/>
  <c r="H194" i="5"/>
  <c r="H193" i="5"/>
  <c r="H191" i="5"/>
  <c r="H187" i="5"/>
  <c r="H186" i="5"/>
  <c r="H184" i="5"/>
  <c r="H180" i="5"/>
  <c r="H175" i="5"/>
  <c r="H170" i="5"/>
  <c r="H167" i="5"/>
  <c r="H163" i="5"/>
  <c r="H159" i="5"/>
  <c r="H158" i="5"/>
  <c r="H156" i="5"/>
  <c r="H155" i="5"/>
  <c r="H153" i="5"/>
  <c r="H151" i="5"/>
  <c r="H150" i="5"/>
  <c r="H398" i="5" l="1"/>
  <c r="H396" i="5"/>
  <c r="H394" i="5"/>
  <c r="H393" i="5"/>
  <c r="H392" i="5"/>
  <c r="H391" i="5"/>
  <c r="H390" i="5"/>
  <c r="H389" i="5"/>
  <c r="H385" i="5"/>
  <c r="H383" i="5"/>
  <c r="H382" i="5"/>
  <c r="H370" i="5"/>
  <c r="H362" i="5"/>
  <c r="H360" i="5"/>
  <c r="H359" i="5"/>
  <c r="H358" i="5"/>
  <c r="H355" i="5"/>
  <c r="H354" i="5"/>
  <c r="H336" i="5"/>
  <c r="H334" i="5"/>
  <c r="H333" i="5"/>
  <c r="H328" i="5"/>
  <c r="H326" i="5"/>
  <c r="H325" i="5"/>
  <c r="H323" i="5"/>
  <c r="H321" i="5"/>
  <c r="H320" i="5"/>
  <c r="H318" i="5"/>
  <c r="H316" i="5"/>
  <c r="H314" i="5"/>
  <c r="H311" i="5"/>
  <c r="H310" i="5"/>
  <c r="H309" i="5"/>
  <c r="H305" i="5"/>
  <c r="H302" i="5"/>
  <c r="H297" i="5"/>
  <c r="H294" i="5"/>
  <c r="H291" i="5"/>
  <c r="H288" i="5"/>
  <c r="H286" i="5"/>
  <c r="H285" i="5"/>
  <c r="H282" i="5"/>
  <c r="H281" i="5"/>
  <c r="H279" i="5"/>
  <c r="H278" i="5"/>
  <c r="H277" i="5"/>
  <c r="H276" i="5"/>
  <c r="H272" i="5"/>
  <c r="H266" i="5"/>
  <c r="H264" i="5"/>
  <c r="H257" i="5"/>
  <c r="H256" i="5"/>
  <c r="H255" i="5"/>
  <c r="H254" i="5"/>
  <c r="H249" i="5"/>
  <c r="H247" i="5"/>
  <c r="H244" i="5"/>
  <c r="H243" i="5"/>
  <c r="H242" i="5"/>
  <c r="H238" i="5"/>
  <c r="H237" i="5"/>
  <c r="H236" i="5"/>
  <c r="H235" i="5"/>
  <c r="H234" i="5"/>
  <c r="H232" i="5"/>
  <c r="H231" i="5"/>
  <c r="H230" i="5"/>
  <c r="H229" i="5"/>
  <c r="H228" i="5"/>
  <c r="H227" i="5"/>
  <c r="H224" i="5"/>
  <c r="H220" i="5"/>
  <c r="H219" i="5"/>
  <c r="H218" i="5"/>
  <c r="H217" i="5"/>
  <c r="H215" i="5"/>
  <c r="H212" i="5"/>
  <c r="H211" i="5"/>
  <c r="H208" i="5"/>
  <c r="H207" i="5"/>
  <c r="G19" i="2"/>
  <c r="D20" i="2" s="1"/>
  <c r="J64" i="5" l="1"/>
  <c r="O64" i="5" l="1"/>
  <c r="K64" i="5"/>
  <c r="F64" i="5"/>
  <c r="V64" i="5"/>
  <c r="W64" i="5" s="1"/>
  <c r="N64" i="5"/>
  <c r="U64" i="5"/>
  <c r="Q64" i="5"/>
  <c r="M64" i="5"/>
  <c r="L64" i="5"/>
  <c r="T64" i="5" l="1"/>
  <c r="C54" i="5" l="1"/>
  <c r="C57" i="5"/>
  <c r="C60" i="5"/>
  <c r="C65" i="5"/>
  <c r="C64" i="5"/>
  <c r="C61" i="5"/>
  <c r="C62" i="5"/>
  <c r="C63" i="5"/>
  <c r="C56" i="5"/>
  <c r="C59" i="5"/>
  <c r="C55" i="5"/>
  <c r="C58" i="5"/>
  <c r="C53" i="5"/>
  <c r="C66" i="5"/>
  <c r="C142" i="5"/>
  <c r="C90" i="5"/>
  <c r="C91" i="5"/>
  <c r="C100" i="5"/>
  <c r="C149" i="5"/>
  <c r="C148" i="5"/>
  <c r="C147" i="5"/>
  <c r="C146" i="5"/>
  <c r="C145" i="5"/>
  <c r="C144" i="5"/>
  <c r="C143" i="5"/>
  <c r="C141" i="5"/>
  <c r="C140" i="5"/>
  <c r="C139" i="5"/>
  <c r="C138" i="5"/>
  <c r="C137" i="5"/>
  <c r="C136" i="5"/>
  <c r="C135" i="5"/>
  <c r="C134" i="5"/>
  <c r="C133" i="5"/>
  <c r="C132" i="5"/>
  <c r="C131" i="5"/>
  <c r="C130" i="5"/>
  <c r="C129" i="5"/>
  <c r="C128" i="5"/>
  <c r="C127" i="5"/>
  <c r="C126" i="5"/>
  <c r="C125" i="5"/>
  <c r="C124" i="5"/>
  <c r="C123" i="5"/>
  <c r="C122" i="5"/>
  <c r="C121" i="5"/>
  <c r="C120" i="5"/>
  <c r="C119" i="5"/>
  <c r="C118" i="5"/>
  <c r="C117" i="5"/>
  <c r="C116" i="5"/>
  <c r="C115" i="5"/>
  <c r="C114" i="5"/>
  <c r="C113" i="5"/>
  <c r="C112" i="5"/>
  <c r="C111" i="5"/>
  <c r="C110" i="5"/>
  <c r="C109" i="5"/>
  <c r="C108" i="5"/>
  <c r="C107" i="5"/>
  <c r="C106" i="5"/>
  <c r="C105" i="5"/>
  <c r="C104" i="5"/>
  <c r="C103" i="5"/>
  <c r="C102" i="5"/>
  <c r="C101" i="5"/>
  <c r="C99" i="5"/>
  <c r="C98" i="5"/>
  <c r="C97" i="5"/>
  <c r="C95" i="5"/>
  <c r="C94" i="5"/>
  <c r="C93" i="5"/>
  <c r="C92" i="5"/>
  <c r="C89" i="5"/>
  <c r="C88" i="5"/>
  <c r="C87" i="5"/>
  <c r="C86" i="5"/>
  <c r="C85" i="5"/>
  <c r="C84" i="5"/>
  <c r="C83" i="5"/>
  <c r="C82" i="5"/>
  <c r="C81" i="5"/>
  <c r="C80" i="5"/>
  <c r="C79" i="5"/>
  <c r="C78" i="5"/>
  <c r="C77" i="5"/>
  <c r="C76" i="5"/>
  <c r="C75" i="5"/>
  <c r="C74" i="5"/>
  <c r="C73" i="5"/>
  <c r="C72" i="5"/>
  <c r="C71" i="5"/>
  <c r="C70" i="5"/>
  <c r="C69" i="5"/>
  <c r="C68" i="5"/>
  <c r="C67" i="5"/>
  <c r="D66" i="5" l="1"/>
  <c r="G66" i="5"/>
  <c r="R66" i="5"/>
  <c r="D64" i="5"/>
  <c r="R64" i="5"/>
  <c r="G64" i="5"/>
  <c r="H66" i="5" l="1"/>
  <c r="H64" i="5"/>
  <c r="J53" i="5" l="1"/>
  <c r="J54" i="5"/>
  <c r="J55" i="5"/>
  <c r="J56" i="5"/>
  <c r="J57" i="5"/>
  <c r="J58" i="5"/>
  <c r="J59" i="5"/>
  <c r="J60" i="5"/>
  <c r="J61" i="5"/>
  <c r="J62" i="5"/>
  <c r="J63" i="5"/>
  <c r="J65"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872" i="5"/>
  <c r="J873" i="5"/>
  <c r="J874" i="5"/>
  <c r="J875" i="5"/>
  <c r="J876" i="5"/>
  <c r="J877" i="5"/>
  <c r="J878" i="5"/>
  <c r="J879" i="5"/>
  <c r="J880" i="5"/>
  <c r="J881" i="5"/>
  <c r="J882" i="5"/>
  <c r="J883" i="5"/>
  <c r="J884" i="5"/>
  <c r="J885" i="5"/>
  <c r="J886" i="5"/>
  <c r="J887" i="5"/>
  <c r="J888" i="5"/>
  <c r="J889" i="5"/>
  <c r="J890" i="5"/>
  <c r="J891" i="5"/>
  <c r="J892" i="5"/>
  <c r="J893" i="5"/>
  <c r="J894" i="5"/>
  <c r="J895" i="5"/>
  <c r="J896" i="5"/>
  <c r="J897" i="5"/>
  <c r="J898" i="5"/>
  <c r="J899" i="5"/>
  <c r="J900" i="5"/>
  <c r="J901" i="5"/>
  <c r="J902" i="5"/>
  <c r="J903" i="5"/>
  <c r="J904" i="5"/>
  <c r="J905" i="5"/>
  <c r="J906" i="5"/>
  <c r="J907" i="5"/>
  <c r="J908" i="5"/>
  <c r="J909" i="5"/>
  <c r="J910" i="5"/>
  <c r="J911" i="5"/>
  <c r="J912" i="5"/>
  <c r="J913" i="5"/>
  <c r="J914" i="5"/>
  <c r="J915" i="5"/>
  <c r="J916" i="5"/>
  <c r="J917" i="5"/>
  <c r="J918" i="5"/>
  <c r="J919" i="5"/>
  <c r="J920" i="5"/>
  <c r="J921" i="5"/>
  <c r="J922" i="5"/>
  <c r="J923" i="5"/>
  <c r="J924" i="5"/>
  <c r="J925" i="5"/>
  <c r="J926" i="5"/>
  <c r="J927" i="5"/>
  <c r="J928" i="5"/>
  <c r="J929" i="5"/>
  <c r="J930" i="5"/>
  <c r="J931" i="5"/>
  <c r="J932" i="5"/>
  <c r="J933" i="5"/>
  <c r="J934" i="5"/>
  <c r="J935" i="5"/>
  <c r="J936" i="5"/>
  <c r="J937" i="5"/>
  <c r="J938" i="5"/>
  <c r="J939" i="5"/>
  <c r="J940" i="5"/>
  <c r="J941" i="5"/>
  <c r="J942" i="5"/>
  <c r="J943" i="5"/>
  <c r="J944" i="5"/>
  <c r="J945" i="5"/>
  <c r="J946" i="5"/>
  <c r="J947" i="5"/>
  <c r="J948" i="5"/>
  <c r="J949" i="5"/>
  <c r="J950" i="5"/>
  <c r="J951" i="5"/>
  <c r="J952" i="5"/>
  <c r="J953" i="5"/>
  <c r="J954" i="5"/>
  <c r="J955" i="5"/>
  <c r="J956" i="5"/>
  <c r="J957" i="5"/>
  <c r="J958" i="5"/>
  <c r="J959" i="5"/>
  <c r="J960" i="5"/>
  <c r="J961" i="5"/>
  <c r="J962" i="5"/>
  <c r="J963" i="5"/>
  <c r="J964" i="5"/>
  <c r="J965" i="5"/>
  <c r="J966" i="5"/>
  <c r="J967" i="5"/>
  <c r="J968" i="5"/>
  <c r="J969" i="5"/>
  <c r="J970" i="5"/>
  <c r="J971" i="5"/>
  <c r="J972" i="5"/>
  <c r="J973" i="5"/>
  <c r="J974" i="5"/>
  <c r="J975" i="5"/>
  <c r="J976" i="5"/>
  <c r="J977" i="5"/>
  <c r="J978" i="5"/>
  <c r="J979" i="5"/>
  <c r="J980" i="5"/>
  <c r="J981" i="5"/>
  <c r="J982" i="5"/>
  <c r="J983" i="5"/>
  <c r="J984" i="5"/>
  <c r="J985" i="5"/>
  <c r="J986" i="5"/>
  <c r="J987" i="5"/>
  <c r="J988" i="5"/>
  <c r="J989" i="5"/>
  <c r="J990" i="5"/>
  <c r="J991" i="5"/>
  <c r="J992" i="5"/>
  <c r="J993" i="5"/>
  <c r="J994" i="5"/>
  <c r="J995" i="5"/>
  <c r="J996" i="5"/>
  <c r="J997" i="5"/>
  <c r="J998" i="5"/>
  <c r="J999" i="5"/>
  <c r="J1000" i="5"/>
  <c r="J1001" i="5"/>
  <c r="J1002" i="5"/>
  <c r="J1003" i="5"/>
  <c r="J1004" i="5"/>
  <c r="J1005" i="5"/>
  <c r="J1006" i="5"/>
  <c r="J1007" i="5"/>
  <c r="J1008" i="5"/>
  <c r="J1009" i="5"/>
  <c r="J1010" i="5"/>
  <c r="J1011" i="5"/>
  <c r="J1012" i="5"/>
  <c r="J1013" i="5"/>
  <c r="J1014" i="5"/>
  <c r="J1015" i="5"/>
  <c r="J1016" i="5"/>
  <c r="J1017" i="5"/>
  <c r="J1018" i="5"/>
  <c r="J1019" i="5"/>
  <c r="J1020" i="5"/>
  <c r="J1021" i="5"/>
  <c r="J1022" i="5"/>
  <c r="J1023" i="5"/>
  <c r="J1024" i="5"/>
  <c r="J1025" i="5"/>
  <c r="J1026" i="5"/>
  <c r="J1027" i="5"/>
  <c r="J1028" i="5"/>
  <c r="J1029" i="5"/>
  <c r="J1030" i="5"/>
  <c r="J1031" i="5"/>
  <c r="J1032" i="5"/>
  <c r="J1033" i="5"/>
  <c r="J1034" i="5"/>
  <c r="J1035" i="5"/>
  <c r="J1036" i="5"/>
  <c r="J1037" i="5"/>
  <c r="J1038" i="5"/>
  <c r="J1039" i="5"/>
  <c r="J1040" i="5"/>
  <c r="J1041" i="5"/>
  <c r="J1042" i="5"/>
  <c r="J1043" i="5"/>
  <c r="J1044" i="5"/>
  <c r="J1045" i="5"/>
  <c r="J1046" i="5"/>
  <c r="J1047" i="5"/>
  <c r="J1048" i="5"/>
  <c r="J1049" i="5"/>
  <c r="J1050" i="5"/>
  <c r="J1051" i="5"/>
  <c r="J1052" i="5"/>
  <c r="J1053" i="5"/>
  <c r="J1054" i="5"/>
  <c r="J1055" i="5"/>
  <c r="J1056" i="5"/>
  <c r="J1057" i="5"/>
  <c r="J1058" i="5"/>
  <c r="J1059" i="5"/>
  <c r="J1060" i="5"/>
  <c r="J1061" i="5"/>
  <c r="J1062" i="5"/>
  <c r="J1063" i="5"/>
  <c r="J1064" i="5"/>
  <c r="J1065" i="5"/>
  <c r="J1066" i="5"/>
  <c r="J1067" i="5"/>
  <c r="J1068" i="5"/>
  <c r="J1069" i="5"/>
  <c r="J1070" i="5"/>
  <c r="J1071" i="5"/>
  <c r="J1072" i="5"/>
  <c r="J1073" i="5"/>
  <c r="J1074" i="5"/>
  <c r="J1075" i="5"/>
  <c r="J1076" i="5"/>
  <c r="J1077" i="5"/>
  <c r="J1078" i="5"/>
  <c r="J1079" i="5"/>
  <c r="J1080" i="5"/>
  <c r="J1081" i="5"/>
  <c r="J1082" i="5"/>
  <c r="J1083" i="5"/>
  <c r="J1084" i="5"/>
  <c r="J1085" i="5"/>
  <c r="J1086" i="5"/>
  <c r="J1087" i="5"/>
  <c r="J1088" i="5"/>
  <c r="J1089" i="5"/>
  <c r="J1090" i="5"/>
  <c r="J1091" i="5"/>
  <c r="J1092" i="5"/>
  <c r="J1093" i="5"/>
  <c r="J1094" i="5"/>
  <c r="J1095" i="5"/>
  <c r="J1096" i="5"/>
  <c r="J1097" i="5"/>
  <c r="J1098" i="5"/>
  <c r="J1099" i="5"/>
  <c r="J1100" i="5"/>
  <c r="J1101" i="5"/>
  <c r="J1102" i="5"/>
  <c r="J1103" i="5"/>
  <c r="J1104" i="5"/>
  <c r="J1105" i="5"/>
  <c r="J1106" i="5"/>
  <c r="J1107" i="5"/>
  <c r="J1108" i="5"/>
  <c r="J1109" i="5"/>
  <c r="J1110" i="5"/>
  <c r="J1111" i="5"/>
  <c r="J1112" i="5"/>
  <c r="J1113" i="5"/>
  <c r="J1114" i="5"/>
  <c r="J1115" i="5"/>
  <c r="J1116" i="5"/>
  <c r="J1117" i="5"/>
  <c r="J1118" i="5"/>
  <c r="J1119" i="5"/>
  <c r="J1120" i="5"/>
  <c r="J1121" i="5"/>
  <c r="J1122" i="5"/>
  <c r="J1123" i="5"/>
  <c r="J1124" i="5"/>
  <c r="J1125" i="5"/>
  <c r="J1126" i="5"/>
  <c r="J1127" i="5"/>
  <c r="J1128" i="5"/>
  <c r="J1129" i="5"/>
  <c r="J1130" i="5"/>
  <c r="J1131" i="5"/>
  <c r="J1132" i="5"/>
  <c r="J1133" i="5"/>
  <c r="J1134" i="5"/>
  <c r="J1135" i="5"/>
  <c r="J1136" i="5"/>
  <c r="J1137" i="5"/>
  <c r="J1138" i="5"/>
  <c r="J1139" i="5"/>
  <c r="J1140" i="5"/>
  <c r="J1141" i="5"/>
  <c r="J1142" i="5"/>
  <c r="J1143" i="5"/>
  <c r="J1144" i="5"/>
  <c r="J1145" i="5"/>
  <c r="J1146" i="5"/>
  <c r="J1147" i="5"/>
  <c r="J1148" i="5"/>
  <c r="J1149" i="5"/>
  <c r="J1150" i="5"/>
  <c r="J1151" i="5"/>
  <c r="J1152" i="5"/>
  <c r="J1153" i="5"/>
  <c r="J1154" i="5"/>
  <c r="J1155" i="5"/>
  <c r="J1156" i="5"/>
  <c r="J1157" i="5"/>
  <c r="J1158" i="5"/>
  <c r="J1159" i="5"/>
  <c r="J1160" i="5"/>
  <c r="J1161" i="5"/>
  <c r="J1162" i="5"/>
  <c r="J1163" i="5"/>
  <c r="J1164" i="5"/>
  <c r="J1165" i="5"/>
  <c r="J1166" i="5"/>
  <c r="J1167" i="5"/>
  <c r="J1168" i="5"/>
  <c r="J1169" i="5"/>
  <c r="J1170" i="5"/>
  <c r="J1171" i="5"/>
  <c r="J1172" i="5"/>
  <c r="J1173" i="5"/>
  <c r="J1174" i="5"/>
  <c r="J1175" i="5"/>
  <c r="J1176" i="5"/>
  <c r="J1177" i="5"/>
  <c r="J1178" i="5"/>
  <c r="J1179" i="5"/>
  <c r="J1180" i="5"/>
  <c r="J1181" i="5"/>
  <c r="J1182" i="5"/>
  <c r="J1183" i="5"/>
  <c r="J1184" i="5"/>
  <c r="J1185" i="5"/>
  <c r="J1186" i="5"/>
  <c r="J1187" i="5"/>
  <c r="J1188" i="5"/>
  <c r="J1189" i="5"/>
  <c r="J1190" i="5"/>
  <c r="J1191" i="5"/>
  <c r="J1192" i="5"/>
  <c r="J1193" i="5"/>
  <c r="J1194" i="5"/>
  <c r="J1195" i="5"/>
  <c r="J1196" i="5"/>
  <c r="J1197" i="5"/>
  <c r="J1198" i="5"/>
  <c r="J1199" i="5"/>
  <c r="J1200" i="5"/>
  <c r="J1201" i="5"/>
  <c r="J1202" i="5"/>
  <c r="J1203" i="5"/>
  <c r="J1204" i="5"/>
  <c r="J1205" i="5"/>
  <c r="J1206" i="5"/>
  <c r="J1207" i="5"/>
  <c r="J1208" i="5"/>
  <c r="J1209" i="5"/>
  <c r="J1210" i="5"/>
  <c r="J1211" i="5"/>
  <c r="J1212" i="5"/>
  <c r="J1213" i="5"/>
  <c r="J1214" i="5"/>
  <c r="J1215" i="5"/>
  <c r="J1216" i="5"/>
  <c r="J1217" i="5"/>
  <c r="J1218" i="5"/>
  <c r="J1219" i="5"/>
  <c r="J1220" i="5"/>
  <c r="J1221" i="5"/>
  <c r="J1222" i="5"/>
  <c r="J1223" i="5"/>
  <c r="J1224" i="5"/>
  <c r="J1225" i="5"/>
  <c r="J1226" i="5"/>
  <c r="J1227" i="5"/>
  <c r="J1228" i="5"/>
  <c r="J1229" i="5"/>
  <c r="J1230" i="5"/>
  <c r="J1231" i="5"/>
  <c r="J1232" i="5"/>
  <c r="J1233" i="5"/>
  <c r="J1234" i="5"/>
  <c r="J1235" i="5"/>
  <c r="J1236" i="5"/>
  <c r="J1237" i="5"/>
  <c r="J1238" i="5"/>
  <c r="J1239" i="5"/>
  <c r="J1240" i="5"/>
  <c r="J1241" i="5"/>
  <c r="J1242" i="5"/>
  <c r="J1243" i="5"/>
  <c r="J1244" i="5"/>
  <c r="J1245" i="5"/>
  <c r="J1246" i="5"/>
  <c r="J1247" i="5"/>
  <c r="J1248" i="5"/>
  <c r="J1249" i="5"/>
  <c r="J1250" i="5"/>
  <c r="J1251" i="5"/>
  <c r="J1252" i="5"/>
  <c r="J1253" i="5"/>
  <c r="J1254" i="5"/>
  <c r="J1255" i="5"/>
  <c r="J1256" i="5"/>
  <c r="J1257" i="5"/>
  <c r="J1258" i="5"/>
  <c r="J1259" i="5"/>
  <c r="J1260" i="5"/>
  <c r="J1261" i="5"/>
  <c r="J1262" i="5"/>
  <c r="J1263" i="5"/>
  <c r="J1264" i="5"/>
  <c r="J1265" i="5"/>
  <c r="J1266" i="5"/>
  <c r="J1267" i="5"/>
  <c r="J1268" i="5"/>
  <c r="J1269" i="5"/>
  <c r="J1270" i="5"/>
  <c r="J1271" i="5"/>
  <c r="J1272" i="5"/>
  <c r="J1273" i="5"/>
  <c r="J1274" i="5"/>
  <c r="J1275" i="5"/>
  <c r="J1276" i="5"/>
  <c r="J1277" i="5"/>
  <c r="J1278" i="5"/>
  <c r="J1279" i="5"/>
  <c r="J1280" i="5"/>
  <c r="J1281" i="5"/>
  <c r="J1282" i="5"/>
  <c r="J1283" i="5"/>
  <c r="J1284" i="5"/>
  <c r="J1285" i="5"/>
  <c r="J1286" i="5"/>
  <c r="J1287" i="5"/>
  <c r="J1288" i="5"/>
  <c r="J1289" i="5"/>
  <c r="J1290" i="5"/>
  <c r="J1291" i="5"/>
  <c r="J1292" i="5"/>
  <c r="J1293" i="5"/>
  <c r="J1294" i="5"/>
  <c r="J1295" i="5"/>
  <c r="J1296" i="5"/>
  <c r="J1297" i="5"/>
  <c r="J1298" i="5"/>
  <c r="J1299" i="5"/>
  <c r="J1300" i="5"/>
  <c r="J1301" i="5"/>
  <c r="J1302" i="5"/>
  <c r="J1303" i="5"/>
  <c r="J1304" i="5"/>
  <c r="J1305" i="5"/>
  <c r="J1306" i="5"/>
  <c r="J1307" i="5"/>
  <c r="J1308" i="5"/>
  <c r="J1309" i="5"/>
  <c r="J1310" i="5"/>
  <c r="J1311" i="5"/>
  <c r="J1312" i="5"/>
  <c r="J1313" i="5"/>
  <c r="J1314" i="5"/>
  <c r="J1315" i="5"/>
  <c r="J1316" i="5"/>
  <c r="J1317" i="5"/>
  <c r="J1318" i="5"/>
  <c r="J1319" i="5"/>
  <c r="J1320" i="5"/>
  <c r="J1321" i="5"/>
  <c r="J1322" i="5"/>
  <c r="J1323" i="5"/>
  <c r="J1324" i="5"/>
  <c r="J1325" i="5"/>
  <c r="J1326" i="5"/>
  <c r="J1327" i="5"/>
  <c r="J1328" i="5"/>
  <c r="J1329" i="5"/>
  <c r="J1330" i="5"/>
  <c r="J1331" i="5"/>
  <c r="J1332" i="5"/>
  <c r="J1333" i="5"/>
  <c r="J1334" i="5"/>
  <c r="J1335" i="5"/>
  <c r="J1336" i="5"/>
  <c r="J1337" i="5"/>
  <c r="J1338" i="5"/>
  <c r="J1339" i="5"/>
  <c r="J1340" i="5"/>
  <c r="J1341" i="5"/>
  <c r="J1342" i="5"/>
  <c r="J1343" i="5"/>
  <c r="J1344" i="5"/>
  <c r="J1345" i="5"/>
  <c r="J1346" i="5"/>
  <c r="J1347" i="5"/>
  <c r="J1348" i="5"/>
  <c r="J1349" i="5"/>
  <c r="J1350" i="5"/>
  <c r="J1351" i="5"/>
  <c r="J1352" i="5"/>
  <c r="J1353" i="5"/>
  <c r="J1354" i="5"/>
  <c r="J1355" i="5"/>
  <c r="J1356" i="5"/>
  <c r="J1357" i="5"/>
  <c r="J1358" i="5"/>
  <c r="J1359" i="5"/>
  <c r="J1360" i="5"/>
  <c r="J1361" i="5"/>
  <c r="J1362" i="5"/>
  <c r="J1363" i="5"/>
  <c r="J1364" i="5"/>
  <c r="J1365" i="5"/>
  <c r="J1366" i="5"/>
  <c r="J1367" i="5"/>
  <c r="J1368" i="5"/>
  <c r="J1369" i="5"/>
  <c r="J1370" i="5"/>
  <c r="J1371" i="5"/>
  <c r="J1372" i="5"/>
  <c r="J1373" i="5"/>
  <c r="J1374" i="5"/>
  <c r="J1375" i="5"/>
  <c r="J1376" i="5"/>
  <c r="J1377" i="5"/>
  <c r="J1378" i="5"/>
  <c r="J1379" i="5"/>
  <c r="J1380" i="5"/>
  <c r="J1381" i="5"/>
  <c r="J1382" i="5"/>
  <c r="J1383" i="5"/>
  <c r="J1384" i="5"/>
  <c r="J1385" i="5"/>
  <c r="J1386" i="5"/>
  <c r="J1387" i="5"/>
  <c r="J1388" i="5"/>
  <c r="J1389" i="5"/>
  <c r="J1390" i="5"/>
  <c r="J1391" i="5"/>
  <c r="J1392" i="5"/>
  <c r="J1393" i="5"/>
  <c r="J1394" i="5"/>
  <c r="J1395" i="5"/>
  <c r="J1396" i="5"/>
  <c r="J1397" i="5"/>
  <c r="J1398" i="5"/>
  <c r="J1399" i="5"/>
  <c r="J1400" i="5"/>
  <c r="J1401" i="5"/>
  <c r="J1402" i="5"/>
  <c r="J1403" i="5"/>
  <c r="J1404" i="5"/>
  <c r="J1405" i="5"/>
  <c r="J1406" i="5"/>
  <c r="J1407" i="5"/>
  <c r="J1408" i="5"/>
  <c r="J1409" i="5"/>
  <c r="J1410" i="5"/>
  <c r="J1411" i="5"/>
  <c r="J1412" i="5"/>
  <c r="J1413" i="5"/>
  <c r="J1414" i="5"/>
  <c r="J1415" i="5"/>
  <c r="J1416" i="5"/>
  <c r="J1417" i="5"/>
  <c r="J1418" i="5"/>
  <c r="J1419" i="5"/>
  <c r="J1420" i="5"/>
  <c r="J1421" i="5"/>
  <c r="J1422" i="5"/>
  <c r="J1423" i="5"/>
  <c r="J1424" i="5"/>
  <c r="J1425" i="5"/>
  <c r="J1426" i="5"/>
  <c r="J1427" i="5"/>
  <c r="D53" i="5"/>
  <c r="D54" i="5"/>
  <c r="D55" i="5"/>
  <c r="D56" i="5"/>
  <c r="D57" i="5"/>
  <c r="D58" i="5"/>
  <c r="D59" i="5"/>
  <c r="D60" i="5"/>
  <c r="D61" i="5"/>
  <c r="D62" i="5"/>
  <c r="D63" i="5"/>
  <c r="D65"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872" i="5"/>
  <c r="D873" i="5"/>
  <c r="D874" i="5"/>
  <c r="D875" i="5"/>
  <c r="D876" i="5"/>
  <c r="D877" i="5"/>
  <c r="D878" i="5"/>
  <c r="D879" i="5"/>
  <c r="D880" i="5"/>
  <c r="D881" i="5"/>
  <c r="D882" i="5"/>
  <c r="D883" i="5"/>
  <c r="D884" i="5"/>
  <c r="D885" i="5"/>
  <c r="D886" i="5"/>
  <c r="D887" i="5"/>
  <c r="D888" i="5"/>
  <c r="D889" i="5"/>
  <c r="D890" i="5"/>
  <c r="D891" i="5"/>
  <c r="D892" i="5"/>
  <c r="D893" i="5"/>
  <c r="D894" i="5"/>
  <c r="D895" i="5"/>
  <c r="D896" i="5"/>
  <c r="D897" i="5"/>
  <c r="D898" i="5"/>
  <c r="D899" i="5"/>
  <c r="D900" i="5"/>
  <c r="D901" i="5"/>
  <c r="D902" i="5"/>
  <c r="D903" i="5"/>
  <c r="D904" i="5"/>
  <c r="D905" i="5"/>
  <c r="D906" i="5"/>
  <c r="D907" i="5"/>
  <c r="D908" i="5"/>
  <c r="D909" i="5"/>
  <c r="D910" i="5"/>
  <c r="D911" i="5"/>
  <c r="D912" i="5"/>
  <c r="D913" i="5"/>
  <c r="D914" i="5"/>
  <c r="D915" i="5"/>
  <c r="D916" i="5"/>
  <c r="D917" i="5"/>
  <c r="D918" i="5"/>
  <c r="D919" i="5"/>
  <c r="D920" i="5"/>
  <c r="D921" i="5"/>
  <c r="D922" i="5"/>
  <c r="D923" i="5"/>
  <c r="D924" i="5"/>
  <c r="D925" i="5"/>
  <c r="D926" i="5"/>
  <c r="D927" i="5"/>
  <c r="D928" i="5"/>
  <c r="D929" i="5"/>
  <c r="D930" i="5"/>
  <c r="D931" i="5"/>
  <c r="D932" i="5"/>
  <c r="D933" i="5"/>
  <c r="D934" i="5"/>
  <c r="D935" i="5"/>
  <c r="D936" i="5"/>
  <c r="D937" i="5"/>
  <c r="D938" i="5"/>
  <c r="D939" i="5"/>
  <c r="D940" i="5"/>
  <c r="D941" i="5"/>
  <c r="D942" i="5"/>
  <c r="D943" i="5"/>
  <c r="D944" i="5"/>
  <c r="D945" i="5"/>
  <c r="D946" i="5"/>
  <c r="D947" i="5"/>
  <c r="D948" i="5"/>
  <c r="D949" i="5"/>
  <c r="D950" i="5"/>
  <c r="D951" i="5"/>
  <c r="D952" i="5"/>
  <c r="D953" i="5"/>
  <c r="D954" i="5"/>
  <c r="D955" i="5"/>
  <c r="D956" i="5"/>
  <c r="D957" i="5"/>
  <c r="D958" i="5"/>
  <c r="D959" i="5"/>
  <c r="D960" i="5"/>
  <c r="D961" i="5"/>
  <c r="D962" i="5"/>
  <c r="D963" i="5"/>
  <c r="D964" i="5"/>
  <c r="D965" i="5"/>
  <c r="D966" i="5"/>
  <c r="D967" i="5"/>
  <c r="D968" i="5"/>
  <c r="D969" i="5"/>
  <c r="D970" i="5"/>
  <c r="D971" i="5"/>
  <c r="D972" i="5"/>
  <c r="D973" i="5"/>
  <c r="D974" i="5"/>
  <c r="D975" i="5"/>
  <c r="D976" i="5"/>
  <c r="D977" i="5"/>
  <c r="D978" i="5"/>
  <c r="D979" i="5"/>
  <c r="D980" i="5"/>
  <c r="D981" i="5"/>
  <c r="D982" i="5"/>
  <c r="D983" i="5"/>
  <c r="D984" i="5"/>
  <c r="D985" i="5"/>
  <c r="D986" i="5"/>
  <c r="D987" i="5"/>
  <c r="D988" i="5"/>
  <c r="D989" i="5"/>
  <c r="D990" i="5"/>
  <c r="D991" i="5"/>
  <c r="D992" i="5"/>
  <c r="D993" i="5"/>
  <c r="D994" i="5"/>
  <c r="D995" i="5"/>
  <c r="D996" i="5"/>
  <c r="D997" i="5"/>
  <c r="D998" i="5"/>
  <c r="D999" i="5"/>
  <c r="D1000" i="5"/>
  <c r="D1001" i="5"/>
  <c r="D1002" i="5"/>
  <c r="D1003" i="5"/>
  <c r="D1004" i="5"/>
  <c r="D1005" i="5"/>
  <c r="D1006" i="5"/>
  <c r="D1007" i="5"/>
  <c r="D1008" i="5"/>
  <c r="D1009" i="5"/>
  <c r="D1010" i="5"/>
  <c r="D1011" i="5"/>
  <c r="D1012" i="5"/>
  <c r="D1013" i="5"/>
  <c r="D1014" i="5"/>
  <c r="D1015" i="5"/>
  <c r="D1016" i="5"/>
  <c r="D1017" i="5"/>
  <c r="D1018" i="5"/>
  <c r="D1019" i="5"/>
  <c r="D1020" i="5"/>
  <c r="D1021" i="5"/>
  <c r="D1022" i="5"/>
  <c r="D1023" i="5"/>
  <c r="D1024" i="5"/>
  <c r="D1025" i="5"/>
  <c r="D1026" i="5"/>
  <c r="D1027" i="5"/>
  <c r="D1028" i="5"/>
  <c r="D1029" i="5"/>
  <c r="D1030" i="5"/>
  <c r="D1031" i="5"/>
  <c r="D1032" i="5"/>
  <c r="D1033" i="5"/>
  <c r="D1034" i="5"/>
  <c r="D1035" i="5"/>
  <c r="D1036" i="5"/>
  <c r="D1037" i="5"/>
  <c r="D1038" i="5"/>
  <c r="D1039" i="5"/>
  <c r="D1040" i="5"/>
  <c r="D1041" i="5"/>
  <c r="D1042" i="5"/>
  <c r="D1043" i="5"/>
  <c r="D1044" i="5"/>
  <c r="D1045" i="5"/>
  <c r="D1046" i="5"/>
  <c r="D1047" i="5"/>
  <c r="D1048" i="5"/>
  <c r="D1049" i="5"/>
  <c r="D1050" i="5"/>
  <c r="D1051" i="5"/>
  <c r="D1052" i="5"/>
  <c r="D1053" i="5"/>
  <c r="D1054" i="5"/>
  <c r="D1055" i="5"/>
  <c r="D1056" i="5"/>
  <c r="D1057" i="5"/>
  <c r="D1058" i="5"/>
  <c r="D1059" i="5"/>
  <c r="D1060" i="5"/>
  <c r="D1061" i="5"/>
  <c r="D1062" i="5"/>
  <c r="D1063" i="5"/>
  <c r="D1064" i="5"/>
  <c r="D1065" i="5"/>
  <c r="D1066" i="5"/>
  <c r="D1067" i="5"/>
  <c r="D1068" i="5"/>
  <c r="D1069" i="5"/>
  <c r="D1070" i="5"/>
  <c r="D1071" i="5"/>
  <c r="D1072" i="5"/>
  <c r="D1073" i="5"/>
  <c r="D1074" i="5"/>
  <c r="D1075" i="5"/>
  <c r="D1076" i="5"/>
  <c r="D1077" i="5"/>
  <c r="D1078" i="5"/>
  <c r="D1079" i="5"/>
  <c r="D1080" i="5"/>
  <c r="D1081" i="5"/>
  <c r="D1082" i="5"/>
  <c r="D1083" i="5"/>
  <c r="D1084" i="5"/>
  <c r="D1085" i="5"/>
  <c r="D1086" i="5"/>
  <c r="D1087" i="5"/>
  <c r="D1088" i="5"/>
  <c r="D1089" i="5"/>
  <c r="D1090" i="5"/>
  <c r="D1091" i="5"/>
  <c r="D1092" i="5"/>
  <c r="D1093" i="5"/>
  <c r="D1094" i="5"/>
  <c r="D1095" i="5"/>
  <c r="D1096" i="5"/>
  <c r="D1097" i="5"/>
  <c r="D1098" i="5"/>
  <c r="D1099" i="5"/>
  <c r="D1100" i="5"/>
  <c r="D1101" i="5"/>
  <c r="D1102" i="5"/>
  <c r="D1103" i="5"/>
  <c r="D1104" i="5"/>
  <c r="D1105" i="5"/>
  <c r="D1106" i="5"/>
  <c r="D1107" i="5"/>
  <c r="D1108" i="5"/>
  <c r="D1109" i="5"/>
  <c r="D1110" i="5"/>
  <c r="D1111" i="5"/>
  <c r="D1112" i="5"/>
  <c r="D1113" i="5"/>
  <c r="D1114" i="5"/>
  <c r="D1115" i="5"/>
  <c r="D1116" i="5"/>
  <c r="D1117" i="5"/>
  <c r="D1118" i="5"/>
  <c r="D1119" i="5"/>
  <c r="D1120" i="5"/>
  <c r="D1121" i="5"/>
  <c r="D1122" i="5"/>
  <c r="D1123" i="5"/>
  <c r="D1124" i="5"/>
  <c r="D1125" i="5"/>
  <c r="D1126" i="5"/>
  <c r="D1127" i="5"/>
  <c r="D1128" i="5"/>
  <c r="D1129" i="5"/>
  <c r="D1130" i="5"/>
  <c r="D1131" i="5"/>
  <c r="D1132" i="5"/>
  <c r="D1133" i="5"/>
  <c r="D1134" i="5"/>
  <c r="D1135" i="5"/>
  <c r="D1136" i="5"/>
  <c r="D1137" i="5"/>
  <c r="D1138" i="5"/>
  <c r="D1139" i="5"/>
  <c r="D1140" i="5"/>
  <c r="D1141" i="5"/>
  <c r="D1142" i="5"/>
  <c r="D1143" i="5"/>
  <c r="D1144" i="5"/>
  <c r="D1145" i="5"/>
  <c r="D1146" i="5"/>
  <c r="D1147" i="5"/>
  <c r="D1148" i="5"/>
  <c r="D1149" i="5"/>
  <c r="D1150" i="5"/>
  <c r="D1151" i="5"/>
  <c r="D1152" i="5"/>
  <c r="D1153" i="5"/>
  <c r="D1154" i="5"/>
  <c r="D1155" i="5"/>
  <c r="D1156" i="5"/>
  <c r="D1157" i="5"/>
  <c r="D1158" i="5"/>
  <c r="D1159" i="5"/>
  <c r="D1160" i="5"/>
  <c r="D1161" i="5"/>
  <c r="D1162" i="5"/>
  <c r="D1163" i="5"/>
  <c r="D1164" i="5"/>
  <c r="D1165" i="5"/>
  <c r="D1166" i="5"/>
  <c r="D1167" i="5"/>
  <c r="D1168" i="5"/>
  <c r="D1169" i="5"/>
  <c r="D1170" i="5"/>
  <c r="D1171" i="5"/>
  <c r="D1172" i="5"/>
  <c r="D1173" i="5"/>
  <c r="D1174" i="5"/>
  <c r="D1175" i="5"/>
  <c r="D1176" i="5"/>
  <c r="D1177" i="5"/>
  <c r="D1178" i="5"/>
  <c r="D1179" i="5"/>
  <c r="D1180" i="5"/>
  <c r="D1181" i="5"/>
  <c r="D1182" i="5"/>
  <c r="D1183" i="5"/>
  <c r="D1184" i="5"/>
  <c r="D1185" i="5"/>
  <c r="D1186" i="5"/>
  <c r="D1187" i="5"/>
  <c r="D1188" i="5"/>
  <c r="D1189" i="5"/>
  <c r="D1190" i="5"/>
  <c r="D1191" i="5"/>
  <c r="D1192" i="5"/>
  <c r="D1193" i="5"/>
  <c r="D1194" i="5"/>
  <c r="D1195" i="5"/>
  <c r="D1196" i="5"/>
  <c r="D1197" i="5"/>
  <c r="D1198" i="5"/>
  <c r="D1199" i="5"/>
  <c r="D1200" i="5"/>
  <c r="D1201" i="5"/>
  <c r="D1202" i="5"/>
  <c r="D1203" i="5"/>
  <c r="D1204" i="5"/>
  <c r="D1205" i="5"/>
  <c r="D1206" i="5"/>
  <c r="D1207" i="5"/>
  <c r="D1208" i="5"/>
  <c r="D1209" i="5"/>
  <c r="D1210" i="5"/>
  <c r="D1211" i="5"/>
  <c r="D1212" i="5"/>
  <c r="D1213" i="5"/>
  <c r="D1214" i="5"/>
  <c r="D1215" i="5"/>
  <c r="D1216" i="5"/>
  <c r="D1217" i="5"/>
  <c r="D1218" i="5"/>
  <c r="D1219" i="5"/>
  <c r="D1220" i="5"/>
  <c r="D1221" i="5"/>
  <c r="D1222" i="5"/>
  <c r="D1223" i="5"/>
  <c r="D1224" i="5"/>
  <c r="D1225" i="5"/>
  <c r="D1226" i="5"/>
  <c r="D1227" i="5"/>
  <c r="D1228" i="5"/>
  <c r="D1229" i="5"/>
  <c r="D1230" i="5"/>
  <c r="D1231" i="5"/>
  <c r="D1232" i="5"/>
  <c r="D1233" i="5"/>
  <c r="D1234" i="5"/>
  <c r="D1235" i="5"/>
  <c r="D1236" i="5"/>
  <c r="D1237" i="5"/>
  <c r="D1238" i="5"/>
  <c r="D1239" i="5"/>
  <c r="D1240" i="5"/>
  <c r="D1241" i="5"/>
  <c r="D1242" i="5"/>
  <c r="D1243" i="5"/>
  <c r="D1244" i="5"/>
  <c r="D1245" i="5"/>
  <c r="D1246" i="5"/>
  <c r="D1247" i="5"/>
  <c r="D1248" i="5"/>
  <c r="D1249" i="5"/>
  <c r="D1250" i="5"/>
  <c r="D1251" i="5"/>
  <c r="D1252" i="5"/>
  <c r="D1253" i="5"/>
  <c r="D1254" i="5"/>
  <c r="D1255" i="5"/>
  <c r="D1256" i="5"/>
  <c r="D1257" i="5"/>
  <c r="D1258" i="5"/>
  <c r="D1259" i="5"/>
  <c r="D1260" i="5"/>
  <c r="D1261" i="5"/>
  <c r="D1262" i="5"/>
  <c r="D1263" i="5"/>
  <c r="D1264" i="5"/>
  <c r="D1265" i="5"/>
  <c r="D1266" i="5"/>
  <c r="D1267" i="5"/>
  <c r="D1268" i="5"/>
  <c r="D1269" i="5"/>
  <c r="D1270" i="5"/>
  <c r="D1271" i="5"/>
  <c r="D1272" i="5"/>
  <c r="D1273" i="5"/>
  <c r="D1274" i="5"/>
  <c r="D1275" i="5"/>
  <c r="D1276" i="5"/>
  <c r="D1277" i="5"/>
  <c r="D1278" i="5"/>
  <c r="D1279" i="5"/>
  <c r="D1280" i="5"/>
  <c r="D1281" i="5"/>
  <c r="D1282" i="5"/>
  <c r="D1283" i="5"/>
  <c r="D1284" i="5"/>
  <c r="D1285" i="5"/>
  <c r="D1286" i="5"/>
  <c r="D1287" i="5"/>
  <c r="D1288" i="5"/>
  <c r="D1289" i="5"/>
  <c r="D1290" i="5"/>
  <c r="D1291" i="5"/>
  <c r="D1292" i="5"/>
  <c r="D1293" i="5"/>
  <c r="D1294" i="5"/>
  <c r="D1295" i="5"/>
  <c r="D1296" i="5"/>
  <c r="D1297" i="5"/>
  <c r="D1298" i="5"/>
  <c r="D1299" i="5"/>
  <c r="D1300" i="5"/>
  <c r="D1301" i="5"/>
  <c r="D1302" i="5"/>
  <c r="D1303" i="5"/>
  <c r="D1304" i="5"/>
  <c r="D1305" i="5"/>
  <c r="D1306" i="5"/>
  <c r="D1307" i="5"/>
  <c r="D1308" i="5"/>
  <c r="D1309" i="5"/>
  <c r="D1310" i="5"/>
  <c r="D1311" i="5"/>
  <c r="D1312" i="5"/>
  <c r="D1313" i="5"/>
  <c r="D1314" i="5"/>
  <c r="D1315" i="5"/>
  <c r="D1316" i="5"/>
  <c r="D1317" i="5"/>
  <c r="D1318" i="5"/>
  <c r="D1319" i="5"/>
  <c r="D1320" i="5"/>
  <c r="D1321" i="5"/>
  <c r="D1322" i="5"/>
  <c r="D1323" i="5"/>
  <c r="D1324" i="5"/>
  <c r="D1325" i="5"/>
  <c r="D1326" i="5"/>
  <c r="D1327" i="5"/>
  <c r="D1328" i="5"/>
  <c r="D1329" i="5"/>
  <c r="D1330" i="5"/>
  <c r="D1331" i="5"/>
  <c r="D1332" i="5"/>
  <c r="D1333" i="5"/>
  <c r="D1334" i="5"/>
  <c r="D1335" i="5"/>
  <c r="D1336" i="5"/>
  <c r="D1337" i="5"/>
  <c r="D1338" i="5"/>
  <c r="D1339" i="5"/>
  <c r="D1340" i="5"/>
  <c r="D1341" i="5"/>
  <c r="D1342" i="5"/>
  <c r="D1343" i="5"/>
  <c r="D1344" i="5"/>
  <c r="D1345" i="5"/>
  <c r="D1346" i="5"/>
  <c r="D1347" i="5"/>
  <c r="D1348" i="5"/>
  <c r="D1349" i="5"/>
  <c r="D1350" i="5"/>
  <c r="D1351" i="5"/>
  <c r="D1352" i="5"/>
  <c r="D1353" i="5"/>
  <c r="D1354" i="5"/>
  <c r="D1355" i="5"/>
  <c r="D1356" i="5"/>
  <c r="D1357" i="5"/>
  <c r="D1358" i="5"/>
  <c r="D1359" i="5"/>
  <c r="D1360" i="5"/>
  <c r="D1361" i="5"/>
  <c r="D1362" i="5"/>
  <c r="D1363" i="5"/>
  <c r="D1364" i="5"/>
  <c r="D1365" i="5"/>
  <c r="D1366" i="5"/>
  <c r="D1367" i="5"/>
  <c r="D1368" i="5"/>
  <c r="D1369" i="5"/>
  <c r="D1370" i="5"/>
  <c r="D1371" i="5"/>
  <c r="D1372" i="5"/>
  <c r="D1373" i="5"/>
  <c r="D1374" i="5"/>
  <c r="D1375" i="5"/>
  <c r="D1376" i="5"/>
  <c r="D1377" i="5"/>
  <c r="D1378" i="5"/>
  <c r="D1379" i="5"/>
  <c r="D1380" i="5"/>
  <c r="D1381" i="5"/>
  <c r="D1382" i="5"/>
  <c r="D1383" i="5"/>
  <c r="D1384" i="5"/>
  <c r="D1385" i="5"/>
  <c r="D1386" i="5"/>
  <c r="D1387" i="5"/>
  <c r="D1388" i="5"/>
  <c r="D1389" i="5"/>
  <c r="D1390" i="5"/>
  <c r="D1391" i="5"/>
  <c r="D1392" i="5"/>
  <c r="D1393" i="5"/>
  <c r="D1394" i="5"/>
  <c r="D1395" i="5"/>
  <c r="D1396" i="5"/>
  <c r="D1397" i="5"/>
  <c r="D1398" i="5"/>
  <c r="D1399" i="5"/>
  <c r="D1400" i="5"/>
  <c r="D1401" i="5"/>
  <c r="D1402" i="5"/>
  <c r="D1403" i="5"/>
  <c r="D1404" i="5"/>
  <c r="D1405" i="5"/>
  <c r="D1406" i="5"/>
  <c r="D1407" i="5"/>
  <c r="D1408" i="5"/>
  <c r="D1409" i="5"/>
  <c r="D1410" i="5"/>
  <c r="D1411" i="5"/>
  <c r="D1412" i="5"/>
  <c r="D1413" i="5"/>
  <c r="D1414" i="5"/>
  <c r="D1415" i="5"/>
  <c r="D1416" i="5"/>
  <c r="D1417" i="5"/>
  <c r="D1418" i="5"/>
  <c r="D1419" i="5"/>
  <c r="D1420" i="5"/>
  <c r="D1421" i="5"/>
  <c r="D1422" i="5"/>
  <c r="D1423" i="5"/>
  <c r="D1424" i="5"/>
  <c r="D1425" i="5"/>
  <c r="D1426" i="5"/>
  <c r="D1427" i="5"/>
  <c r="T1408" i="5" l="1"/>
  <c r="R1400" i="5"/>
  <c r="T1376" i="5"/>
  <c r="R1368" i="5"/>
  <c r="T1344" i="5"/>
  <c r="R1336" i="5"/>
  <c r="O1312" i="5"/>
  <c r="L1308" i="5"/>
  <c r="L1284" i="5"/>
  <c r="L1276" i="5"/>
  <c r="L1244" i="5"/>
  <c r="N1236" i="5"/>
  <c r="R1228" i="5"/>
  <c r="V1220" i="5"/>
  <c r="W1220" i="5" s="1"/>
  <c r="L1212" i="5"/>
  <c r="N1204" i="5"/>
  <c r="R1196" i="5"/>
  <c r="Q1184" i="5"/>
  <c r="M1160" i="5"/>
  <c r="Q1152" i="5"/>
  <c r="T1144" i="5"/>
  <c r="N1140" i="5"/>
  <c r="R1132" i="5"/>
  <c r="F1012" i="5"/>
  <c r="F996" i="5"/>
  <c r="F980" i="5"/>
  <c r="F964" i="5"/>
  <c r="V956" i="5"/>
  <c r="W956" i="5" s="1"/>
  <c r="V948" i="5"/>
  <c r="W948" i="5" s="1"/>
  <c r="T940" i="5"/>
  <c r="F932" i="5"/>
  <c r="F916" i="5"/>
  <c r="F884" i="5"/>
  <c r="L140" i="5"/>
  <c r="L124" i="5"/>
  <c r="L100" i="5"/>
  <c r="L60" i="5"/>
  <c r="K1015" i="5"/>
  <c r="P1015" i="5" s="1"/>
  <c r="H1015" i="5"/>
  <c r="K1007" i="5"/>
  <c r="P1007" i="5" s="1"/>
  <c r="H1007" i="5"/>
  <c r="K999" i="5"/>
  <c r="P999" i="5" s="1"/>
  <c r="H999" i="5"/>
  <c r="K991" i="5"/>
  <c r="P991" i="5" s="1"/>
  <c r="H991" i="5"/>
  <c r="K983" i="5"/>
  <c r="P983" i="5" s="1"/>
  <c r="K967" i="5"/>
  <c r="P967" i="5" s="1"/>
  <c r="I967" i="5"/>
  <c r="K943" i="5"/>
  <c r="P943" i="5" s="1"/>
  <c r="K935" i="5"/>
  <c r="P935" i="5" s="1"/>
  <c r="K919" i="5"/>
  <c r="P919" i="5" s="1"/>
  <c r="K903" i="5"/>
  <c r="P903" i="5" s="1"/>
  <c r="S903" i="5"/>
  <c r="K887" i="5"/>
  <c r="P887" i="5" s="1"/>
  <c r="H123" i="5"/>
  <c r="K119" i="5"/>
  <c r="K111" i="5"/>
  <c r="H111" i="5"/>
  <c r="F1422" i="5"/>
  <c r="I1422" i="5"/>
  <c r="F1402" i="5"/>
  <c r="S1402" i="5"/>
  <c r="K1394" i="5"/>
  <c r="P1394" i="5" s="1"/>
  <c r="G1386" i="5"/>
  <c r="S1386" i="5"/>
  <c r="G1397" i="5"/>
  <c r="G1381" i="5"/>
  <c r="G1365" i="5"/>
  <c r="F905" i="5"/>
  <c r="F889" i="5"/>
  <c r="T1420" i="5"/>
  <c r="T1388" i="5"/>
  <c r="T1356" i="5"/>
  <c r="T1304" i="5"/>
  <c r="T1272" i="5"/>
  <c r="M1224" i="5"/>
  <c r="T1208" i="5"/>
  <c r="M1192" i="5"/>
  <c r="V1188" i="5"/>
  <c r="W1188" i="5" s="1"/>
  <c r="N1172" i="5"/>
  <c r="R1164" i="5"/>
  <c r="V1156" i="5"/>
  <c r="W1156" i="5" s="1"/>
  <c r="R1048" i="5"/>
  <c r="Q1040" i="5"/>
  <c r="Q1032" i="5"/>
  <c r="F1008" i="5"/>
  <c r="F992" i="5"/>
  <c r="F976" i="5"/>
  <c r="F960" i="5"/>
  <c r="F928" i="5"/>
  <c r="V912" i="5"/>
  <c r="W912" i="5" s="1"/>
  <c r="F896" i="5"/>
  <c r="F880" i="5"/>
  <c r="H120" i="5"/>
  <c r="F112" i="5"/>
  <c r="F96" i="5"/>
  <c r="K79" i="5"/>
  <c r="K71" i="5"/>
  <c r="L67" i="5"/>
  <c r="H59" i="5"/>
  <c r="G1418" i="5"/>
  <c r="F1414" i="5"/>
  <c r="I1414" i="5"/>
  <c r="G1406" i="5"/>
  <c r="F1390" i="5"/>
  <c r="I1390" i="5"/>
  <c r="F1382" i="5"/>
  <c r="G1374" i="5"/>
  <c r="I1374" i="5"/>
  <c r="F1370" i="5"/>
  <c r="K1362" i="5"/>
  <c r="P1362" i="5" s="1"/>
  <c r="S1362" i="5"/>
  <c r="F1358" i="5"/>
  <c r="H1358" i="5"/>
  <c r="F1354" i="5"/>
  <c r="S1354" i="5"/>
  <c r="F1350" i="5"/>
  <c r="G1338" i="5"/>
  <c r="H1338" i="5"/>
  <c r="K1330" i="5"/>
  <c r="P1330" i="5" s="1"/>
  <c r="F1326" i="5"/>
  <c r="I1326" i="5"/>
  <c r="K1322" i="5"/>
  <c r="P1322" i="5" s="1"/>
  <c r="G1306" i="5"/>
  <c r="S1306" i="5"/>
  <c r="K1298" i="5"/>
  <c r="P1298" i="5" s="1"/>
  <c r="U1294" i="5"/>
  <c r="I1294" i="5"/>
  <c r="F1290" i="5"/>
  <c r="S1290" i="5"/>
  <c r="F1286" i="5"/>
  <c r="H1286" i="5"/>
  <c r="G1274" i="5"/>
  <c r="K1266" i="5"/>
  <c r="P1266" i="5" s="1"/>
  <c r="I1266" i="5"/>
  <c r="U1262" i="5"/>
  <c r="S1262" i="5"/>
  <c r="F1258" i="5"/>
  <c r="S1258" i="5"/>
  <c r="F1254" i="5"/>
  <c r="G1242" i="5"/>
  <c r="K1234" i="5"/>
  <c r="P1234" i="5" s="1"/>
  <c r="I1234" i="5"/>
  <c r="U1230" i="5"/>
  <c r="S1230" i="5"/>
  <c r="F1226" i="5"/>
  <c r="F1222" i="5"/>
  <c r="S1222" i="5"/>
  <c r="G1210" i="5"/>
  <c r="K1202" i="5"/>
  <c r="P1202" i="5" s="1"/>
  <c r="U1198" i="5"/>
  <c r="F1194" i="5"/>
  <c r="F1190" i="5"/>
  <c r="F1178" i="5"/>
  <c r="H1178" i="5"/>
  <c r="K1170" i="5"/>
  <c r="P1170" i="5" s="1"/>
  <c r="U1166" i="5"/>
  <c r="H1166" i="5"/>
  <c r="F1162" i="5"/>
  <c r="F1158" i="5"/>
  <c r="S1158" i="5"/>
  <c r="G1146" i="5"/>
  <c r="K1138" i="5"/>
  <c r="P1138" i="5" s="1"/>
  <c r="I1138" i="5"/>
  <c r="N1134" i="5"/>
  <c r="I1134" i="5"/>
  <c r="F1130" i="5"/>
  <c r="S1130" i="5"/>
  <c r="F1126" i="5"/>
  <c r="S1126" i="5"/>
  <c r="Q1118" i="5"/>
  <c r="S1118" i="5"/>
  <c r="F1114" i="5"/>
  <c r="S1114" i="5"/>
  <c r="K1106" i="5"/>
  <c r="P1106" i="5" s="1"/>
  <c r="S1106" i="5"/>
  <c r="R1102" i="5"/>
  <c r="H1102" i="5"/>
  <c r="F1098" i="5"/>
  <c r="S1098" i="5"/>
  <c r="F1094" i="5"/>
  <c r="Q1086" i="5"/>
  <c r="I1086" i="5"/>
  <c r="G1082" i="5"/>
  <c r="K1074" i="5"/>
  <c r="P1074" i="5" s="1"/>
  <c r="I1074" i="5"/>
  <c r="F1070" i="5"/>
  <c r="F1066" i="5"/>
  <c r="S1066" i="5"/>
  <c r="F1062" i="5"/>
  <c r="I1062" i="5"/>
  <c r="F1054" i="5"/>
  <c r="S1054" i="5"/>
  <c r="F1050" i="5"/>
  <c r="H1050" i="5"/>
  <c r="F1046" i="5"/>
  <c r="I1046" i="5"/>
  <c r="K1042" i="5"/>
  <c r="P1042" i="5" s="1"/>
  <c r="I1042" i="5"/>
  <c r="F1038" i="5"/>
  <c r="S1038" i="5"/>
  <c r="F1034" i="5"/>
  <c r="F1030" i="5"/>
  <c r="H1030" i="5"/>
  <c r="M1022" i="5"/>
  <c r="S1022" i="5"/>
  <c r="K1018" i="5"/>
  <c r="P1018" i="5" s="1"/>
  <c r="S1018" i="5"/>
  <c r="M1014" i="5"/>
  <c r="I1014" i="5"/>
  <c r="K1010" i="5"/>
  <c r="P1010" i="5" s="1"/>
  <c r="F1006" i="5"/>
  <c r="F994" i="5"/>
  <c r="F990" i="5"/>
  <c r="K986" i="5"/>
  <c r="P986" i="5" s="1"/>
  <c r="H986" i="5"/>
  <c r="G978" i="5"/>
  <c r="I978" i="5"/>
  <c r="F974" i="5"/>
  <c r="F958" i="5"/>
  <c r="K954" i="5"/>
  <c r="P954" i="5" s="1"/>
  <c r="H954" i="5"/>
  <c r="K946" i="5"/>
  <c r="P946" i="5" s="1"/>
  <c r="F930" i="5"/>
  <c r="F926" i="5"/>
  <c r="S926" i="5"/>
  <c r="K922" i="5"/>
  <c r="P922" i="5" s="1"/>
  <c r="S922" i="5"/>
  <c r="U918" i="5"/>
  <c r="G914" i="5"/>
  <c r="I914" i="5"/>
  <c r="F910" i="5"/>
  <c r="I910" i="5"/>
  <c r="U894" i="5"/>
  <c r="S894" i="5"/>
  <c r="K890" i="5"/>
  <c r="P890" i="5" s="1"/>
  <c r="S890" i="5"/>
  <c r="K882" i="5"/>
  <c r="P882" i="5" s="1"/>
  <c r="S882" i="5"/>
  <c r="F878" i="5"/>
  <c r="F142" i="5"/>
  <c r="F126" i="5"/>
  <c r="K122" i="5"/>
  <c r="G114" i="5"/>
  <c r="F110" i="5"/>
  <c r="K106" i="5"/>
  <c r="F98" i="5"/>
  <c r="F94" i="5"/>
  <c r="K90" i="5"/>
  <c r="G82" i="5"/>
  <c r="F78" i="5"/>
  <c r="K74" i="5"/>
  <c r="F62" i="5"/>
  <c r="K58" i="5"/>
  <c r="S918" i="5"/>
  <c r="H1254" i="5"/>
  <c r="I1198" i="5"/>
  <c r="S958" i="5"/>
  <c r="I1190" i="5"/>
  <c r="G1322" i="5"/>
  <c r="S990" i="5"/>
  <c r="H878" i="5"/>
  <c r="S1006" i="5"/>
  <c r="S943" i="5"/>
  <c r="F1210" i="5"/>
  <c r="G58" i="5"/>
  <c r="F1338" i="5"/>
  <c r="F1082" i="5"/>
  <c r="G1290" i="5"/>
  <c r="I1382" i="5"/>
  <c r="S1350" i="5"/>
  <c r="H1094" i="5"/>
  <c r="I1070" i="5"/>
  <c r="F1306" i="5"/>
  <c r="G122" i="5"/>
  <c r="K975" i="5"/>
  <c r="P975" i="5" s="1"/>
  <c r="H975" i="5"/>
  <c r="K959" i="5"/>
  <c r="P959" i="5" s="1"/>
  <c r="I959" i="5"/>
  <c r="K895" i="5"/>
  <c r="P895" i="5" s="1"/>
  <c r="H895" i="5"/>
  <c r="K127" i="5"/>
  <c r="H127" i="5"/>
  <c r="K103" i="5"/>
  <c r="K95" i="5"/>
  <c r="H95" i="5"/>
  <c r="K87" i="5"/>
  <c r="H87" i="5"/>
  <c r="K75" i="5"/>
  <c r="G75" i="5"/>
  <c r="H75" i="5"/>
  <c r="K63" i="5"/>
  <c r="G107" i="5"/>
  <c r="F100" i="5"/>
  <c r="K55" i="5"/>
  <c r="L116" i="5"/>
  <c r="F116" i="5"/>
  <c r="L76" i="5"/>
  <c r="L75" i="5"/>
  <c r="I1406" i="5"/>
  <c r="F1242" i="5"/>
  <c r="G1354" i="5"/>
  <c r="G1226" i="5"/>
  <c r="K114" i="5"/>
  <c r="F1274" i="5"/>
  <c r="F1146" i="5"/>
  <c r="F82" i="5"/>
  <c r="G1258" i="5"/>
  <c r="G90" i="5"/>
  <c r="F1423" i="5"/>
  <c r="O1423" i="5"/>
  <c r="R1423" i="5"/>
  <c r="G1423" i="5"/>
  <c r="K1423" i="5"/>
  <c r="P1423" i="5" s="1"/>
  <c r="Q1415" i="5"/>
  <c r="U1415" i="5"/>
  <c r="M1415" i="5"/>
  <c r="K1415" i="5"/>
  <c r="P1415" i="5" s="1"/>
  <c r="O1407" i="5"/>
  <c r="V1407" i="5"/>
  <c r="W1407" i="5" s="1"/>
  <c r="N1407" i="5"/>
  <c r="K1407" i="5"/>
  <c r="P1407" i="5" s="1"/>
  <c r="G1407" i="5"/>
  <c r="M1399" i="5"/>
  <c r="T1399" i="5"/>
  <c r="K1399" i="5"/>
  <c r="P1399" i="5" s="1"/>
  <c r="Q1399" i="5"/>
  <c r="F1391" i="5"/>
  <c r="O1391" i="5"/>
  <c r="R1391" i="5"/>
  <c r="G1391" i="5"/>
  <c r="K1391" i="5"/>
  <c r="P1391" i="5" s="1"/>
  <c r="Q1383" i="5"/>
  <c r="M1383" i="5"/>
  <c r="U1383" i="5"/>
  <c r="K1383" i="5"/>
  <c r="P1383" i="5" s="1"/>
  <c r="O1375" i="5"/>
  <c r="N1375" i="5"/>
  <c r="V1375" i="5"/>
  <c r="W1375" i="5" s="1"/>
  <c r="K1375" i="5"/>
  <c r="P1375" i="5" s="1"/>
  <c r="G1375" i="5"/>
  <c r="M1367" i="5"/>
  <c r="Q1367" i="5"/>
  <c r="T1367" i="5"/>
  <c r="K1367" i="5"/>
  <c r="P1367" i="5" s="1"/>
  <c r="F1359" i="5"/>
  <c r="R1359" i="5"/>
  <c r="O1359" i="5"/>
  <c r="G1359" i="5"/>
  <c r="K1359" i="5"/>
  <c r="P1359" i="5" s="1"/>
  <c r="Q1351" i="5"/>
  <c r="U1351" i="5"/>
  <c r="M1351" i="5"/>
  <c r="K1351" i="5"/>
  <c r="P1351" i="5" s="1"/>
  <c r="O1343" i="5"/>
  <c r="V1343" i="5"/>
  <c r="W1343" i="5" s="1"/>
  <c r="N1343" i="5"/>
  <c r="K1343" i="5"/>
  <c r="P1343" i="5" s="1"/>
  <c r="M1335" i="5"/>
  <c r="T1335" i="5"/>
  <c r="Q1335" i="5"/>
  <c r="K1335" i="5"/>
  <c r="P1335" i="5" s="1"/>
  <c r="Q1327" i="5"/>
  <c r="V1327" i="5"/>
  <c r="W1327" i="5" s="1"/>
  <c r="K1327" i="5"/>
  <c r="P1327" i="5" s="1"/>
  <c r="T1319" i="5"/>
  <c r="K1319" i="5"/>
  <c r="P1319" i="5" s="1"/>
  <c r="F1311" i="5"/>
  <c r="R1311" i="5"/>
  <c r="K1311" i="5"/>
  <c r="P1311" i="5" s="1"/>
  <c r="O1303" i="5"/>
  <c r="N1303" i="5"/>
  <c r="K1303" i="5"/>
  <c r="P1303" i="5" s="1"/>
  <c r="F1295" i="5"/>
  <c r="R1295" i="5"/>
  <c r="K1295" i="5"/>
  <c r="P1295" i="5" s="1"/>
  <c r="F1287" i="5"/>
  <c r="V1287" i="5"/>
  <c r="W1287" i="5" s="1"/>
  <c r="K1287" i="5"/>
  <c r="P1287" i="5" s="1"/>
  <c r="O1287" i="5"/>
  <c r="F1279" i="5"/>
  <c r="K1279" i="5"/>
  <c r="P1279" i="5" s="1"/>
  <c r="O1271" i="5"/>
  <c r="N1271" i="5"/>
  <c r="K1271" i="5"/>
  <c r="P1271" i="5" s="1"/>
  <c r="F1263" i="5"/>
  <c r="R1263" i="5"/>
  <c r="K1263" i="5"/>
  <c r="P1263" i="5" s="1"/>
  <c r="F1255" i="5"/>
  <c r="V1255" i="5"/>
  <c r="W1255" i="5" s="1"/>
  <c r="O1255" i="5"/>
  <c r="K1255" i="5"/>
  <c r="P1255" i="5" s="1"/>
  <c r="F1247" i="5"/>
  <c r="K1247" i="5"/>
  <c r="P1247" i="5" s="1"/>
  <c r="O1239" i="5"/>
  <c r="N1239" i="5"/>
  <c r="K1239" i="5"/>
  <c r="P1239" i="5" s="1"/>
  <c r="F1231" i="5"/>
  <c r="R1231" i="5"/>
  <c r="K1231" i="5"/>
  <c r="P1231" i="5" s="1"/>
  <c r="Q1219" i="5"/>
  <c r="L1219" i="5"/>
  <c r="G1219" i="5"/>
  <c r="U1211" i="5"/>
  <c r="M1211" i="5"/>
  <c r="T1211" i="5"/>
  <c r="L1211" i="5"/>
  <c r="G1211" i="5"/>
  <c r="K1203" i="5"/>
  <c r="P1203" i="5" s="1"/>
  <c r="Q1203" i="5"/>
  <c r="L1203" i="5"/>
  <c r="G1203" i="5"/>
  <c r="H1203" i="5"/>
  <c r="M1195" i="5"/>
  <c r="U1195" i="5"/>
  <c r="L1195" i="5"/>
  <c r="G1195" i="5"/>
  <c r="Q1187" i="5"/>
  <c r="L1187" i="5"/>
  <c r="G1187" i="5"/>
  <c r="U1179" i="5"/>
  <c r="L1179" i="5"/>
  <c r="G1179" i="5"/>
  <c r="T1179" i="5"/>
  <c r="S1179" i="5"/>
  <c r="M1179" i="5"/>
  <c r="K1171" i="5"/>
  <c r="P1171" i="5" s="1"/>
  <c r="Q1171" i="5"/>
  <c r="L1171" i="5"/>
  <c r="G1171" i="5"/>
  <c r="H1171" i="5"/>
  <c r="M1163" i="5"/>
  <c r="U1163" i="5"/>
  <c r="L1163" i="5"/>
  <c r="Q1155" i="5"/>
  <c r="L1155" i="5"/>
  <c r="G1155" i="5"/>
  <c r="S1155" i="5"/>
  <c r="U1147" i="5"/>
  <c r="M1147" i="5"/>
  <c r="T1147" i="5"/>
  <c r="L1147" i="5"/>
  <c r="G1147" i="5"/>
  <c r="H1147" i="5"/>
  <c r="K1139" i="5"/>
  <c r="P1139" i="5" s="1"/>
  <c r="R1139" i="5"/>
  <c r="L1139" i="5"/>
  <c r="G1139" i="5"/>
  <c r="N1131" i="5"/>
  <c r="V1131" i="5"/>
  <c r="W1131" i="5" s="1"/>
  <c r="L1131" i="5"/>
  <c r="M1131" i="5"/>
  <c r="G1131" i="5"/>
  <c r="T1123" i="5"/>
  <c r="L1123" i="5"/>
  <c r="G1123" i="5"/>
  <c r="K1115" i="5"/>
  <c r="P1115" i="5" s="1"/>
  <c r="O1115" i="5"/>
  <c r="L1115" i="5"/>
  <c r="G1115" i="5"/>
  <c r="S1115" i="5"/>
  <c r="R1107" i="5"/>
  <c r="N1107" i="5"/>
  <c r="L1107" i="5"/>
  <c r="G1107" i="5"/>
  <c r="Q1099" i="5"/>
  <c r="N1099" i="5"/>
  <c r="L1099" i="5"/>
  <c r="K1091" i="5"/>
  <c r="P1091" i="5" s="1"/>
  <c r="O1091" i="5"/>
  <c r="G1091" i="5"/>
  <c r="L1091" i="5"/>
  <c r="K1083" i="5"/>
  <c r="P1083" i="5" s="1"/>
  <c r="L1083" i="5"/>
  <c r="G1083" i="5"/>
  <c r="Q1075" i="5"/>
  <c r="L1075" i="5"/>
  <c r="N1075" i="5"/>
  <c r="G1075" i="5"/>
  <c r="F1063" i="5"/>
  <c r="Q1063" i="5"/>
  <c r="K1063" i="5"/>
  <c r="P1063" i="5" s="1"/>
  <c r="F1055" i="5"/>
  <c r="Q1055" i="5"/>
  <c r="K1055" i="5"/>
  <c r="P1055" i="5" s="1"/>
  <c r="F1047" i="5"/>
  <c r="Q1047" i="5"/>
  <c r="K1047" i="5"/>
  <c r="P1047" i="5" s="1"/>
  <c r="F1039" i="5"/>
  <c r="K1039" i="5"/>
  <c r="P1039" i="5" s="1"/>
  <c r="K1035" i="5"/>
  <c r="P1035" i="5" s="1"/>
  <c r="L1035" i="5"/>
  <c r="F1023" i="5"/>
  <c r="K1023" i="5"/>
  <c r="P1023" i="5" s="1"/>
  <c r="K1011" i="5"/>
  <c r="P1011" i="5" s="1"/>
  <c r="L1011" i="5"/>
  <c r="G1011" i="5"/>
  <c r="I1011" i="5"/>
  <c r="K995" i="5"/>
  <c r="P995" i="5" s="1"/>
  <c r="L995" i="5"/>
  <c r="G995" i="5"/>
  <c r="K987" i="5"/>
  <c r="P987" i="5" s="1"/>
  <c r="L987" i="5"/>
  <c r="G987" i="5"/>
  <c r="I987" i="5"/>
  <c r="K979" i="5"/>
  <c r="P979" i="5" s="1"/>
  <c r="L979" i="5"/>
  <c r="G979" i="5"/>
  <c r="K971" i="5"/>
  <c r="P971" i="5" s="1"/>
  <c r="L971" i="5"/>
  <c r="S971" i="5"/>
  <c r="K963" i="5"/>
  <c r="P963" i="5" s="1"/>
  <c r="U963" i="5"/>
  <c r="G963" i="5"/>
  <c r="L963" i="5"/>
  <c r="K955" i="5"/>
  <c r="P955" i="5" s="1"/>
  <c r="L955" i="5"/>
  <c r="G955" i="5"/>
  <c r="K947" i="5"/>
  <c r="P947" i="5" s="1"/>
  <c r="L947" i="5"/>
  <c r="G947" i="5"/>
  <c r="K939" i="5"/>
  <c r="P939" i="5" s="1"/>
  <c r="N939" i="5"/>
  <c r="L939" i="5"/>
  <c r="G939" i="5"/>
  <c r="I939" i="5"/>
  <c r="M927" i="5"/>
  <c r="K927" i="5"/>
  <c r="P927" i="5" s="1"/>
  <c r="K923" i="5"/>
  <c r="P923" i="5" s="1"/>
  <c r="M923" i="5"/>
  <c r="L923" i="5"/>
  <c r="G923" i="5"/>
  <c r="H923" i="5"/>
  <c r="M911" i="5"/>
  <c r="K911" i="5"/>
  <c r="P911" i="5" s="1"/>
  <c r="R879" i="5"/>
  <c r="K879" i="5"/>
  <c r="P879" i="5" s="1"/>
  <c r="K143" i="5"/>
  <c r="K139" i="5"/>
  <c r="L139" i="5"/>
  <c r="G139" i="5"/>
  <c r="K131" i="5"/>
  <c r="L131" i="5"/>
  <c r="G131" i="5"/>
  <c r="G1099" i="5"/>
  <c r="G1035" i="5"/>
  <c r="S1415" i="5"/>
  <c r="H1399" i="5"/>
  <c r="H1383" i="5"/>
  <c r="H1367" i="5"/>
  <c r="H1335" i="5"/>
  <c r="S1303" i="5"/>
  <c r="H1271" i="5"/>
  <c r="H1239" i="5"/>
  <c r="S1047" i="5"/>
  <c r="I919" i="5"/>
  <c r="H887" i="5"/>
  <c r="G971" i="5"/>
  <c r="K1427" i="5"/>
  <c r="P1427" i="5" s="1"/>
  <c r="O1427" i="5"/>
  <c r="T1427" i="5"/>
  <c r="G1427" i="5"/>
  <c r="H1427" i="5"/>
  <c r="L1427" i="5"/>
  <c r="N1419" i="5"/>
  <c r="M1419" i="5"/>
  <c r="R1419" i="5"/>
  <c r="U1419" i="5"/>
  <c r="L1419" i="5"/>
  <c r="T1411" i="5"/>
  <c r="L1411" i="5"/>
  <c r="G1411" i="5"/>
  <c r="R1403" i="5"/>
  <c r="N1403" i="5"/>
  <c r="Q1403" i="5"/>
  <c r="V1403" i="5"/>
  <c r="W1403" i="5" s="1"/>
  <c r="L1403" i="5"/>
  <c r="K1395" i="5"/>
  <c r="P1395" i="5" s="1"/>
  <c r="O1395" i="5"/>
  <c r="T1395" i="5"/>
  <c r="L1395" i="5"/>
  <c r="G1395" i="5"/>
  <c r="N1387" i="5"/>
  <c r="U1387" i="5"/>
  <c r="R1387" i="5"/>
  <c r="M1387" i="5"/>
  <c r="L1387" i="5"/>
  <c r="T1379" i="5"/>
  <c r="L1379" i="5"/>
  <c r="G1379" i="5"/>
  <c r="R1371" i="5"/>
  <c r="V1371" i="5"/>
  <c r="W1371" i="5" s="1"/>
  <c r="N1371" i="5"/>
  <c r="Q1371" i="5"/>
  <c r="L1371" i="5"/>
  <c r="S1371" i="5"/>
  <c r="K1363" i="5"/>
  <c r="P1363" i="5" s="1"/>
  <c r="T1363" i="5"/>
  <c r="O1363" i="5"/>
  <c r="L1363" i="5"/>
  <c r="G1363" i="5"/>
  <c r="N1355" i="5"/>
  <c r="M1355" i="5"/>
  <c r="L1355" i="5"/>
  <c r="R1355" i="5"/>
  <c r="U1355" i="5"/>
  <c r="T1347" i="5"/>
  <c r="L1347" i="5"/>
  <c r="G1347" i="5"/>
  <c r="I1347" i="5"/>
  <c r="R1339" i="5"/>
  <c r="Q1339" i="5"/>
  <c r="N1339" i="5"/>
  <c r="V1339" i="5"/>
  <c r="W1339" i="5" s="1"/>
  <c r="L1339" i="5"/>
  <c r="G1339" i="5"/>
  <c r="K1331" i="5"/>
  <c r="P1331" i="5" s="1"/>
  <c r="O1331" i="5"/>
  <c r="L1331" i="5"/>
  <c r="T1331" i="5"/>
  <c r="G1331" i="5"/>
  <c r="Q1323" i="5"/>
  <c r="L1323" i="5"/>
  <c r="G1323" i="5"/>
  <c r="H1323" i="5"/>
  <c r="O1315" i="5"/>
  <c r="N1315" i="5"/>
  <c r="L1315" i="5"/>
  <c r="G1315" i="5"/>
  <c r="H1315" i="5"/>
  <c r="U1307" i="5"/>
  <c r="M1307" i="5"/>
  <c r="T1307" i="5"/>
  <c r="L1307" i="5"/>
  <c r="S1307" i="5"/>
  <c r="G1307" i="5"/>
  <c r="K1299" i="5"/>
  <c r="P1299" i="5" s="1"/>
  <c r="Q1299" i="5"/>
  <c r="G1299" i="5"/>
  <c r="L1299" i="5"/>
  <c r="H1299" i="5"/>
  <c r="M1291" i="5"/>
  <c r="U1291" i="5"/>
  <c r="L1291" i="5"/>
  <c r="G1291" i="5"/>
  <c r="Q1283" i="5"/>
  <c r="L1283" i="5"/>
  <c r="G1283" i="5"/>
  <c r="U1275" i="5"/>
  <c r="M1275" i="5"/>
  <c r="T1275" i="5"/>
  <c r="L1275" i="5"/>
  <c r="G1275" i="5"/>
  <c r="K1267" i="5"/>
  <c r="P1267" i="5" s="1"/>
  <c r="Q1267" i="5"/>
  <c r="L1267" i="5"/>
  <c r="G1267" i="5"/>
  <c r="S1267" i="5"/>
  <c r="M1259" i="5"/>
  <c r="L1259" i="5"/>
  <c r="U1259" i="5"/>
  <c r="G1259" i="5"/>
  <c r="H1259" i="5"/>
  <c r="Q1251" i="5"/>
  <c r="L1251" i="5"/>
  <c r="G1251" i="5"/>
  <c r="U1243" i="5"/>
  <c r="L1243" i="5"/>
  <c r="M1243" i="5"/>
  <c r="T1243" i="5"/>
  <c r="G1243" i="5"/>
  <c r="K1235" i="5"/>
  <c r="P1235" i="5" s="1"/>
  <c r="Q1235" i="5"/>
  <c r="L1235" i="5"/>
  <c r="G1235" i="5"/>
  <c r="H1235" i="5"/>
  <c r="M1227" i="5"/>
  <c r="U1227" i="5"/>
  <c r="L1227" i="5"/>
  <c r="G1227" i="5"/>
  <c r="F1223" i="5"/>
  <c r="V1223" i="5"/>
  <c r="W1223" i="5" s="1"/>
  <c r="O1223" i="5"/>
  <c r="K1223" i="5"/>
  <c r="P1223" i="5" s="1"/>
  <c r="F1215" i="5"/>
  <c r="K1215" i="5"/>
  <c r="P1215" i="5" s="1"/>
  <c r="O1207" i="5"/>
  <c r="K1207" i="5"/>
  <c r="P1207" i="5" s="1"/>
  <c r="N1207" i="5"/>
  <c r="F1199" i="5"/>
  <c r="R1199" i="5"/>
  <c r="K1199" i="5"/>
  <c r="P1199" i="5" s="1"/>
  <c r="F1191" i="5"/>
  <c r="V1191" i="5"/>
  <c r="W1191" i="5" s="1"/>
  <c r="O1191" i="5"/>
  <c r="K1191" i="5"/>
  <c r="P1191" i="5" s="1"/>
  <c r="F1183" i="5"/>
  <c r="K1183" i="5"/>
  <c r="P1183" i="5" s="1"/>
  <c r="O1175" i="5"/>
  <c r="N1175" i="5"/>
  <c r="K1175" i="5"/>
  <c r="P1175" i="5" s="1"/>
  <c r="F1167" i="5"/>
  <c r="R1167" i="5"/>
  <c r="K1167" i="5"/>
  <c r="P1167" i="5" s="1"/>
  <c r="F1159" i="5"/>
  <c r="V1159" i="5"/>
  <c r="W1159" i="5" s="1"/>
  <c r="K1159" i="5"/>
  <c r="P1159" i="5" s="1"/>
  <c r="O1159" i="5"/>
  <c r="F1151" i="5"/>
  <c r="K1151" i="5"/>
  <c r="P1151" i="5" s="1"/>
  <c r="O1143" i="5"/>
  <c r="N1143" i="5"/>
  <c r="K1143" i="5"/>
  <c r="P1143" i="5" s="1"/>
  <c r="T1135" i="5"/>
  <c r="K1135" i="5"/>
  <c r="P1135" i="5" s="1"/>
  <c r="F1127" i="5"/>
  <c r="Q1127" i="5"/>
  <c r="K1127" i="5"/>
  <c r="P1127" i="5" s="1"/>
  <c r="N1119" i="5"/>
  <c r="V1119" i="5"/>
  <c r="W1119" i="5" s="1"/>
  <c r="M1119" i="5"/>
  <c r="K1119" i="5"/>
  <c r="P1119" i="5" s="1"/>
  <c r="R1111" i="5"/>
  <c r="O1111" i="5"/>
  <c r="K1111" i="5"/>
  <c r="P1111" i="5" s="1"/>
  <c r="F1103" i="5"/>
  <c r="O1103" i="5"/>
  <c r="K1103" i="5"/>
  <c r="P1103" i="5" s="1"/>
  <c r="Q1095" i="5"/>
  <c r="M1095" i="5"/>
  <c r="K1095" i="5"/>
  <c r="P1095" i="5" s="1"/>
  <c r="Q1087" i="5"/>
  <c r="N1087" i="5"/>
  <c r="K1087" i="5"/>
  <c r="P1087" i="5" s="1"/>
  <c r="O1079" i="5"/>
  <c r="N1079" i="5"/>
  <c r="K1079" i="5"/>
  <c r="P1079" i="5" s="1"/>
  <c r="F1071" i="5"/>
  <c r="R1071" i="5"/>
  <c r="K1071" i="5"/>
  <c r="P1071" i="5" s="1"/>
  <c r="Q1067" i="5"/>
  <c r="L1067" i="5"/>
  <c r="M1067" i="5"/>
  <c r="G1067" i="5"/>
  <c r="R1059" i="5"/>
  <c r="N1059" i="5"/>
  <c r="L1059" i="5"/>
  <c r="G1059" i="5"/>
  <c r="S1059" i="5"/>
  <c r="K1051" i="5"/>
  <c r="P1051" i="5" s="1"/>
  <c r="L1051" i="5"/>
  <c r="G1051" i="5"/>
  <c r="Q1043" i="5"/>
  <c r="M1043" i="5"/>
  <c r="L1043" i="5"/>
  <c r="G1043" i="5"/>
  <c r="H1043" i="5"/>
  <c r="F1031" i="5"/>
  <c r="K1031" i="5"/>
  <c r="P1031" i="5" s="1"/>
  <c r="K1027" i="5"/>
  <c r="P1027" i="5" s="1"/>
  <c r="L1027" i="5"/>
  <c r="G1027" i="5"/>
  <c r="K1019" i="5"/>
  <c r="P1019" i="5" s="1"/>
  <c r="L1019" i="5"/>
  <c r="G1019" i="5"/>
  <c r="K1003" i="5"/>
  <c r="P1003" i="5" s="1"/>
  <c r="L1003" i="5"/>
  <c r="G1003" i="5"/>
  <c r="I1003" i="5"/>
  <c r="Q951" i="5"/>
  <c r="K951" i="5"/>
  <c r="P951" i="5" s="1"/>
  <c r="K931" i="5"/>
  <c r="P931" i="5" s="1"/>
  <c r="L931" i="5"/>
  <c r="G931" i="5"/>
  <c r="H931" i="5"/>
  <c r="K915" i="5"/>
  <c r="P915" i="5" s="1"/>
  <c r="M915" i="5"/>
  <c r="L915" i="5"/>
  <c r="G915" i="5"/>
  <c r="K907" i="5"/>
  <c r="P907" i="5" s="1"/>
  <c r="L907" i="5"/>
  <c r="K899" i="5"/>
  <c r="P899" i="5" s="1"/>
  <c r="L899" i="5"/>
  <c r="G899" i="5"/>
  <c r="S899" i="5"/>
  <c r="K891" i="5"/>
  <c r="P891" i="5" s="1"/>
  <c r="R891" i="5"/>
  <c r="L891" i="5"/>
  <c r="G891" i="5"/>
  <c r="H891" i="5"/>
  <c r="K883" i="5"/>
  <c r="P883" i="5" s="1"/>
  <c r="L883" i="5"/>
  <c r="R883" i="5"/>
  <c r="G883" i="5"/>
  <c r="K875" i="5"/>
  <c r="P875" i="5" s="1"/>
  <c r="L875" i="5"/>
  <c r="G875" i="5"/>
  <c r="K147" i="5"/>
  <c r="L147" i="5"/>
  <c r="G147" i="5"/>
  <c r="K135" i="5"/>
  <c r="G1163" i="5"/>
  <c r="G907" i="5"/>
  <c r="O1426" i="5"/>
  <c r="R1426" i="5"/>
  <c r="F1426" i="5"/>
  <c r="U1418" i="5"/>
  <c r="M1418" i="5"/>
  <c r="K1418" i="5"/>
  <c r="P1418" i="5" s="1"/>
  <c r="N1410" i="5"/>
  <c r="V1410" i="5"/>
  <c r="W1410" i="5" s="1"/>
  <c r="F1410" i="5"/>
  <c r="K1410" i="5"/>
  <c r="P1410" i="5" s="1"/>
  <c r="Q1402" i="5"/>
  <c r="T1402" i="5"/>
  <c r="K1402" i="5"/>
  <c r="P1402" i="5" s="1"/>
  <c r="R1394" i="5"/>
  <c r="O1394" i="5"/>
  <c r="F1394" i="5"/>
  <c r="M1386" i="5"/>
  <c r="U1386" i="5"/>
  <c r="K1386" i="5"/>
  <c r="P1386" i="5" s="1"/>
  <c r="V1378" i="5"/>
  <c r="W1378" i="5" s="1"/>
  <c r="N1378" i="5"/>
  <c r="F1378" i="5"/>
  <c r="K1378" i="5"/>
  <c r="P1378" i="5" s="1"/>
  <c r="T1370" i="5"/>
  <c r="Q1370" i="5"/>
  <c r="K1370" i="5"/>
  <c r="P1370" i="5" s="1"/>
  <c r="T1182" i="5"/>
  <c r="M1182" i="5"/>
  <c r="Q1174" i="5"/>
  <c r="F1174" i="5"/>
  <c r="T1150" i="5"/>
  <c r="M1150" i="5"/>
  <c r="R1142" i="5"/>
  <c r="F1142" i="5"/>
  <c r="R1110" i="5"/>
  <c r="F1110" i="5"/>
  <c r="Q1078" i="5"/>
  <c r="F1078" i="5"/>
  <c r="V942" i="5"/>
  <c r="W942" i="5" s="1"/>
  <c r="F942" i="5"/>
  <c r="G882" i="5"/>
  <c r="F882" i="5"/>
  <c r="G146" i="5"/>
  <c r="K146" i="5"/>
  <c r="K138" i="5"/>
  <c r="G138" i="5"/>
  <c r="F1294" i="5"/>
  <c r="F1262" i="5"/>
  <c r="F1230" i="5"/>
  <c r="F1198" i="5"/>
  <c r="F1166" i="5"/>
  <c r="F1134" i="5"/>
  <c r="F1102" i="5"/>
  <c r="F914" i="5"/>
  <c r="F146" i="5"/>
  <c r="G1018" i="5"/>
  <c r="G954" i="5"/>
  <c r="G890" i="5"/>
  <c r="F1418" i="5"/>
  <c r="F1386" i="5"/>
  <c r="F1322" i="5"/>
  <c r="F948" i="5"/>
  <c r="G1402" i="5"/>
  <c r="G1370" i="5"/>
  <c r="K1426" i="5"/>
  <c r="P1426" i="5" s="1"/>
  <c r="K978" i="5"/>
  <c r="P978" i="5" s="1"/>
  <c r="K914" i="5"/>
  <c r="P914" i="5" s="1"/>
  <c r="M1422" i="5"/>
  <c r="R1422" i="5"/>
  <c r="U1422" i="5"/>
  <c r="N1406" i="5"/>
  <c r="Q1406" i="5"/>
  <c r="V1406" i="5"/>
  <c r="W1406" i="5" s="1"/>
  <c r="O1398" i="5"/>
  <c r="T1398" i="5"/>
  <c r="F1398" i="5"/>
  <c r="U1390" i="5"/>
  <c r="M1390" i="5"/>
  <c r="R1390" i="5"/>
  <c r="V1374" i="5"/>
  <c r="W1374" i="5" s="1"/>
  <c r="N1374" i="5"/>
  <c r="Q1374" i="5"/>
  <c r="T1366" i="5"/>
  <c r="O1366" i="5"/>
  <c r="F1366" i="5"/>
  <c r="O1362" i="5"/>
  <c r="R1362" i="5"/>
  <c r="F1362" i="5"/>
  <c r="R1358" i="5"/>
  <c r="M1358" i="5"/>
  <c r="U1358" i="5"/>
  <c r="U1354" i="5"/>
  <c r="M1354" i="5"/>
  <c r="K1354" i="5"/>
  <c r="P1354" i="5" s="1"/>
  <c r="N1346" i="5"/>
  <c r="V1346" i="5"/>
  <c r="W1346" i="5" s="1"/>
  <c r="G1346" i="5"/>
  <c r="F1346" i="5"/>
  <c r="K1346" i="5"/>
  <c r="P1346" i="5" s="1"/>
  <c r="Q1342" i="5"/>
  <c r="N1342" i="5"/>
  <c r="V1342" i="5"/>
  <c r="W1342" i="5" s="1"/>
  <c r="Q1338" i="5"/>
  <c r="T1338" i="5"/>
  <c r="K1338" i="5"/>
  <c r="P1338" i="5" s="1"/>
  <c r="O1334" i="5"/>
  <c r="T1334" i="5"/>
  <c r="F1334" i="5"/>
  <c r="R1330" i="5"/>
  <c r="O1330" i="5"/>
  <c r="G1330" i="5"/>
  <c r="F1330" i="5"/>
  <c r="N1318" i="5"/>
  <c r="F1318" i="5"/>
  <c r="R1314" i="5"/>
  <c r="G1314" i="5"/>
  <c r="F1314" i="5"/>
  <c r="K1314" i="5"/>
  <c r="P1314" i="5" s="1"/>
  <c r="T1310" i="5"/>
  <c r="M1310" i="5"/>
  <c r="N1306" i="5"/>
  <c r="K1306" i="5"/>
  <c r="P1306" i="5" s="1"/>
  <c r="Q1302" i="5"/>
  <c r="F1302" i="5"/>
  <c r="R1298" i="5"/>
  <c r="G1298" i="5"/>
  <c r="F1298" i="5"/>
  <c r="O1290" i="5"/>
  <c r="V1290" i="5"/>
  <c r="W1290" i="5" s="1"/>
  <c r="K1290" i="5"/>
  <c r="P1290" i="5" s="1"/>
  <c r="G1282" i="5"/>
  <c r="F1282" i="5"/>
  <c r="K1282" i="5"/>
  <c r="P1282" i="5" s="1"/>
  <c r="T1278" i="5"/>
  <c r="M1278" i="5"/>
  <c r="N1274" i="5"/>
  <c r="K1274" i="5"/>
  <c r="P1274" i="5" s="1"/>
  <c r="Q1270" i="5"/>
  <c r="F1270" i="5"/>
  <c r="R1266" i="5"/>
  <c r="G1266" i="5"/>
  <c r="F1266" i="5"/>
  <c r="O1258" i="5"/>
  <c r="V1258" i="5"/>
  <c r="W1258" i="5" s="1"/>
  <c r="K1258" i="5"/>
  <c r="P1258" i="5" s="1"/>
  <c r="G1250" i="5"/>
  <c r="F1250" i="5"/>
  <c r="K1250" i="5"/>
  <c r="P1250" i="5" s="1"/>
  <c r="T1246" i="5"/>
  <c r="M1246" i="5"/>
  <c r="N1242" i="5"/>
  <c r="K1242" i="5"/>
  <c r="P1242" i="5" s="1"/>
  <c r="Q1238" i="5"/>
  <c r="F1238" i="5"/>
  <c r="G1234" i="5"/>
  <c r="F1234" i="5"/>
  <c r="R1234" i="5"/>
  <c r="O1226" i="5"/>
  <c r="V1226" i="5"/>
  <c r="W1226" i="5" s="1"/>
  <c r="K1226" i="5"/>
  <c r="P1226" i="5" s="1"/>
  <c r="G1218" i="5"/>
  <c r="F1218" i="5"/>
  <c r="K1218" i="5"/>
  <c r="P1218" i="5" s="1"/>
  <c r="T1214" i="5"/>
  <c r="M1214" i="5"/>
  <c r="N1210" i="5"/>
  <c r="K1210" i="5"/>
  <c r="P1210" i="5" s="1"/>
  <c r="Q1206" i="5"/>
  <c r="F1206" i="5"/>
  <c r="R1202" i="5"/>
  <c r="G1202" i="5"/>
  <c r="F1202" i="5"/>
  <c r="O1194" i="5"/>
  <c r="V1194" i="5"/>
  <c r="W1194" i="5" s="1"/>
  <c r="K1194" i="5"/>
  <c r="P1194" i="5" s="1"/>
  <c r="G1194" i="5"/>
  <c r="G1186" i="5"/>
  <c r="F1186" i="5"/>
  <c r="K1186" i="5"/>
  <c r="P1186" i="5" s="1"/>
  <c r="N1178" i="5"/>
  <c r="K1178" i="5"/>
  <c r="P1178" i="5" s="1"/>
  <c r="R1170" i="5"/>
  <c r="G1170" i="5"/>
  <c r="F1170" i="5"/>
  <c r="O1162" i="5"/>
  <c r="V1162" i="5"/>
  <c r="W1162" i="5" s="1"/>
  <c r="K1162" i="5"/>
  <c r="P1162" i="5" s="1"/>
  <c r="G1162" i="5"/>
  <c r="G1154" i="5"/>
  <c r="F1154" i="5"/>
  <c r="K1154" i="5"/>
  <c r="P1154" i="5" s="1"/>
  <c r="N1146" i="5"/>
  <c r="K1146" i="5"/>
  <c r="P1146" i="5" s="1"/>
  <c r="T1138" i="5"/>
  <c r="M1138" i="5"/>
  <c r="G1138" i="5"/>
  <c r="F1138" i="5"/>
  <c r="K1130" i="5"/>
  <c r="P1130" i="5" s="1"/>
  <c r="Q1130" i="5"/>
  <c r="G1130" i="5"/>
  <c r="N1122" i="5"/>
  <c r="G1122" i="5"/>
  <c r="F1122" i="5"/>
  <c r="K1122" i="5"/>
  <c r="P1122" i="5" s="1"/>
  <c r="R1114" i="5"/>
  <c r="K1114" i="5"/>
  <c r="P1114" i="5" s="1"/>
  <c r="Q1106" i="5"/>
  <c r="G1106" i="5"/>
  <c r="F1106" i="5"/>
  <c r="Q1098" i="5"/>
  <c r="K1098" i="5"/>
  <c r="P1098" i="5" s="1"/>
  <c r="G1098" i="5"/>
  <c r="R1090" i="5"/>
  <c r="G1090" i="5"/>
  <c r="F1090" i="5"/>
  <c r="K1090" i="5"/>
  <c r="P1090" i="5" s="1"/>
  <c r="O1082" i="5"/>
  <c r="K1082" i="5"/>
  <c r="P1082" i="5" s="1"/>
  <c r="O1074" i="5"/>
  <c r="G1074" i="5"/>
  <c r="F1074" i="5"/>
  <c r="K1066" i="5"/>
  <c r="P1066" i="5" s="1"/>
  <c r="G1066" i="5"/>
  <c r="N1058" i="5"/>
  <c r="G1058" i="5"/>
  <c r="F1058" i="5"/>
  <c r="K1058" i="5"/>
  <c r="P1058" i="5" s="1"/>
  <c r="M1050" i="5"/>
  <c r="K1050" i="5"/>
  <c r="P1050" i="5" s="1"/>
  <c r="M1042" i="5"/>
  <c r="G1042" i="5"/>
  <c r="F1042" i="5"/>
  <c r="K1034" i="5"/>
  <c r="P1034" i="5" s="1"/>
  <c r="G1034" i="5"/>
  <c r="N1026" i="5"/>
  <c r="G1026" i="5"/>
  <c r="F1026" i="5"/>
  <c r="K1026" i="5"/>
  <c r="P1026" i="5" s="1"/>
  <c r="M1010" i="5"/>
  <c r="G1010" i="5"/>
  <c r="F1010" i="5"/>
  <c r="K1002" i="5"/>
  <c r="P1002" i="5" s="1"/>
  <c r="G1002" i="5"/>
  <c r="G994" i="5"/>
  <c r="K994" i="5"/>
  <c r="P994" i="5" s="1"/>
  <c r="K970" i="5"/>
  <c r="P970" i="5" s="1"/>
  <c r="G970" i="5"/>
  <c r="G962" i="5"/>
  <c r="F962" i="5"/>
  <c r="K962" i="5"/>
  <c r="P962" i="5" s="1"/>
  <c r="G946" i="5"/>
  <c r="F946" i="5"/>
  <c r="K938" i="5"/>
  <c r="P938" i="5" s="1"/>
  <c r="G938" i="5"/>
  <c r="U930" i="5"/>
  <c r="G930" i="5"/>
  <c r="K930" i="5"/>
  <c r="P930" i="5" s="1"/>
  <c r="U906" i="5"/>
  <c r="K906" i="5"/>
  <c r="P906" i="5" s="1"/>
  <c r="G906" i="5"/>
  <c r="G898" i="5"/>
  <c r="F898" i="5"/>
  <c r="K898" i="5"/>
  <c r="P898" i="5" s="1"/>
  <c r="K874" i="5"/>
  <c r="P874" i="5" s="1"/>
  <c r="G874" i="5"/>
  <c r="I1418" i="5"/>
  <c r="S1410" i="5"/>
  <c r="I1346" i="5"/>
  <c r="I1330" i="5"/>
  <c r="H1298" i="5"/>
  <c r="S1282" i="5"/>
  <c r="I1274" i="5"/>
  <c r="I1250" i="5"/>
  <c r="I1218" i="5"/>
  <c r="I1162" i="5"/>
  <c r="I1154" i="5"/>
  <c r="S1082" i="5"/>
  <c r="I1034" i="5"/>
  <c r="I1002" i="5"/>
  <c r="S970" i="5"/>
  <c r="I946" i="5"/>
  <c r="N1416" i="5"/>
  <c r="V1416" i="5"/>
  <c r="W1416" i="5" s="1"/>
  <c r="R1412" i="5"/>
  <c r="Q1412" i="5"/>
  <c r="L1404" i="5"/>
  <c r="O1404" i="5"/>
  <c r="N1396" i="5"/>
  <c r="U1396" i="5"/>
  <c r="M1396" i="5"/>
  <c r="V1384" i="5"/>
  <c r="W1384" i="5" s="1"/>
  <c r="N1384" i="5"/>
  <c r="R1380" i="5"/>
  <c r="Q1380" i="5"/>
  <c r="L1372" i="5"/>
  <c r="O1372" i="5"/>
  <c r="N1364" i="5"/>
  <c r="M1364" i="5"/>
  <c r="U1364" i="5"/>
  <c r="N1352" i="5"/>
  <c r="V1352" i="5"/>
  <c r="W1352" i="5" s="1"/>
  <c r="R1348" i="5"/>
  <c r="Q1348" i="5"/>
  <c r="L1340" i="5"/>
  <c r="O1340" i="5"/>
  <c r="N1332" i="5"/>
  <c r="U1332" i="5"/>
  <c r="M1332" i="5"/>
  <c r="R1324" i="5"/>
  <c r="Q1324" i="5"/>
  <c r="U1316" i="5"/>
  <c r="T1316" i="5"/>
  <c r="O1300" i="5"/>
  <c r="N1300" i="5"/>
  <c r="L1292" i="5"/>
  <c r="R1292" i="5"/>
  <c r="O1268" i="5"/>
  <c r="N1268" i="5"/>
  <c r="L1260" i="5"/>
  <c r="R1260" i="5"/>
  <c r="L1252" i="5"/>
  <c r="V1252" i="5"/>
  <c r="W1252" i="5" s="1"/>
  <c r="U1240" i="5"/>
  <c r="T1240" i="5"/>
  <c r="U1176" i="5"/>
  <c r="T1176" i="5"/>
  <c r="N1128" i="5"/>
  <c r="M1128" i="5"/>
  <c r="S1120" i="5"/>
  <c r="R1120" i="5"/>
  <c r="S1072" i="5"/>
  <c r="Q1072" i="5"/>
  <c r="R1064" i="5"/>
  <c r="Q1064" i="5"/>
  <c r="R1056" i="5"/>
  <c r="Q1056" i="5"/>
  <c r="F944" i="5"/>
  <c r="R944" i="5"/>
  <c r="U936" i="5"/>
  <c r="R936" i="5"/>
  <c r="R904" i="5"/>
  <c r="R900" i="5"/>
  <c r="F900" i="5"/>
  <c r="L148" i="5"/>
  <c r="F148" i="5"/>
  <c r="L132" i="5"/>
  <c r="F132" i="5"/>
  <c r="L84" i="5"/>
  <c r="F84" i="5"/>
  <c r="L68" i="5"/>
  <c r="F68" i="5"/>
  <c r="F1406" i="5"/>
  <c r="F1374" i="5"/>
  <c r="F1342" i="5"/>
  <c r="F1310" i="5"/>
  <c r="F1278" i="5"/>
  <c r="F1246" i="5"/>
  <c r="F1214" i="5"/>
  <c r="F1182" i="5"/>
  <c r="F1150" i="5"/>
  <c r="F1118" i="5"/>
  <c r="F1086" i="5"/>
  <c r="F1022" i="5"/>
  <c r="F978" i="5"/>
  <c r="F894" i="5"/>
  <c r="G1422" i="5"/>
  <c r="G1390" i="5"/>
  <c r="G1358" i="5"/>
  <c r="G1178" i="5"/>
  <c r="G1114" i="5"/>
  <c r="G1050" i="5"/>
  <c r="G986" i="5"/>
  <c r="G922" i="5"/>
  <c r="V1284" i="5"/>
  <c r="W1284" i="5" s="1"/>
  <c r="M1066" i="5"/>
  <c r="K123" i="5"/>
  <c r="L123" i="5"/>
  <c r="K115" i="5"/>
  <c r="L115" i="5"/>
  <c r="G115" i="5"/>
  <c r="K107" i="5"/>
  <c r="L107" i="5"/>
  <c r="K99" i="5"/>
  <c r="L99" i="5"/>
  <c r="G99" i="5"/>
  <c r="K91" i="5"/>
  <c r="L91" i="5"/>
  <c r="K83" i="5"/>
  <c r="L83" i="5"/>
  <c r="G83" i="5"/>
  <c r="K67" i="5"/>
  <c r="G67" i="5"/>
  <c r="K59" i="5"/>
  <c r="L59" i="5"/>
  <c r="F114" i="5"/>
  <c r="G106" i="5"/>
  <c r="G74" i="5"/>
  <c r="K130" i="5"/>
  <c r="G130" i="5"/>
  <c r="K98" i="5"/>
  <c r="G98" i="5"/>
  <c r="F130" i="5"/>
  <c r="G123" i="5"/>
  <c r="G91" i="5"/>
  <c r="G59" i="5"/>
  <c r="K82" i="5"/>
  <c r="I1083" i="5"/>
  <c r="T1425" i="5"/>
  <c r="K1425" i="5"/>
  <c r="P1425" i="5" s="1"/>
  <c r="O1425" i="5"/>
  <c r="L1425" i="5"/>
  <c r="Q1425" i="5"/>
  <c r="F1425" i="5"/>
  <c r="M1425" i="5"/>
  <c r="U1425" i="5"/>
  <c r="N1425" i="5"/>
  <c r="V1425" i="5"/>
  <c r="W1425" i="5" s="1"/>
  <c r="G1425" i="5"/>
  <c r="R1425" i="5"/>
  <c r="N1417" i="5"/>
  <c r="R1417" i="5"/>
  <c r="V1417" i="5"/>
  <c r="W1417" i="5" s="1"/>
  <c r="K1417" i="5"/>
  <c r="P1417" i="5" s="1"/>
  <c r="M1417" i="5"/>
  <c r="Q1417" i="5"/>
  <c r="U1417" i="5"/>
  <c r="L1417" i="5"/>
  <c r="O1417" i="5"/>
  <c r="G1417" i="5"/>
  <c r="F1417" i="5"/>
  <c r="T1417" i="5"/>
  <c r="T1409" i="5"/>
  <c r="K1409" i="5"/>
  <c r="P1409" i="5" s="1"/>
  <c r="O1409" i="5"/>
  <c r="L1409" i="5"/>
  <c r="M1409" i="5"/>
  <c r="U1409" i="5"/>
  <c r="F1409" i="5"/>
  <c r="Q1409" i="5"/>
  <c r="R1409" i="5"/>
  <c r="G1409" i="5"/>
  <c r="N1409" i="5"/>
  <c r="V1409" i="5"/>
  <c r="W1409" i="5" s="1"/>
  <c r="N1401" i="5"/>
  <c r="R1401" i="5"/>
  <c r="V1401" i="5"/>
  <c r="W1401" i="5" s="1"/>
  <c r="K1401" i="5"/>
  <c r="P1401" i="5" s="1"/>
  <c r="M1401" i="5"/>
  <c r="Q1401" i="5"/>
  <c r="U1401" i="5"/>
  <c r="L1401" i="5"/>
  <c r="T1401" i="5"/>
  <c r="F1401" i="5"/>
  <c r="G1401" i="5"/>
  <c r="O1401" i="5"/>
  <c r="T1393" i="5"/>
  <c r="K1393" i="5"/>
  <c r="P1393" i="5" s="1"/>
  <c r="O1393" i="5"/>
  <c r="L1393" i="5"/>
  <c r="Q1393" i="5"/>
  <c r="R1393" i="5"/>
  <c r="F1393" i="5"/>
  <c r="N1393" i="5"/>
  <c r="V1393" i="5"/>
  <c r="W1393" i="5" s="1"/>
  <c r="G1393" i="5"/>
  <c r="M1393" i="5"/>
  <c r="U1393" i="5"/>
  <c r="N1385" i="5"/>
  <c r="R1385" i="5"/>
  <c r="V1385" i="5"/>
  <c r="W1385" i="5" s="1"/>
  <c r="K1385" i="5"/>
  <c r="P1385" i="5" s="1"/>
  <c r="M1385" i="5"/>
  <c r="Q1385" i="5"/>
  <c r="U1385" i="5"/>
  <c r="L1385" i="5"/>
  <c r="O1385" i="5"/>
  <c r="G1385" i="5"/>
  <c r="F1385" i="5"/>
  <c r="T1385" i="5"/>
  <c r="T1377" i="5"/>
  <c r="K1377" i="5"/>
  <c r="P1377" i="5" s="1"/>
  <c r="O1377" i="5"/>
  <c r="L1377" i="5"/>
  <c r="M1377" i="5"/>
  <c r="U1377" i="5"/>
  <c r="N1377" i="5"/>
  <c r="V1377" i="5"/>
  <c r="W1377" i="5" s="1"/>
  <c r="F1377" i="5"/>
  <c r="Q1377" i="5"/>
  <c r="R1377" i="5"/>
  <c r="G1377" i="5"/>
  <c r="N1369" i="5"/>
  <c r="R1369" i="5"/>
  <c r="V1369" i="5"/>
  <c r="W1369" i="5" s="1"/>
  <c r="K1369" i="5"/>
  <c r="P1369" i="5" s="1"/>
  <c r="M1369" i="5"/>
  <c r="Q1369" i="5"/>
  <c r="U1369" i="5"/>
  <c r="L1369" i="5"/>
  <c r="F1369" i="5"/>
  <c r="O1369" i="5"/>
  <c r="T1369" i="5"/>
  <c r="G1369" i="5"/>
  <c r="T1361" i="5"/>
  <c r="K1361" i="5"/>
  <c r="P1361" i="5" s="1"/>
  <c r="O1361" i="5"/>
  <c r="L1361" i="5"/>
  <c r="Q1361" i="5"/>
  <c r="F1361" i="5"/>
  <c r="M1361" i="5"/>
  <c r="U1361" i="5"/>
  <c r="N1361" i="5"/>
  <c r="V1361" i="5"/>
  <c r="W1361" i="5" s="1"/>
  <c r="G1361" i="5"/>
  <c r="R1361" i="5"/>
  <c r="N1353" i="5"/>
  <c r="R1353" i="5"/>
  <c r="V1353" i="5"/>
  <c r="W1353" i="5" s="1"/>
  <c r="K1353" i="5"/>
  <c r="P1353" i="5" s="1"/>
  <c r="M1353" i="5"/>
  <c r="Q1353" i="5"/>
  <c r="U1353" i="5"/>
  <c r="L1353" i="5"/>
  <c r="O1353" i="5"/>
  <c r="F1353" i="5"/>
  <c r="T1353" i="5"/>
  <c r="G1353" i="5"/>
  <c r="T1345" i="5"/>
  <c r="K1345" i="5"/>
  <c r="P1345" i="5" s="1"/>
  <c r="G1345" i="5"/>
  <c r="O1345" i="5"/>
  <c r="L1345" i="5"/>
  <c r="M1345" i="5"/>
  <c r="U1345" i="5"/>
  <c r="F1345" i="5"/>
  <c r="R1345" i="5"/>
  <c r="N1345" i="5"/>
  <c r="V1345" i="5"/>
  <c r="W1345" i="5" s="1"/>
  <c r="Q1345" i="5"/>
  <c r="O1341" i="5"/>
  <c r="K1341" i="5"/>
  <c r="P1341" i="5" s="1"/>
  <c r="G1341" i="5"/>
  <c r="N1341" i="5"/>
  <c r="R1341" i="5"/>
  <c r="V1341" i="5"/>
  <c r="W1341" i="5" s="1"/>
  <c r="L1341" i="5"/>
  <c r="Q1341" i="5"/>
  <c r="T1341" i="5"/>
  <c r="M1341" i="5"/>
  <c r="U1341" i="5"/>
  <c r="F1341" i="5"/>
  <c r="M1333" i="5"/>
  <c r="Q1333" i="5"/>
  <c r="U1333" i="5"/>
  <c r="K1333" i="5"/>
  <c r="P1333" i="5" s="1"/>
  <c r="G1333" i="5"/>
  <c r="T1333" i="5"/>
  <c r="L1333" i="5"/>
  <c r="N1333" i="5"/>
  <c r="V1333" i="5"/>
  <c r="W1333" i="5" s="1"/>
  <c r="R1333" i="5"/>
  <c r="O1333" i="5"/>
  <c r="F1333" i="5"/>
  <c r="M1325" i="5"/>
  <c r="Q1325" i="5"/>
  <c r="U1325" i="5"/>
  <c r="O1325" i="5"/>
  <c r="T1325" i="5"/>
  <c r="K1325" i="5"/>
  <c r="P1325" i="5" s="1"/>
  <c r="G1325" i="5"/>
  <c r="N1325" i="5"/>
  <c r="L1325" i="5"/>
  <c r="V1325" i="5"/>
  <c r="W1325" i="5" s="1"/>
  <c r="R1325" i="5"/>
  <c r="F1325" i="5"/>
  <c r="T1317" i="5"/>
  <c r="O1317" i="5"/>
  <c r="N1317" i="5"/>
  <c r="V1317" i="5"/>
  <c r="W1317" i="5" s="1"/>
  <c r="K1317" i="5"/>
  <c r="P1317" i="5" s="1"/>
  <c r="G1317" i="5"/>
  <c r="M1317" i="5"/>
  <c r="U1317" i="5"/>
  <c r="L1317" i="5"/>
  <c r="Q1317" i="5"/>
  <c r="R1317" i="5"/>
  <c r="F1317" i="5"/>
  <c r="N1309" i="5"/>
  <c r="R1309" i="5"/>
  <c r="V1309" i="5"/>
  <c r="W1309" i="5" s="1"/>
  <c r="M1309" i="5"/>
  <c r="Q1309" i="5"/>
  <c r="U1309" i="5"/>
  <c r="T1309" i="5"/>
  <c r="K1309" i="5"/>
  <c r="P1309" i="5" s="1"/>
  <c r="G1309" i="5"/>
  <c r="L1309" i="5"/>
  <c r="F1309" i="5"/>
  <c r="O1309" i="5"/>
  <c r="N1301" i="5"/>
  <c r="R1301" i="5"/>
  <c r="V1301" i="5"/>
  <c r="W1301" i="5" s="1"/>
  <c r="M1301" i="5"/>
  <c r="Q1301" i="5"/>
  <c r="U1301" i="5"/>
  <c r="K1301" i="5"/>
  <c r="P1301" i="5" s="1"/>
  <c r="G1301" i="5"/>
  <c r="O1301" i="5"/>
  <c r="L1301" i="5"/>
  <c r="F1301" i="5"/>
  <c r="T1301" i="5"/>
  <c r="N1293" i="5"/>
  <c r="R1293" i="5"/>
  <c r="V1293" i="5"/>
  <c r="W1293" i="5" s="1"/>
  <c r="M1293" i="5"/>
  <c r="Q1293" i="5"/>
  <c r="U1293" i="5"/>
  <c r="T1293" i="5"/>
  <c r="K1293" i="5"/>
  <c r="P1293" i="5" s="1"/>
  <c r="G1293" i="5"/>
  <c r="L1293" i="5"/>
  <c r="O1293" i="5"/>
  <c r="F1293" i="5"/>
  <c r="N1285" i="5"/>
  <c r="R1285" i="5"/>
  <c r="V1285" i="5"/>
  <c r="W1285" i="5" s="1"/>
  <c r="M1285" i="5"/>
  <c r="Q1285" i="5"/>
  <c r="U1285" i="5"/>
  <c r="K1285" i="5"/>
  <c r="P1285" i="5" s="1"/>
  <c r="G1285" i="5"/>
  <c r="O1285" i="5"/>
  <c r="L1285" i="5"/>
  <c r="F1285" i="5"/>
  <c r="T1285" i="5"/>
  <c r="N1277" i="5"/>
  <c r="R1277" i="5"/>
  <c r="V1277" i="5"/>
  <c r="W1277" i="5" s="1"/>
  <c r="M1277" i="5"/>
  <c r="Q1277" i="5"/>
  <c r="U1277" i="5"/>
  <c r="T1277" i="5"/>
  <c r="K1277" i="5"/>
  <c r="P1277" i="5" s="1"/>
  <c r="G1277" i="5"/>
  <c r="L1277" i="5"/>
  <c r="F1277" i="5"/>
  <c r="O1277" i="5"/>
  <c r="N1269" i="5"/>
  <c r="R1269" i="5"/>
  <c r="V1269" i="5"/>
  <c r="W1269" i="5" s="1"/>
  <c r="M1269" i="5"/>
  <c r="Q1269" i="5"/>
  <c r="U1269" i="5"/>
  <c r="K1269" i="5"/>
  <c r="P1269" i="5" s="1"/>
  <c r="G1269" i="5"/>
  <c r="O1269" i="5"/>
  <c r="L1269" i="5"/>
  <c r="F1269" i="5"/>
  <c r="T1269" i="5"/>
  <c r="N1261" i="5"/>
  <c r="R1261" i="5"/>
  <c r="V1261" i="5"/>
  <c r="W1261" i="5" s="1"/>
  <c r="M1261" i="5"/>
  <c r="Q1261" i="5"/>
  <c r="U1261" i="5"/>
  <c r="T1261" i="5"/>
  <c r="K1261" i="5"/>
  <c r="P1261" i="5" s="1"/>
  <c r="G1261" i="5"/>
  <c r="L1261" i="5"/>
  <c r="O1261" i="5"/>
  <c r="F1261" i="5"/>
  <c r="T1249" i="5"/>
  <c r="O1249" i="5"/>
  <c r="R1249" i="5"/>
  <c r="K1249" i="5"/>
  <c r="P1249" i="5" s="1"/>
  <c r="G1249" i="5"/>
  <c r="Q1249" i="5"/>
  <c r="L1249" i="5"/>
  <c r="M1249" i="5"/>
  <c r="U1249" i="5"/>
  <c r="V1249" i="5"/>
  <c r="W1249" i="5" s="1"/>
  <c r="N1249" i="5"/>
  <c r="F1249" i="5"/>
  <c r="T1241" i="5"/>
  <c r="O1241" i="5"/>
  <c r="N1241" i="5"/>
  <c r="V1241" i="5"/>
  <c r="W1241" i="5" s="1"/>
  <c r="K1241" i="5"/>
  <c r="P1241" i="5" s="1"/>
  <c r="G1241" i="5"/>
  <c r="M1241" i="5"/>
  <c r="U1241" i="5"/>
  <c r="L1241" i="5"/>
  <c r="Q1241" i="5"/>
  <c r="R1241" i="5"/>
  <c r="F1241" i="5"/>
  <c r="T1233" i="5"/>
  <c r="O1233" i="5"/>
  <c r="R1233" i="5"/>
  <c r="K1233" i="5"/>
  <c r="P1233" i="5" s="1"/>
  <c r="G1233" i="5"/>
  <c r="Q1233" i="5"/>
  <c r="L1233" i="5"/>
  <c r="U1233" i="5"/>
  <c r="N1233" i="5"/>
  <c r="V1233" i="5"/>
  <c r="W1233" i="5" s="1"/>
  <c r="F1233" i="5"/>
  <c r="M1233" i="5"/>
  <c r="T1225" i="5"/>
  <c r="O1225" i="5"/>
  <c r="N1225" i="5"/>
  <c r="V1225" i="5"/>
  <c r="W1225" i="5" s="1"/>
  <c r="K1225" i="5"/>
  <c r="P1225" i="5" s="1"/>
  <c r="G1225" i="5"/>
  <c r="M1225" i="5"/>
  <c r="U1225" i="5"/>
  <c r="L1225" i="5"/>
  <c r="R1225" i="5"/>
  <c r="F1225" i="5"/>
  <c r="Q1225" i="5"/>
  <c r="T1217" i="5"/>
  <c r="O1217" i="5"/>
  <c r="R1217" i="5"/>
  <c r="K1217" i="5"/>
  <c r="P1217" i="5" s="1"/>
  <c r="G1217" i="5"/>
  <c r="Q1217" i="5"/>
  <c r="L1217" i="5"/>
  <c r="M1217" i="5"/>
  <c r="N1217" i="5"/>
  <c r="U1217" i="5"/>
  <c r="V1217" i="5"/>
  <c r="W1217" i="5" s="1"/>
  <c r="F1217" i="5"/>
  <c r="T1209" i="5"/>
  <c r="O1209" i="5"/>
  <c r="N1209" i="5"/>
  <c r="V1209" i="5"/>
  <c r="W1209" i="5" s="1"/>
  <c r="K1209" i="5"/>
  <c r="P1209" i="5" s="1"/>
  <c r="G1209" i="5"/>
  <c r="M1209" i="5"/>
  <c r="U1209" i="5"/>
  <c r="L1209" i="5"/>
  <c r="Q1209" i="5"/>
  <c r="R1209" i="5"/>
  <c r="F1209" i="5"/>
  <c r="T1201" i="5"/>
  <c r="O1201" i="5"/>
  <c r="R1201" i="5"/>
  <c r="K1201" i="5"/>
  <c r="P1201" i="5" s="1"/>
  <c r="G1201" i="5"/>
  <c r="Q1201" i="5"/>
  <c r="L1201" i="5"/>
  <c r="U1201" i="5"/>
  <c r="V1201" i="5"/>
  <c r="W1201" i="5" s="1"/>
  <c r="M1201" i="5"/>
  <c r="N1201" i="5"/>
  <c r="F1201" i="5"/>
  <c r="T1193" i="5"/>
  <c r="O1193" i="5"/>
  <c r="N1193" i="5"/>
  <c r="V1193" i="5"/>
  <c r="W1193" i="5" s="1"/>
  <c r="K1193" i="5"/>
  <c r="P1193" i="5" s="1"/>
  <c r="G1193" i="5"/>
  <c r="M1193" i="5"/>
  <c r="U1193" i="5"/>
  <c r="L1193" i="5"/>
  <c r="Q1193" i="5"/>
  <c r="R1193" i="5"/>
  <c r="F1193" i="5"/>
  <c r="T1185" i="5"/>
  <c r="O1185" i="5"/>
  <c r="R1185" i="5"/>
  <c r="K1185" i="5"/>
  <c r="P1185" i="5" s="1"/>
  <c r="G1185" i="5"/>
  <c r="Q1185" i="5"/>
  <c r="L1185" i="5"/>
  <c r="M1185" i="5"/>
  <c r="U1185" i="5"/>
  <c r="V1185" i="5"/>
  <c r="W1185" i="5" s="1"/>
  <c r="N1185" i="5"/>
  <c r="F1185" i="5"/>
  <c r="T1177" i="5"/>
  <c r="O1177" i="5"/>
  <c r="N1177" i="5"/>
  <c r="V1177" i="5"/>
  <c r="W1177" i="5" s="1"/>
  <c r="K1177" i="5"/>
  <c r="P1177" i="5" s="1"/>
  <c r="G1177" i="5"/>
  <c r="M1177" i="5"/>
  <c r="U1177" i="5"/>
  <c r="L1177" i="5"/>
  <c r="Q1177" i="5"/>
  <c r="R1177" i="5"/>
  <c r="F1177" i="5"/>
  <c r="T1169" i="5"/>
  <c r="O1169" i="5"/>
  <c r="R1169" i="5"/>
  <c r="K1169" i="5"/>
  <c r="P1169" i="5" s="1"/>
  <c r="G1169" i="5"/>
  <c r="Q1169" i="5"/>
  <c r="L1169" i="5"/>
  <c r="U1169" i="5"/>
  <c r="M1169" i="5"/>
  <c r="N1169" i="5"/>
  <c r="V1169" i="5"/>
  <c r="W1169" i="5" s="1"/>
  <c r="F1169" i="5"/>
  <c r="T1161" i="5"/>
  <c r="O1161" i="5"/>
  <c r="N1161" i="5"/>
  <c r="V1161" i="5"/>
  <c r="W1161" i="5" s="1"/>
  <c r="K1161" i="5"/>
  <c r="P1161" i="5" s="1"/>
  <c r="G1161" i="5"/>
  <c r="M1161" i="5"/>
  <c r="U1161" i="5"/>
  <c r="L1161" i="5"/>
  <c r="R1161" i="5"/>
  <c r="F1161" i="5"/>
  <c r="Q1161" i="5"/>
  <c r="T1153" i="5"/>
  <c r="O1153" i="5"/>
  <c r="R1153" i="5"/>
  <c r="K1153" i="5"/>
  <c r="P1153" i="5" s="1"/>
  <c r="G1153" i="5"/>
  <c r="Q1153" i="5"/>
  <c r="L1153" i="5"/>
  <c r="M1153" i="5"/>
  <c r="V1153" i="5"/>
  <c r="W1153" i="5" s="1"/>
  <c r="N1153" i="5"/>
  <c r="F1153" i="5"/>
  <c r="U1153" i="5"/>
  <c r="T1145" i="5"/>
  <c r="O1145" i="5"/>
  <c r="N1145" i="5"/>
  <c r="V1145" i="5"/>
  <c r="W1145" i="5" s="1"/>
  <c r="K1145" i="5"/>
  <c r="P1145" i="5" s="1"/>
  <c r="G1145" i="5"/>
  <c r="M1145" i="5"/>
  <c r="U1145" i="5"/>
  <c r="L1145" i="5"/>
  <c r="Q1145" i="5"/>
  <c r="R1145" i="5"/>
  <c r="F1145" i="5"/>
  <c r="M1137" i="5"/>
  <c r="Q1137" i="5"/>
  <c r="U1137" i="5"/>
  <c r="T1137" i="5"/>
  <c r="K1137" i="5"/>
  <c r="P1137" i="5" s="1"/>
  <c r="G1137" i="5"/>
  <c r="R1137" i="5"/>
  <c r="L1137" i="5"/>
  <c r="V1137" i="5"/>
  <c r="W1137" i="5" s="1"/>
  <c r="O1137" i="5"/>
  <c r="F1137" i="5"/>
  <c r="N1137" i="5"/>
  <c r="N1129" i="5"/>
  <c r="R1129" i="5"/>
  <c r="V1129" i="5"/>
  <c r="W1129" i="5" s="1"/>
  <c r="M1129" i="5"/>
  <c r="Q1129" i="5"/>
  <c r="U1129" i="5"/>
  <c r="K1129" i="5"/>
  <c r="P1129" i="5" s="1"/>
  <c r="G1129" i="5"/>
  <c r="O1129" i="5"/>
  <c r="L1129" i="5"/>
  <c r="T1129" i="5"/>
  <c r="F1129" i="5"/>
  <c r="O1121" i="5"/>
  <c r="N1121" i="5"/>
  <c r="R1121" i="5"/>
  <c r="V1121" i="5"/>
  <c r="W1121" i="5" s="1"/>
  <c r="M1121" i="5"/>
  <c r="U1121" i="5"/>
  <c r="K1121" i="5"/>
  <c r="P1121" i="5" s="1"/>
  <c r="G1121" i="5"/>
  <c r="T1121" i="5"/>
  <c r="L1121" i="5"/>
  <c r="Q1121" i="5"/>
  <c r="F1121" i="5"/>
  <c r="T1113" i="5"/>
  <c r="O1113" i="5"/>
  <c r="Q1113" i="5"/>
  <c r="M1113" i="5"/>
  <c r="V1113" i="5"/>
  <c r="W1113" i="5" s="1"/>
  <c r="K1113" i="5"/>
  <c r="P1113" i="5" s="1"/>
  <c r="G1113" i="5"/>
  <c r="U1113" i="5"/>
  <c r="L1113" i="5"/>
  <c r="R1113" i="5"/>
  <c r="F1113" i="5"/>
  <c r="N1113" i="5"/>
  <c r="M1105" i="5"/>
  <c r="Q1105" i="5"/>
  <c r="U1105" i="5"/>
  <c r="T1105" i="5"/>
  <c r="N1105" i="5"/>
  <c r="V1105" i="5"/>
  <c r="W1105" i="5" s="1"/>
  <c r="K1105" i="5"/>
  <c r="P1105" i="5" s="1"/>
  <c r="G1105" i="5"/>
  <c r="L1105" i="5"/>
  <c r="O1105" i="5"/>
  <c r="R1105" i="5"/>
  <c r="F1105" i="5"/>
  <c r="N1097" i="5"/>
  <c r="R1097" i="5"/>
  <c r="V1097" i="5"/>
  <c r="W1097" i="5" s="1"/>
  <c r="M1097" i="5"/>
  <c r="Q1097" i="5"/>
  <c r="U1097" i="5"/>
  <c r="K1097" i="5"/>
  <c r="P1097" i="5" s="1"/>
  <c r="G1097" i="5"/>
  <c r="T1097" i="5"/>
  <c r="L1097" i="5"/>
  <c r="O1097" i="5"/>
  <c r="F1097" i="5"/>
  <c r="O1089" i="5"/>
  <c r="N1089" i="5"/>
  <c r="R1089" i="5"/>
  <c r="V1089" i="5"/>
  <c r="W1089" i="5" s="1"/>
  <c r="U1089" i="5"/>
  <c r="K1089" i="5"/>
  <c r="P1089" i="5" s="1"/>
  <c r="G1089" i="5"/>
  <c r="T1089" i="5"/>
  <c r="L1089" i="5"/>
  <c r="M1089" i="5"/>
  <c r="Q1089" i="5"/>
  <c r="F1089" i="5"/>
  <c r="T1081" i="5"/>
  <c r="O1081" i="5"/>
  <c r="M1081" i="5"/>
  <c r="U1081" i="5"/>
  <c r="V1081" i="5"/>
  <c r="W1081" i="5" s="1"/>
  <c r="K1081" i="5"/>
  <c r="P1081" i="5" s="1"/>
  <c r="G1081" i="5"/>
  <c r="R1081" i="5"/>
  <c r="L1081" i="5"/>
  <c r="Q1081" i="5"/>
  <c r="F1081" i="5"/>
  <c r="N1081" i="5"/>
  <c r="T1073" i="5"/>
  <c r="Q1073" i="5"/>
  <c r="V1073" i="5"/>
  <c r="W1073" i="5" s="1"/>
  <c r="O1073" i="5"/>
  <c r="U1073" i="5"/>
  <c r="M1073" i="5"/>
  <c r="R1073" i="5"/>
  <c r="K1073" i="5"/>
  <c r="P1073" i="5" s="1"/>
  <c r="G1073" i="5"/>
  <c r="N1073" i="5"/>
  <c r="L1073" i="5"/>
  <c r="F1073" i="5"/>
  <c r="M1065" i="5"/>
  <c r="Q1065" i="5"/>
  <c r="U1065" i="5"/>
  <c r="V1065" i="5"/>
  <c r="W1065" i="5" s="1"/>
  <c r="O1065" i="5"/>
  <c r="T1065" i="5"/>
  <c r="R1065" i="5"/>
  <c r="K1065" i="5"/>
  <c r="P1065" i="5" s="1"/>
  <c r="G1065" i="5"/>
  <c r="N1065" i="5"/>
  <c r="L1065" i="5"/>
  <c r="F1065" i="5"/>
  <c r="N1057" i="5"/>
  <c r="R1057" i="5"/>
  <c r="V1057" i="5"/>
  <c r="W1057" i="5" s="1"/>
  <c r="U1057" i="5"/>
  <c r="O1057" i="5"/>
  <c r="T1057" i="5"/>
  <c r="Q1057" i="5"/>
  <c r="K1057" i="5"/>
  <c r="P1057" i="5" s="1"/>
  <c r="G1057" i="5"/>
  <c r="M1057" i="5"/>
  <c r="L1057" i="5"/>
  <c r="F1057" i="5"/>
  <c r="O1049" i="5"/>
  <c r="U1049" i="5"/>
  <c r="N1049" i="5"/>
  <c r="T1049" i="5"/>
  <c r="V1049" i="5"/>
  <c r="W1049" i="5" s="1"/>
  <c r="Q1049" i="5"/>
  <c r="K1049" i="5"/>
  <c r="P1049" i="5" s="1"/>
  <c r="G1049" i="5"/>
  <c r="M1049" i="5"/>
  <c r="L1049" i="5"/>
  <c r="R1049" i="5"/>
  <c r="F1049" i="5"/>
  <c r="T1041" i="5"/>
  <c r="O1041" i="5"/>
  <c r="U1041" i="5"/>
  <c r="N1041" i="5"/>
  <c r="V1041" i="5"/>
  <c r="W1041" i="5" s="1"/>
  <c r="Q1041" i="5"/>
  <c r="K1041" i="5"/>
  <c r="P1041" i="5" s="1"/>
  <c r="G1041" i="5"/>
  <c r="M1041" i="5"/>
  <c r="L1041" i="5"/>
  <c r="R1041" i="5"/>
  <c r="F1041" i="5"/>
  <c r="M1033" i="5"/>
  <c r="Q1033" i="5"/>
  <c r="U1033" i="5"/>
  <c r="O1033" i="5"/>
  <c r="T1033" i="5"/>
  <c r="N1033" i="5"/>
  <c r="V1033" i="5"/>
  <c r="W1033" i="5" s="1"/>
  <c r="K1033" i="5"/>
  <c r="P1033" i="5" s="1"/>
  <c r="G1033" i="5"/>
  <c r="L1033" i="5"/>
  <c r="R1033" i="5"/>
  <c r="F1033" i="5"/>
  <c r="O1025" i="5"/>
  <c r="N1025" i="5"/>
  <c r="R1025" i="5"/>
  <c r="V1025" i="5"/>
  <c r="W1025" i="5" s="1"/>
  <c r="T1025" i="5"/>
  <c r="Q1025" i="5"/>
  <c r="U1025" i="5"/>
  <c r="K1025" i="5"/>
  <c r="P1025" i="5" s="1"/>
  <c r="G1025" i="5"/>
  <c r="M1025" i="5"/>
  <c r="L1025" i="5"/>
  <c r="F1025" i="5"/>
  <c r="T1017" i="5"/>
  <c r="O1017" i="5"/>
  <c r="Q1017" i="5"/>
  <c r="N1017" i="5"/>
  <c r="V1017" i="5"/>
  <c r="W1017" i="5" s="1"/>
  <c r="R1017" i="5"/>
  <c r="K1017" i="5"/>
  <c r="P1017" i="5" s="1"/>
  <c r="G1017" i="5"/>
  <c r="M1017" i="5"/>
  <c r="L1017" i="5"/>
  <c r="U1017" i="5"/>
  <c r="M1009" i="5"/>
  <c r="Q1009" i="5"/>
  <c r="U1009" i="5"/>
  <c r="T1009" i="5"/>
  <c r="N1009" i="5"/>
  <c r="V1009" i="5"/>
  <c r="W1009" i="5" s="1"/>
  <c r="O1009" i="5"/>
  <c r="R1009" i="5"/>
  <c r="K1009" i="5"/>
  <c r="P1009" i="5" s="1"/>
  <c r="G1009" i="5"/>
  <c r="L1009" i="5"/>
  <c r="F1009" i="5"/>
  <c r="N1001" i="5"/>
  <c r="R1001" i="5"/>
  <c r="V1001" i="5"/>
  <c r="W1001" i="5" s="1"/>
  <c r="M1001" i="5"/>
  <c r="Q1001" i="5"/>
  <c r="U1001" i="5"/>
  <c r="T1001" i="5"/>
  <c r="O1001" i="5"/>
  <c r="K1001" i="5"/>
  <c r="P1001" i="5" s="1"/>
  <c r="G1001" i="5"/>
  <c r="L1001" i="5"/>
  <c r="O993" i="5"/>
  <c r="N993" i="5"/>
  <c r="R993" i="5"/>
  <c r="V993" i="5"/>
  <c r="W993" i="5" s="1"/>
  <c r="M993" i="5"/>
  <c r="U993" i="5"/>
  <c r="Q993" i="5"/>
  <c r="K993" i="5"/>
  <c r="P993" i="5" s="1"/>
  <c r="G993" i="5"/>
  <c r="L993" i="5"/>
  <c r="F993" i="5"/>
  <c r="T993" i="5"/>
  <c r="T985" i="5"/>
  <c r="O985" i="5"/>
  <c r="M985" i="5"/>
  <c r="U985" i="5"/>
  <c r="R985" i="5"/>
  <c r="N985" i="5"/>
  <c r="Q985" i="5"/>
  <c r="K985" i="5"/>
  <c r="P985" i="5" s="1"/>
  <c r="G985" i="5"/>
  <c r="L985" i="5"/>
  <c r="V985" i="5"/>
  <c r="W985" i="5" s="1"/>
  <c r="O977" i="5"/>
  <c r="N977" i="5"/>
  <c r="R977" i="5"/>
  <c r="V977" i="5"/>
  <c r="W977" i="5" s="1"/>
  <c r="M977" i="5"/>
  <c r="U977" i="5"/>
  <c r="Q977" i="5"/>
  <c r="K977" i="5"/>
  <c r="P977" i="5" s="1"/>
  <c r="G977" i="5"/>
  <c r="L977" i="5"/>
  <c r="F977" i="5"/>
  <c r="T977" i="5"/>
  <c r="N969" i="5"/>
  <c r="R969" i="5"/>
  <c r="V969" i="5"/>
  <c r="W969" i="5" s="1"/>
  <c r="M969" i="5"/>
  <c r="Q969" i="5"/>
  <c r="U969" i="5"/>
  <c r="T969" i="5"/>
  <c r="K969" i="5"/>
  <c r="P969" i="5" s="1"/>
  <c r="G969" i="5"/>
  <c r="L969" i="5"/>
  <c r="O969" i="5"/>
  <c r="M961" i="5"/>
  <c r="Q961" i="5"/>
  <c r="U961" i="5"/>
  <c r="T961" i="5"/>
  <c r="N961" i="5"/>
  <c r="V961" i="5"/>
  <c r="W961" i="5" s="1"/>
  <c r="K961" i="5"/>
  <c r="P961" i="5" s="1"/>
  <c r="G961" i="5"/>
  <c r="L961" i="5"/>
  <c r="F961" i="5"/>
  <c r="R961" i="5"/>
  <c r="O961" i="5"/>
  <c r="T953" i="5"/>
  <c r="O953" i="5"/>
  <c r="Q953" i="5"/>
  <c r="N953" i="5"/>
  <c r="V953" i="5"/>
  <c r="W953" i="5" s="1"/>
  <c r="K953" i="5"/>
  <c r="P953" i="5" s="1"/>
  <c r="G953" i="5"/>
  <c r="U953" i="5"/>
  <c r="L953" i="5"/>
  <c r="M953" i="5"/>
  <c r="R953" i="5"/>
  <c r="O945" i="5"/>
  <c r="N945" i="5"/>
  <c r="R945" i="5"/>
  <c r="V945" i="5"/>
  <c r="W945" i="5" s="1"/>
  <c r="T945" i="5"/>
  <c r="Q945" i="5"/>
  <c r="M945" i="5"/>
  <c r="K945" i="5"/>
  <c r="P945" i="5" s="1"/>
  <c r="G945" i="5"/>
  <c r="U945" i="5"/>
  <c r="L945" i="5"/>
  <c r="F945" i="5"/>
  <c r="N937" i="5"/>
  <c r="R937" i="5"/>
  <c r="V937" i="5"/>
  <c r="W937" i="5" s="1"/>
  <c r="M937" i="5"/>
  <c r="Q937" i="5"/>
  <c r="U937" i="5"/>
  <c r="O937" i="5"/>
  <c r="T937" i="5"/>
  <c r="K937" i="5"/>
  <c r="P937" i="5" s="1"/>
  <c r="G937" i="5"/>
  <c r="L937" i="5"/>
  <c r="O929" i="5"/>
  <c r="N929" i="5"/>
  <c r="R929" i="5"/>
  <c r="V929" i="5"/>
  <c r="W929" i="5" s="1"/>
  <c r="T929" i="5"/>
  <c r="Q929" i="5"/>
  <c r="U929" i="5"/>
  <c r="K929" i="5"/>
  <c r="P929" i="5" s="1"/>
  <c r="G929" i="5"/>
  <c r="L929" i="5"/>
  <c r="F929" i="5"/>
  <c r="M929" i="5"/>
  <c r="N925" i="5"/>
  <c r="R925" i="5"/>
  <c r="V925" i="5"/>
  <c r="W925" i="5" s="1"/>
  <c r="M925" i="5"/>
  <c r="Q925" i="5"/>
  <c r="U925" i="5"/>
  <c r="O925" i="5"/>
  <c r="T925" i="5"/>
  <c r="K925" i="5"/>
  <c r="P925" i="5" s="1"/>
  <c r="G925" i="5"/>
  <c r="L925" i="5"/>
  <c r="F925" i="5"/>
  <c r="O917" i="5"/>
  <c r="N917" i="5"/>
  <c r="R917" i="5"/>
  <c r="V917" i="5"/>
  <c r="W917" i="5" s="1"/>
  <c r="T917" i="5"/>
  <c r="Q917" i="5"/>
  <c r="U917" i="5"/>
  <c r="K917" i="5"/>
  <c r="P917" i="5" s="1"/>
  <c r="G917" i="5"/>
  <c r="L917" i="5"/>
  <c r="M917" i="5"/>
  <c r="F917" i="5"/>
  <c r="M909" i="5"/>
  <c r="Q909" i="5"/>
  <c r="U909" i="5"/>
  <c r="T909" i="5"/>
  <c r="R909" i="5"/>
  <c r="O909" i="5"/>
  <c r="V909" i="5"/>
  <c r="W909" i="5" s="1"/>
  <c r="K909" i="5"/>
  <c r="P909" i="5" s="1"/>
  <c r="G909" i="5"/>
  <c r="L909" i="5"/>
  <c r="N909" i="5"/>
  <c r="F909" i="5"/>
  <c r="M901" i="5"/>
  <c r="Q901" i="5"/>
  <c r="U901" i="5"/>
  <c r="T901" i="5"/>
  <c r="N901" i="5"/>
  <c r="V901" i="5"/>
  <c r="W901" i="5" s="1"/>
  <c r="O901" i="5"/>
  <c r="K901" i="5"/>
  <c r="P901" i="5" s="1"/>
  <c r="G901" i="5"/>
  <c r="R901" i="5"/>
  <c r="L901" i="5"/>
  <c r="F901" i="5"/>
  <c r="O893" i="5"/>
  <c r="N893" i="5"/>
  <c r="R893" i="5"/>
  <c r="V893" i="5"/>
  <c r="W893" i="5" s="1"/>
  <c r="T893" i="5"/>
  <c r="Q893" i="5"/>
  <c r="U893" i="5"/>
  <c r="K893" i="5"/>
  <c r="P893" i="5" s="1"/>
  <c r="G893" i="5"/>
  <c r="M893" i="5"/>
  <c r="L893" i="5"/>
  <c r="F893" i="5"/>
  <c r="T885" i="5"/>
  <c r="O885" i="5"/>
  <c r="Q885" i="5"/>
  <c r="N885" i="5"/>
  <c r="V885" i="5"/>
  <c r="W885" i="5" s="1"/>
  <c r="U885" i="5"/>
  <c r="M885" i="5"/>
  <c r="K885" i="5"/>
  <c r="P885" i="5" s="1"/>
  <c r="G885" i="5"/>
  <c r="L885" i="5"/>
  <c r="R885" i="5"/>
  <c r="F885" i="5"/>
  <c r="N877" i="5"/>
  <c r="R877" i="5"/>
  <c r="V877" i="5"/>
  <c r="W877" i="5" s="1"/>
  <c r="M877" i="5"/>
  <c r="Q877" i="5"/>
  <c r="U877" i="5"/>
  <c r="O877" i="5"/>
  <c r="T877" i="5"/>
  <c r="K877" i="5"/>
  <c r="P877" i="5" s="1"/>
  <c r="G877" i="5"/>
  <c r="L877" i="5"/>
  <c r="F877" i="5"/>
  <c r="M145" i="5"/>
  <c r="Q145" i="5"/>
  <c r="U145" i="5"/>
  <c r="N145" i="5"/>
  <c r="R145" i="5"/>
  <c r="T145" i="5"/>
  <c r="V145" i="5"/>
  <c r="W145" i="5" s="1"/>
  <c r="O145" i="5"/>
  <c r="K145" i="5"/>
  <c r="G145" i="5"/>
  <c r="L145" i="5"/>
  <c r="F145" i="5"/>
  <c r="M137" i="5"/>
  <c r="Q137" i="5"/>
  <c r="U137" i="5"/>
  <c r="R137" i="5"/>
  <c r="V137" i="5"/>
  <c r="W137" i="5" s="1"/>
  <c r="O137" i="5"/>
  <c r="T137" i="5"/>
  <c r="N137" i="5"/>
  <c r="K137" i="5"/>
  <c r="G137" i="5"/>
  <c r="L137" i="5"/>
  <c r="O129" i="5"/>
  <c r="M129" i="5"/>
  <c r="R129" i="5"/>
  <c r="Q129" i="5"/>
  <c r="V129" i="5"/>
  <c r="W129" i="5" s="1"/>
  <c r="T129" i="5"/>
  <c r="U129" i="5"/>
  <c r="N129" i="5"/>
  <c r="K129" i="5"/>
  <c r="G129" i="5"/>
  <c r="L129" i="5"/>
  <c r="F129" i="5"/>
  <c r="T121" i="5"/>
  <c r="N121" i="5"/>
  <c r="O121" i="5"/>
  <c r="V121" i="5"/>
  <c r="W121" i="5" s="1"/>
  <c r="M121" i="5"/>
  <c r="U121" i="5"/>
  <c r="Q121" i="5"/>
  <c r="R121" i="5"/>
  <c r="K121" i="5"/>
  <c r="G121" i="5"/>
  <c r="L121" i="5"/>
  <c r="N113" i="5"/>
  <c r="R113" i="5"/>
  <c r="V113" i="5"/>
  <c r="W113" i="5" s="1"/>
  <c r="U113" i="5"/>
  <c r="Q113" i="5"/>
  <c r="M113" i="5"/>
  <c r="T113" i="5"/>
  <c r="O113" i="5"/>
  <c r="K113" i="5"/>
  <c r="G113" i="5"/>
  <c r="L113" i="5"/>
  <c r="F113" i="5"/>
  <c r="M105" i="5"/>
  <c r="Q105" i="5"/>
  <c r="U105" i="5"/>
  <c r="O105" i="5"/>
  <c r="T105" i="5"/>
  <c r="N105" i="5"/>
  <c r="R105" i="5"/>
  <c r="V105" i="5"/>
  <c r="W105" i="5" s="1"/>
  <c r="K105" i="5"/>
  <c r="G105" i="5"/>
  <c r="L105" i="5"/>
  <c r="T97" i="5"/>
  <c r="M97" i="5"/>
  <c r="R97" i="5"/>
  <c r="Q97" i="5"/>
  <c r="V97" i="5"/>
  <c r="W97" i="5" s="1"/>
  <c r="N97" i="5"/>
  <c r="U97" i="5"/>
  <c r="O97" i="5"/>
  <c r="K97" i="5"/>
  <c r="G97" i="5"/>
  <c r="L97" i="5"/>
  <c r="F97" i="5"/>
  <c r="O89" i="5"/>
  <c r="U89" i="5"/>
  <c r="N89" i="5"/>
  <c r="T89" i="5"/>
  <c r="V89" i="5"/>
  <c r="W89" i="5" s="1"/>
  <c r="R89" i="5"/>
  <c r="M89" i="5"/>
  <c r="Q89" i="5"/>
  <c r="K89" i="5"/>
  <c r="G89" i="5"/>
  <c r="L89" i="5"/>
  <c r="M81" i="5"/>
  <c r="Q81" i="5"/>
  <c r="U81" i="5"/>
  <c r="N81" i="5"/>
  <c r="O81" i="5"/>
  <c r="V81" i="5"/>
  <c r="W81" i="5" s="1"/>
  <c r="T81" i="5"/>
  <c r="R81" i="5"/>
  <c r="K81" i="5"/>
  <c r="G81" i="5"/>
  <c r="L81" i="5"/>
  <c r="F81" i="5"/>
  <c r="T73" i="5"/>
  <c r="Q73" i="5"/>
  <c r="V73" i="5"/>
  <c r="W73" i="5" s="1"/>
  <c r="N73" i="5"/>
  <c r="U73" i="5"/>
  <c r="M73" i="5"/>
  <c r="R73" i="5"/>
  <c r="O73" i="5"/>
  <c r="K73" i="5"/>
  <c r="G73" i="5"/>
  <c r="L73" i="5"/>
  <c r="T61" i="5"/>
  <c r="N61" i="5"/>
  <c r="M61" i="5"/>
  <c r="R61" i="5"/>
  <c r="O61" i="5"/>
  <c r="V61" i="5"/>
  <c r="W61" i="5" s="1"/>
  <c r="U61" i="5"/>
  <c r="Q61" i="5"/>
  <c r="K61" i="5"/>
  <c r="G61" i="5"/>
  <c r="L61" i="5"/>
  <c r="F61" i="5"/>
  <c r="N57" i="5"/>
  <c r="R57" i="5"/>
  <c r="V57" i="5"/>
  <c r="W57" i="5" s="1"/>
  <c r="M57" i="5"/>
  <c r="Q57" i="5"/>
  <c r="O57" i="5"/>
  <c r="U57" i="5"/>
  <c r="T57" i="5"/>
  <c r="K57" i="5"/>
  <c r="G57" i="5"/>
  <c r="L57" i="5"/>
  <c r="S1232" i="5"/>
  <c r="H1232" i="5"/>
  <c r="I1232" i="5"/>
  <c r="S1104" i="5"/>
  <c r="H1104" i="5"/>
  <c r="I1104" i="5"/>
  <c r="S1088" i="5"/>
  <c r="H1088" i="5"/>
  <c r="I1088" i="5"/>
  <c r="S1080" i="5"/>
  <c r="H1080" i="5"/>
  <c r="I1080" i="5"/>
  <c r="S1016" i="5"/>
  <c r="H1016" i="5"/>
  <c r="I1016" i="5"/>
  <c r="S1000" i="5"/>
  <c r="H1000" i="5"/>
  <c r="I1000" i="5"/>
  <c r="F1017" i="5"/>
  <c r="F985" i="5"/>
  <c r="F937" i="5"/>
  <c r="F137" i="5"/>
  <c r="F105" i="5"/>
  <c r="F73" i="5"/>
  <c r="I1423" i="5"/>
  <c r="S1423" i="5"/>
  <c r="H1423" i="5"/>
  <c r="I1407" i="5"/>
  <c r="H1407" i="5"/>
  <c r="S1407" i="5"/>
  <c r="I1343" i="5"/>
  <c r="H1343" i="5"/>
  <c r="S1343" i="5"/>
  <c r="S1327" i="5"/>
  <c r="I1327" i="5"/>
  <c r="H1327" i="5"/>
  <c r="I1263" i="5"/>
  <c r="S1263" i="5"/>
  <c r="H1263" i="5"/>
  <c r="I1247" i="5"/>
  <c r="S1247" i="5"/>
  <c r="H1247" i="5"/>
  <c r="S1223" i="5"/>
  <c r="I1223" i="5"/>
  <c r="H1223" i="5"/>
  <c r="S1207" i="5"/>
  <c r="I1207" i="5"/>
  <c r="H1207" i="5"/>
  <c r="S1191" i="5"/>
  <c r="I1191" i="5"/>
  <c r="H1191" i="5"/>
  <c r="S1175" i="5"/>
  <c r="I1175" i="5"/>
  <c r="H1175" i="5"/>
  <c r="S1159" i="5"/>
  <c r="I1159" i="5"/>
  <c r="H1159" i="5"/>
  <c r="I1135" i="5"/>
  <c r="H1135" i="5"/>
  <c r="S1135" i="5"/>
  <c r="I1111" i="5"/>
  <c r="S1111" i="5"/>
  <c r="H1111" i="5"/>
  <c r="S1095" i="5"/>
  <c r="I1095" i="5"/>
  <c r="H1095" i="5"/>
  <c r="I1079" i="5"/>
  <c r="S1079" i="5"/>
  <c r="H1079" i="5"/>
  <c r="S1031" i="5"/>
  <c r="I1031" i="5"/>
  <c r="H1031" i="5"/>
  <c r="S927" i="5"/>
  <c r="I927" i="5"/>
  <c r="H927" i="5"/>
  <c r="S911" i="5"/>
  <c r="I911" i="5"/>
  <c r="H911" i="5"/>
  <c r="S879" i="5"/>
  <c r="I879" i="5"/>
  <c r="H879" i="5"/>
  <c r="H108" i="5"/>
  <c r="H128" i="5"/>
  <c r="H89" i="5"/>
  <c r="O1421" i="5"/>
  <c r="K1421" i="5"/>
  <c r="P1421" i="5" s="1"/>
  <c r="N1421" i="5"/>
  <c r="R1421" i="5"/>
  <c r="V1421" i="5"/>
  <c r="W1421" i="5" s="1"/>
  <c r="L1421" i="5"/>
  <c r="T1421" i="5"/>
  <c r="G1421" i="5"/>
  <c r="M1421" i="5"/>
  <c r="U1421" i="5"/>
  <c r="F1421" i="5"/>
  <c r="Q1421" i="5"/>
  <c r="M1413" i="5"/>
  <c r="Q1413" i="5"/>
  <c r="U1413" i="5"/>
  <c r="K1413" i="5"/>
  <c r="P1413" i="5" s="1"/>
  <c r="T1413" i="5"/>
  <c r="L1413" i="5"/>
  <c r="R1413" i="5"/>
  <c r="F1413" i="5"/>
  <c r="O1413" i="5"/>
  <c r="N1413" i="5"/>
  <c r="V1413" i="5"/>
  <c r="W1413" i="5" s="1"/>
  <c r="O1405" i="5"/>
  <c r="K1405" i="5"/>
  <c r="P1405" i="5" s="1"/>
  <c r="N1405" i="5"/>
  <c r="R1405" i="5"/>
  <c r="V1405" i="5"/>
  <c r="W1405" i="5" s="1"/>
  <c r="L1405" i="5"/>
  <c r="G1405" i="5"/>
  <c r="Q1405" i="5"/>
  <c r="F1405" i="5"/>
  <c r="M1405" i="5"/>
  <c r="U1405" i="5"/>
  <c r="T1405" i="5"/>
  <c r="M1397" i="5"/>
  <c r="Q1397" i="5"/>
  <c r="U1397" i="5"/>
  <c r="K1397" i="5"/>
  <c r="P1397" i="5" s="1"/>
  <c r="T1397" i="5"/>
  <c r="L1397" i="5"/>
  <c r="N1397" i="5"/>
  <c r="V1397" i="5"/>
  <c r="W1397" i="5" s="1"/>
  <c r="F1397" i="5"/>
  <c r="O1397" i="5"/>
  <c r="R1397" i="5"/>
  <c r="O1389" i="5"/>
  <c r="K1389" i="5"/>
  <c r="P1389" i="5" s="1"/>
  <c r="N1389" i="5"/>
  <c r="R1389" i="5"/>
  <c r="V1389" i="5"/>
  <c r="W1389" i="5" s="1"/>
  <c r="L1389" i="5"/>
  <c r="T1389" i="5"/>
  <c r="G1389" i="5"/>
  <c r="Q1389" i="5"/>
  <c r="M1389" i="5"/>
  <c r="U1389" i="5"/>
  <c r="F1389" i="5"/>
  <c r="M1381" i="5"/>
  <c r="Q1381" i="5"/>
  <c r="U1381" i="5"/>
  <c r="K1381" i="5"/>
  <c r="P1381" i="5" s="1"/>
  <c r="T1381" i="5"/>
  <c r="L1381" i="5"/>
  <c r="R1381" i="5"/>
  <c r="O1381" i="5"/>
  <c r="F1381" i="5"/>
  <c r="N1381" i="5"/>
  <c r="V1381" i="5"/>
  <c r="W1381" i="5" s="1"/>
  <c r="O1373" i="5"/>
  <c r="K1373" i="5"/>
  <c r="P1373" i="5" s="1"/>
  <c r="N1373" i="5"/>
  <c r="R1373" i="5"/>
  <c r="V1373" i="5"/>
  <c r="W1373" i="5" s="1"/>
  <c r="L1373" i="5"/>
  <c r="G1373" i="5"/>
  <c r="M1373" i="5"/>
  <c r="U1373" i="5"/>
  <c r="Q1373" i="5"/>
  <c r="F1373" i="5"/>
  <c r="T1373" i="5"/>
  <c r="M1365" i="5"/>
  <c r="Q1365" i="5"/>
  <c r="U1365" i="5"/>
  <c r="K1365" i="5"/>
  <c r="P1365" i="5" s="1"/>
  <c r="T1365" i="5"/>
  <c r="L1365" i="5"/>
  <c r="N1365" i="5"/>
  <c r="V1365" i="5"/>
  <c r="W1365" i="5" s="1"/>
  <c r="O1365" i="5"/>
  <c r="R1365" i="5"/>
  <c r="F1365" i="5"/>
  <c r="O1357" i="5"/>
  <c r="K1357" i="5"/>
  <c r="P1357" i="5" s="1"/>
  <c r="N1357" i="5"/>
  <c r="R1357" i="5"/>
  <c r="V1357" i="5"/>
  <c r="W1357" i="5" s="1"/>
  <c r="L1357" i="5"/>
  <c r="T1357" i="5"/>
  <c r="G1357" i="5"/>
  <c r="M1357" i="5"/>
  <c r="U1357" i="5"/>
  <c r="Q1357" i="5"/>
  <c r="F1357" i="5"/>
  <c r="M1349" i="5"/>
  <c r="Q1349" i="5"/>
  <c r="U1349" i="5"/>
  <c r="K1349" i="5"/>
  <c r="P1349" i="5" s="1"/>
  <c r="G1349" i="5"/>
  <c r="T1349" i="5"/>
  <c r="L1349" i="5"/>
  <c r="R1349" i="5"/>
  <c r="N1349" i="5"/>
  <c r="V1349" i="5"/>
  <c r="W1349" i="5" s="1"/>
  <c r="O1349" i="5"/>
  <c r="F1349" i="5"/>
  <c r="N1337" i="5"/>
  <c r="R1337" i="5"/>
  <c r="V1337" i="5"/>
  <c r="W1337" i="5" s="1"/>
  <c r="K1337" i="5"/>
  <c r="P1337" i="5" s="1"/>
  <c r="G1337" i="5"/>
  <c r="M1337" i="5"/>
  <c r="Q1337" i="5"/>
  <c r="U1337" i="5"/>
  <c r="L1337" i="5"/>
  <c r="F1337" i="5"/>
  <c r="T1337" i="5"/>
  <c r="O1337" i="5"/>
  <c r="T1329" i="5"/>
  <c r="K1329" i="5"/>
  <c r="P1329" i="5" s="1"/>
  <c r="G1329" i="5"/>
  <c r="O1329" i="5"/>
  <c r="L1329" i="5"/>
  <c r="Q1329" i="5"/>
  <c r="R1329" i="5"/>
  <c r="F1329" i="5"/>
  <c r="M1329" i="5"/>
  <c r="N1329" i="5"/>
  <c r="V1329" i="5"/>
  <c r="W1329" i="5" s="1"/>
  <c r="U1329" i="5"/>
  <c r="M1321" i="5"/>
  <c r="Q1321" i="5"/>
  <c r="U1321" i="5"/>
  <c r="T1321" i="5"/>
  <c r="K1321" i="5"/>
  <c r="P1321" i="5" s="1"/>
  <c r="G1321" i="5"/>
  <c r="R1321" i="5"/>
  <c r="L1321" i="5"/>
  <c r="V1321" i="5"/>
  <c r="W1321" i="5" s="1"/>
  <c r="F1321" i="5"/>
  <c r="O1321" i="5"/>
  <c r="N1321" i="5"/>
  <c r="O1313" i="5"/>
  <c r="N1313" i="5"/>
  <c r="R1313" i="5"/>
  <c r="V1313" i="5"/>
  <c r="W1313" i="5" s="1"/>
  <c r="Q1313" i="5"/>
  <c r="K1313" i="5"/>
  <c r="P1313" i="5" s="1"/>
  <c r="G1313" i="5"/>
  <c r="L1313" i="5"/>
  <c r="M1313" i="5"/>
  <c r="U1313" i="5"/>
  <c r="F1313" i="5"/>
  <c r="T1313" i="5"/>
  <c r="T1305" i="5"/>
  <c r="O1305" i="5"/>
  <c r="N1305" i="5"/>
  <c r="V1305" i="5"/>
  <c r="W1305" i="5" s="1"/>
  <c r="K1305" i="5"/>
  <c r="P1305" i="5" s="1"/>
  <c r="G1305" i="5"/>
  <c r="M1305" i="5"/>
  <c r="U1305" i="5"/>
  <c r="L1305" i="5"/>
  <c r="Q1305" i="5"/>
  <c r="R1305" i="5"/>
  <c r="F1305" i="5"/>
  <c r="T1297" i="5"/>
  <c r="O1297" i="5"/>
  <c r="R1297" i="5"/>
  <c r="K1297" i="5"/>
  <c r="P1297" i="5" s="1"/>
  <c r="G1297" i="5"/>
  <c r="Q1297" i="5"/>
  <c r="L1297" i="5"/>
  <c r="U1297" i="5"/>
  <c r="V1297" i="5"/>
  <c r="W1297" i="5" s="1"/>
  <c r="M1297" i="5"/>
  <c r="N1297" i="5"/>
  <c r="F1297" i="5"/>
  <c r="T1289" i="5"/>
  <c r="O1289" i="5"/>
  <c r="N1289" i="5"/>
  <c r="V1289" i="5"/>
  <c r="W1289" i="5" s="1"/>
  <c r="K1289" i="5"/>
  <c r="P1289" i="5" s="1"/>
  <c r="G1289" i="5"/>
  <c r="M1289" i="5"/>
  <c r="U1289" i="5"/>
  <c r="L1289" i="5"/>
  <c r="Q1289" i="5"/>
  <c r="R1289" i="5"/>
  <c r="F1289" i="5"/>
  <c r="T1281" i="5"/>
  <c r="O1281" i="5"/>
  <c r="R1281" i="5"/>
  <c r="K1281" i="5"/>
  <c r="P1281" i="5" s="1"/>
  <c r="G1281" i="5"/>
  <c r="Q1281" i="5"/>
  <c r="L1281" i="5"/>
  <c r="M1281" i="5"/>
  <c r="N1281" i="5"/>
  <c r="U1281" i="5"/>
  <c r="V1281" i="5"/>
  <c r="W1281" i="5" s="1"/>
  <c r="F1281" i="5"/>
  <c r="T1273" i="5"/>
  <c r="O1273" i="5"/>
  <c r="N1273" i="5"/>
  <c r="V1273" i="5"/>
  <c r="W1273" i="5" s="1"/>
  <c r="K1273" i="5"/>
  <c r="P1273" i="5" s="1"/>
  <c r="G1273" i="5"/>
  <c r="M1273" i="5"/>
  <c r="U1273" i="5"/>
  <c r="L1273" i="5"/>
  <c r="Q1273" i="5"/>
  <c r="R1273" i="5"/>
  <c r="F1273" i="5"/>
  <c r="T1265" i="5"/>
  <c r="O1265" i="5"/>
  <c r="R1265" i="5"/>
  <c r="K1265" i="5"/>
  <c r="P1265" i="5" s="1"/>
  <c r="G1265" i="5"/>
  <c r="Q1265" i="5"/>
  <c r="L1265" i="5"/>
  <c r="U1265" i="5"/>
  <c r="M1265" i="5"/>
  <c r="N1265" i="5"/>
  <c r="V1265" i="5"/>
  <c r="W1265" i="5" s="1"/>
  <c r="F1265" i="5"/>
  <c r="T1257" i="5"/>
  <c r="O1257" i="5"/>
  <c r="N1257" i="5"/>
  <c r="V1257" i="5"/>
  <c r="W1257" i="5" s="1"/>
  <c r="K1257" i="5"/>
  <c r="P1257" i="5" s="1"/>
  <c r="G1257" i="5"/>
  <c r="M1257" i="5"/>
  <c r="U1257" i="5"/>
  <c r="L1257" i="5"/>
  <c r="Q1257" i="5"/>
  <c r="R1257" i="5"/>
  <c r="F1257" i="5"/>
  <c r="N1253" i="5"/>
  <c r="R1253" i="5"/>
  <c r="V1253" i="5"/>
  <c r="W1253" i="5" s="1"/>
  <c r="M1253" i="5"/>
  <c r="Q1253" i="5"/>
  <c r="U1253" i="5"/>
  <c r="K1253" i="5"/>
  <c r="P1253" i="5" s="1"/>
  <c r="G1253" i="5"/>
  <c r="O1253" i="5"/>
  <c r="L1253" i="5"/>
  <c r="F1253" i="5"/>
  <c r="T1253" i="5"/>
  <c r="N1245" i="5"/>
  <c r="R1245" i="5"/>
  <c r="V1245" i="5"/>
  <c r="W1245" i="5" s="1"/>
  <c r="M1245" i="5"/>
  <c r="Q1245" i="5"/>
  <c r="U1245" i="5"/>
  <c r="T1245" i="5"/>
  <c r="K1245" i="5"/>
  <c r="P1245" i="5" s="1"/>
  <c r="G1245" i="5"/>
  <c r="L1245" i="5"/>
  <c r="F1245" i="5"/>
  <c r="O1245" i="5"/>
  <c r="N1237" i="5"/>
  <c r="R1237" i="5"/>
  <c r="V1237" i="5"/>
  <c r="W1237" i="5" s="1"/>
  <c r="M1237" i="5"/>
  <c r="Q1237" i="5"/>
  <c r="U1237" i="5"/>
  <c r="K1237" i="5"/>
  <c r="P1237" i="5" s="1"/>
  <c r="G1237" i="5"/>
  <c r="O1237" i="5"/>
  <c r="L1237" i="5"/>
  <c r="F1237" i="5"/>
  <c r="T1237" i="5"/>
  <c r="N1229" i="5"/>
  <c r="R1229" i="5"/>
  <c r="V1229" i="5"/>
  <c r="W1229" i="5" s="1"/>
  <c r="M1229" i="5"/>
  <c r="Q1229" i="5"/>
  <c r="U1229" i="5"/>
  <c r="T1229" i="5"/>
  <c r="K1229" i="5"/>
  <c r="P1229" i="5" s="1"/>
  <c r="G1229" i="5"/>
  <c r="L1229" i="5"/>
  <c r="O1229" i="5"/>
  <c r="F1229" i="5"/>
  <c r="N1221" i="5"/>
  <c r="R1221" i="5"/>
  <c r="V1221" i="5"/>
  <c r="W1221" i="5" s="1"/>
  <c r="M1221" i="5"/>
  <c r="Q1221" i="5"/>
  <c r="U1221" i="5"/>
  <c r="K1221" i="5"/>
  <c r="P1221" i="5" s="1"/>
  <c r="G1221" i="5"/>
  <c r="O1221" i="5"/>
  <c r="L1221" i="5"/>
  <c r="F1221" i="5"/>
  <c r="T1221" i="5"/>
  <c r="N1213" i="5"/>
  <c r="R1213" i="5"/>
  <c r="V1213" i="5"/>
  <c r="W1213" i="5" s="1"/>
  <c r="M1213" i="5"/>
  <c r="Q1213" i="5"/>
  <c r="U1213" i="5"/>
  <c r="T1213" i="5"/>
  <c r="K1213" i="5"/>
  <c r="P1213" i="5" s="1"/>
  <c r="G1213" i="5"/>
  <c r="L1213" i="5"/>
  <c r="F1213" i="5"/>
  <c r="O1213" i="5"/>
  <c r="N1205" i="5"/>
  <c r="R1205" i="5"/>
  <c r="V1205" i="5"/>
  <c r="W1205" i="5" s="1"/>
  <c r="M1205" i="5"/>
  <c r="Q1205" i="5"/>
  <c r="U1205" i="5"/>
  <c r="K1205" i="5"/>
  <c r="P1205" i="5" s="1"/>
  <c r="G1205" i="5"/>
  <c r="O1205" i="5"/>
  <c r="L1205" i="5"/>
  <c r="F1205" i="5"/>
  <c r="T1205" i="5"/>
  <c r="N1197" i="5"/>
  <c r="R1197" i="5"/>
  <c r="V1197" i="5"/>
  <c r="W1197" i="5" s="1"/>
  <c r="M1197" i="5"/>
  <c r="Q1197" i="5"/>
  <c r="U1197" i="5"/>
  <c r="T1197" i="5"/>
  <c r="K1197" i="5"/>
  <c r="P1197" i="5" s="1"/>
  <c r="G1197" i="5"/>
  <c r="L1197" i="5"/>
  <c r="O1197" i="5"/>
  <c r="F1197" i="5"/>
  <c r="N1189" i="5"/>
  <c r="R1189" i="5"/>
  <c r="V1189" i="5"/>
  <c r="W1189" i="5" s="1"/>
  <c r="M1189" i="5"/>
  <c r="Q1189" i="5"/>
  <c r="U1189" i="5"/>
  <c r="K1189" i="5"/>
  <c r="P1189" i="5" s="1"/>
  <c r="G1189" i="5"/>
  <c r="O1189" i="5"/>
  <c r="L1189" i="5"/>
  <c r="F1189" i="5"/>
  <c r="T1189" i="5"/>
  <c r="N1181" i="5"/>
  <c r="R1181" i="5"/>
  <c r="V1181" i="5"/>
  <c r="W1181" i="5" s="1"/>
  <c r="M1181" i="5"/>
  <c r="Q1181" i="5"/>
  <c r="U1181" i="5"/>
  <c r="T1181" i="5"/>
  <c r="K1181" i="5"/>
  <c r="P1181" i="5" s="1"/>
  <c r="G1181" i="5"/>
  <c r="L1181" i="5"/>
  <c r="F1181" i="5"/>
  <c r="O1181" i="5"/>
  <c r="N1173" i="5"/>
  <c r="R1173" i="5"/>
  <c r="V1173" i="5"/>
  <c r="W1173" i="5" s="1"/>
  <c r="M1173" i="5"/>
  <c r="Q1173" i="5"/>
  <c r="U1173" i="5"/>
  <c r="K1173" i="5"/>
  <c r="P1173" i="5" s="1"/>
  <c r="G1173" i="5"/>
  <c r="O1173" i="5"/>
  <c r="L1173" i="5"/>
  <c r="F1173" i="5"/>
  <c r="T1173" i="5"/>
  <c r="N1165" i="5"/>
  <c r="R1165" i="5"/>
  <c r="V1165" i="5"/>
  <c r="W1165" i="5" s="1"/>
  <c r="M1165" i="5"/>
  <c r="Q1165" i="5"/>
  <c r="U1165" i="5"/>
  <c r="T1165" i="5"/>
  <c r="K1165" i="5"/>
  <c r="P1165" i="5" s="1"/>
  <c r="G1165" i="5"/>
  <c r="L1165" i="5"/>
  <c r="O1165" i="5"/>
  <c r="F1165" i="5"/>
  <c r="N1157" i="5"/>
  <c r="R1157" i="5"/>
  <c r="V1157" i="5"/>
  <c r="W1157" i="5" s="1"/>
  <c r="M1157" i="5"/>
  <c r="Q1157" i="5"/>
  <c r="U1157" i="5"/>
  <c r="K1157" i="5"/>
  <c r="P1157" i="5" s="1"/>
  <c r="G1157" i="5"/>
  <c r="O1157" i="5"/>
  <c r="L1157" i="5"/>
  <c r="F1157" i="5"/>
  <c r="T1157" i="5"/>
  <c r="N1149" i="5"/>
  <c r="R1149" i="5"/>
  <c r="V1149" i="5"/>
  <c r="W1149" i="5" s="1"/>
  <c r="M1149" i="5"/>
  <c r="Q1149" i="5"/>
  <c r="U1149" i="5"/>
  <c r="T1149" i="5"/>
  <c r="K1149" i="5"/>
  <c r="P1149" i="5" s="1"/>
  <c r="G1149" i="5"/>
  <c r="L1149" i="5"/>
  <c r="F1149" i="5"/>
  <c r="O1149" i="5"/>
  <c r="O1141" i="5"/>
  <c r="N1141" i="5"/>
  <c r="R1141" i="5"/>
  <c r="V1141" i="5"/>
  <c r="W1141" i="5" s="1"/>
  <c r="Q1141" i="5"/>
  <c r="K1141" i="5"/>
  <c r="P1141" i="5" s="1"/>
  <c r="G1141" i="5"/>
  <c r="L1141" i="5"/>
  <c r="M1141" i="5"/>
  <c r="F1141" i="5"/>
  <c r="U1141" i="5"/>
  <c r="T1141" i="5"/>
  <c r="O1133" i="5"/>
  <c r="N1133" i="5"/>
  <c r="R1133" i="5"/>
  <c r="V1133" i="5"/>
  <c r="W1133" i="5" s="1"/>
  <c r="M1133" i="5"/>
  <c r="U1133" i="5"/>
  <c r="K1133" i="5"/>
  <c r="P1133" i="5" s="1"/>
  <c r="G1133" i="5"/>
  <c r="T1133" i="5"/>
  <c r="L1133" i="5"/>
  <c r="F1133" i="5"/>
  <c r="Q1133" i="5"/>
  <c r="M1125" i="5"/>
  <c r="Q1125" i="5"/>
  <c r="U1125" i="5"/>
  <c r="T1125" i="5"/>
  <c r="K1125" i="5"/>
  <c r="P1125" i="5" s="1"/>
  <c r="G1125" i="5"/>
  <c r="R1125" i="5"/>
  <c r="L1125" i="5"/>
  <c r="V1125" i="5"/>
  <c r="W1125" i="5" s="1"/>
  <c r="F1125" i="5"/>
  <c r="O1125" i="5"/>
  <c r="N1125" i="5"/>
  <c r="M1117" i="5"/>
  <c r="Q1117" i="5"/>
  <c r="U1117" i="5"/>
  <c r="T1117" i="5"/>
  <c r="N1117" i="5"/>
  <c r="V1117" i="5"/>
  <c r="W1117" i="5" s="1"/>
  <c r="K1117" i="5"/>
  <c r="P1117" i="5" s="1"/>
  <c r="G1117" i="5"/>
  <c r="L1117" i="5"/>
  <c r="F1117" i="5"/>
  <c r="R1117" i="5"/>
  <c r="O1117" i="5"/>
  <c r="O1109" i="5"/>
  <c r="N1109" i="5"/>
  <c r="R1109" i="5"/>
  <c r="V1109" i="5"/>
  <c r="W1109" i="5" s="1"/>
  <c r="T1109" i="5"/>
  <c r="M1109" i="5"/>
  <c r="K1109" i="5"/>
  <c r="P1109" i="5" s="1"/>
  <c r="G1109" i="5"/>
  <c r="U1109" i="5"/>
  <c r="L1109" i="5"/>
  <c r="F1109" i="5"/>
  <c r="Q1109" i="5"/>
  <c r="O1101" i="5"/>
  <c r="N1101" i="5"/>
  <c r="R1101" i="5"/>
  <c r="V1101" i="5"/>
  <c r="W1101" i="5" s="1"/>
  <c r="U1101" i="5"/>
  <c r="K1101" i="5"/>
  <c r="P1101" i="5" s="1"/>
  <c r="G1101" i="5"/>
  <c r="T1101" i="5"/>
  <c r="L1101" i="5"/>
  <c r="F1101" i="5"/>
  <c r="M1101" i="5"/>
  <c r="Q1101" i="5"/>
  <c r="M1093" i="5"/>
  <c r="Q1093" i="5"/>
  <c r="U1093" i="5"/>
  <c r="T1093" i="5"/>
  <c r="N1093" i="5"/>
  <c r="V1093" i="5"/>
  <c r="W1093" i="5" s="1"/>
  <c r="K1093" i="5"/>
  <c r="P1093" i="5" s="1"/>
  <c r="G1093" i="5"/>
  <c r="L1093" i="5"/>
  <c r="F1093" i="5"/>
  <c r="R1093" i="5"/>
  <c r="O1093" i="5"/>
  <c r="M1085" i="5"/>
  <c r="Q1085" i="5"/>
  <c r="U1085" i="5"/>
  <c r="T1085" i="5"/>
  <c r="R1085" i="5"/>
  <c r="V1085" i="5"/>
  <c r="W1085" i="5" s="1"/>
  <c r="K1085" i="5"/>
  <c r="P1085" i="5" s="1"/>
  <c r="G1085" i="5"/>
  <c r="L1085" i="5"/>
  <c r="F1085" i="5"/>
  <c r="N1085" i="5"/>
  <c r="O1085" i="5"/>
  <c r="O1077" i="5"/>
  <c r="N1077" i="5"/>
  <c r="R1077" i="5"/>
  <c r="V1077" i="5"/>
  <c r="W1077" i="5" s="1"/>
  <c r="U1077" i="5"/>
  <c r="K1077" i="5"/>
  <c r="P1077" i="5" s="1"/>
  <c r="G1077" i="5"/>
  <c r="T1077" i="5"/>
  <c r="L1077" i="5"/>
  <c r="F1077" i="5"/>
  <c r="Q1077" i="5"/>
  <c r="M1077" i="5"/>
  <c r="N1069" i="5"/>
  <c r="R1069" i="5"/>
  <c r="V1069" i="5"/>
  <c r="W1069" i="5" s="1"/>
  <c r="U1069" i="5"/>
  <c r="O1069" i="5"/>
  <c r="T1069" i="5"/>
  <c r="Q1069" i="5"/>
  <c r="K1069" i="5"/>
  <c r="P1069" i="5" s="1"/>
  <c r="G1069" i="5"/>
  <c r="M1069" i="5"/>
  <c r="L1069" i="5"/>
  <c r="F1069" i="5"/>
  <c r="T1061" i="5"/>
  <c r="Q1061" i="5"/>
  <c r="V1061" i="5"/>
  <c r="W1061" i="5" s="1"/>
  <c r="O1061" i="5"/>
  <c r="U1061" i="5"/>
  <c r="M1061" i="5"/>
  <c r="R1061" i="5"/>
  <c r="K1061" i="5"/>
  <c r="P1061" i="5" s="1"/>
  <c r="G1061" i="5"/>
  <c r="N1061" i="5"/>
  <c r="L1061" i="5"/>
  <c r="F1061" i="5"/>
  <c r="T1053" i="5"/>
  <c r="O1053" i="5"/>
  <c r="U1053" i="5"/>
  <c r="N1053" i="5"/>
  <c r="V1053" i="5"/>
  <c r="W1053" i="5" s="1"/>
  <c r="Q1053" i="5"/>
  <c r="K1053" i="5"/>
  <c r="P1053" i="5" s="1"/>
  <c r="G1053" i="5"/>
  <c r="M1053" i="5"/>
  <c r="L1053" i="5"/>
  <c r="F1053" i="5"/>
  <c r="R1053" i="5"/>
  <c r="N1045" i="5"/>
  <c r="R1045" i="5"/>
  <c r="V1045" i="5"/>
  <c r="W1045" i="5" s="1"/>
  <c r="U1045" i="5"/>
  <c r="O1045" i="5"/>
  <c r="T1045" i="5"/>
  <c r="Q1045" i="5"/>
  <c r="K1045" i="5"/>
  <c r="P1045" i="5" s="1"/>
  <c r="G1045" i="5"/>
  <c r="M1045" i="5"/>
  <c r="L1045" i="5"/>
  <c r="F1045" i="5"/>
  <c r="N1037" i="5"/>
  <c r="R1037" i="5"/>
  <c r="V1037" i="5"/>
  <c r="W1037" i="5" s="1"/>
  <c r="O1037" i="5"/>
  <c r="T1037" i="5"/>
  <c r="M1037" i="5"/>
  <c r="U1037" i="5"/>
  <c r="K1037" i="5"/>
  <c r="P1037" i="5" s="1"/>
  <c r="G1037" i="5"/>
  <c r="L1037" i="5"/>
  <c r="F1037" i="5"/>
  <c r="Q1037" i="5"/>
  <c r="T1029" i="5"/>
  <c r="O1029" i="5"/>
  <c r="U1029" i="5"/>
  <c r="N1029" i="5"/>
  <c r="V1029" i="5"/>
  <c r="W1029" i="5" s="1"/>
  <c r="Q1029" i="5"/>
  <c r="K1029" i="5"/>
  <c r="P1029" i="5" s="1"/>
  <c r="G1029" i="5"/>
  <c r="M1029" i="5"/>
  <c r="L1029" i="5"/>
  <c r="R1029" i="5"/>
  <c r="F1029" i="5"/>
  <c r="M1021" i="5"/>
  <c r="Q1021" i="5"/>
  <c r="U1021" i="5"/>
  <c r="T1021" i="5"/>
  <c r="N1021" i="5"/>
  <c r="V1021" i="5"/>
  <c r="W1021" i="5" s="1"/>
  <c r="O1021" i="5"/>
  <c r="R1021" i="5"/>
  <c r="K1021" i="5"/>
  <c r="P1021" i="5" s="1"/>
  <c r="G1021" i="5"/>
  <c r="L1021" i="5"/>
  <c r="F1021" i="5"/>
  <c r="O1013" i="5"/>
  <c r="N1013" i="5"/>
  <c r="R1013" i="5"/>
  <c r="V1013" i="5"/>
  <c r="W1013" i="5" s="1"/>
  <c r="T1013" i="5"/>
  <c r="Q1013" i="5"/>
  <c r="U1013" i="5"/>
  <c r="K1013" i="5"/>
  <c r="P1013" i="5" s="1"/>
  <c r="G1013" i="5"/>
  <c r="M1013" i="5"/>
  <c r="L1013" i="5"/>
  <c r="F1013" i="5"/>
  <c r="O1005" i="5"/>
  <c r="N1005" i="5"/>
  <c r="R1005" i="5"/>
  <c r="V1005" i="5"/>
  <c r="W1005" i="5" s="1"/>
  <c r="M1005" i="5"/>
  <c r="U1005" i="5"/>
  <c r="Q1005" i="5"/>
  <c r="K1005" i="5"/>
  <c r="P1005" i="5" s="1"/>
  <c r="G1005" i="5"/>
  <c r="L1005" i="5"/>
  <c r="T1005" i="5"/>
  <c r="F1005" i="5"/>
  <c r="M997" i="5"/>
  <c r="Q997" i="5"/>
  <c r="U997" i="5"/>
  <c r="T997" i="5"/>
  <c r="N997" i="5"/>
  <c r="V997" i="5"/>
  <c r="W997" i="5" s="1"/>
  <c r="O997" i="5"/>
  <c r="R997" i="5"/>
  <c r="K997" i="5"/>
  <c r="P997" i="5" s="1"/>
  <c r="G997" i="5"/>
  <c r="L997" i="5"/>
  <c r="F997" i="5"/>
  <c r="N989" i="5"/>
  <c r="R989" i="5"/>
  <c r="V989" i="5"/>
  <c r="W989" i="5" s="1"/>
  <c r="M989" i="5"/>
  <c r="Q989" i="5"/>
  <c r="U989" i="5"/>
  <c r="T989" i="5"/>
  <c r="O989" i="5"/>
  <c r="K989" i="5"/>
  <c r="P989" i="5" s="1"/>
  <c r="G989" i="5"/>
  <c r="L989" i="5"/>
  <c r="F989" i="5"/>
  <c r="M981" i="5"/>
  <c r="Q981" i="5"/>
  <c r="U981" i="5"/>
  <c r="T981" i="5"/>
  <c r="N981" i="5"/>
  <c r="V981" i="5"/>
  <c r="W981" i="5" s="1"/>
  <c r="O981" i="5"/>
  <c r="K981" i="5"/>
  <c r="P981" i="5" s="1"/>
  <c r="G981" i="5"/>
  <c r="L981" i="5"/>
  <c r="R981" i="5"/>
  <c r="F981" i="5"/>
  <c r="T973" i="5"/>
  <c r="O973" i="5"/>
  <c r="Q973" i="5"/>
  <c r="N973" i="5"/>
  <c r="V973" i="5"/>
  <c r="W973" i="5" s="1"/>
  <c r="M973" i="5"/>
  <c r="K973" i="5"/>
  <c r="P973" i="5" s="1"/>
  <c r="G973" i="5"/>
  <c r="L973" i="5"/>
  <c r="R973" i="5"/>
  <c r="U973" i="5"/>
  <c r="F973" i="5"/>
  <c r="O965" i="5"/>
  <c r="N965" i="5"/>
  <c r="R965" i="5"/>
  <c r="V965" i="5"/>
  <c r="W965" i="5" s="1"/>
  <c r="T965" i="5"/>
  <c r="Q965" i="5"/>
  <c r="M965" i="5"/>
  <c r="K965" i="5"/>
  <c r="P965" i="5" s="1"/>
  <c r="G965" i="5"/>
  <c r="L965" i="5"/>
  <c r="U965" i="5"/>
  <c r="F965" i="5"/>
  <c r="N957" i="5"/>
  <c r="R957" i="5"/>
  <c r="V957" i="5"/>
  <c r="W957" i="5" s="1"/>
  <c r="M957" i="5"/>
  <c r="Q957" i="5"/>
  <c r="U957" i="5"/>
  <c r="O957" i="5"/>
  <c r="T957" i="5"/>
  <c r="K957" i="5"/>
  <c r="P957" i="5" s="1"/>
  <c r="G957" i="5"/>
  <c r="L957" i="5"/>
  <c r="F957" i="5"/>
  <c r="M949" i="5"/>
  <c r="Q949" i="5"/>
  <c r="U949" i="5"/>
  <c r="T949" i="5"/>
  <c r="R949" i="5"/>
  <c r="O949" i="5"/>
  <c r="K949" i="5"/>
  <c r="P949" i="5" s="1"/>
  <c r="G949" i="5"/>
  <c r="V949" i="5"/>
  <c r="W949" i="5" s="1"/>
  <c r="L949" i="5"/>
  <c r="N949" i="5"/>
  <c r="F949" i="5"/>
  <c r="T941" i="5"/>
  <c r="O941" i="5"/>
  <c r="M941" i="5"/>
  <c r="U941" i="5"/>
  <c r="R941" i="5"/>
  <c r="V941" i="5"/>
  <c r="W941" i="5" s="1"/>
  <c r="K941" i="5"/>
  <c r="P941" i="5" s="1"/>
  <c r="G941" i="5"/>
  <c r="Q941" i="5"/>
  <c r="L941" i="5"/>
  <c r="N941" i="5"/>
  <c r="F941" i="5"/>
  <c r="T933" i="5"/>
  <c r="O933" i="5"/>
  <c r="Q933" i="5"/>
  <c r="N933" i="5"/>
  <c r="V933" i="5"/>
  <c r="W933" i="5" s="1"/>
  <c r="U933" i="5"/>
  <c r="K933" i="5"/>
  <c r="P933" i="5" s="1"/>
  <c r="G933" i="5"/>
  <c r="R933" i="5"/>
  <c r="L933" i="5"/>
  <c r="M933" i="5"/>
  <c r="F933" i="5"/>
  <c r="M921" i="5"/>
  <c r="Q921" i="5"/>
  <c r="U921" i="5"/>
  <c r="T921" i="5"/>
  <c r="R921" i="5"/>
  <c r="O921" i="5"/>
  <c r="V921" i="5"/>
  <c r="W921" i="5" s="1"/>
  <c r="K921" i="5"/>
  <c r="P921" i="5" s="1"/>
  <c r="G921" i="5"/>
  <c r="L921" i="5"/>
  <c r="N921" i="5"/>
  <c r="N913" i="5"/>
  <c r="R913" i="5"/>
  <c r="V913" i="5"/>
  <c r="W913" i="5" s="1"/>
  <c r="M913" i="5"/>
  <c r="Q913" i="5"/>
  <c r="U913" i="5"/>
  <c r="O913" i="5"/>
  <c r="T913" i="5"/>
  <c r="K913" i="5"/>
  <c r="P913" i="5" s="1"/>
  <c r="G913" i="5"/>
  <c r="L913" i="5"/>
  <c r="F913" i="5"/>
  <c r="O905" i="5"/>
  <c r="N905" i="5"/>
  <c r="R905" i="5"/>
  <c r="V905" i="5"/>
  <c r="W905" i="5" s="1"/>
  <c r="T905" i="5"/>
  <c r="Q905" i="5"/>
  <c r="U905" i="5"/>
  <c r="K905" i="5"/>
  <c r="P905" i="5" s="1"/>
  <c r="G905" i="5"/>
  <c r="L905" i="5"/>
  <c r="M905" i="5"/>
  <c r="T897" i="5"/>
  <c r="O897" i="5"/>
  <c r="Q897" i="5"/>
  <c r="N897" i="5"/>
  <c r="V897" i="5"/>
  <c r="W897" i="5" s="1"/>
  <c r="U897" i="5"/>
  <c r="K897" i="5"/>
  <c r="P897" i="5" s="1"/>
  <c r="G897" i="5"/>
  <c r="R897" i="5"/>
  <c r="L897" i="5"/>
  <c r="F897" i="5"/>
  <c r="M897" i="5"/>
  <c r="N889" i="5"/>
  <c r="R889" i="5"/>
  <c r="V889" i="5"/>
  <c r="W889" i="5" s="1"/>
  <c r="M889" i="5"/>
  <c r="Q889" i="5"/>
  <c r="U889" i="5"/>
  <c r="O889" i="5"/>
  <c r="T889" i="5"/>
  <c r="K889" i="5"/>
  <c r="P889" i="5" s="1"/>
  <c r="G889" i="5"/>
  <c r="L889" i="5"/>
  <c r="O881" i="5"/>
  <c r="N881" i="5"/>
  <c r="R881" i="5"/>
  <c r="V881" i="5"/>
  <c r="W881" i="5" s="1"/>
  <c r="T881" i="5"/>
  <c r="Q881" i="5"/>
  <c r="U881" i="5"/>
  <c r="K881" i="5"/>
  <c r="P881" i="5" s="1"/>
  <c r="G881" i="5"/>
  <c r="M881" i="5"/>
  <c r="L881" i="5"/>
  <c r="F881" i="5"/>
  <c r="M873" i="5"/>
  <c r="Q873" i="5"/>
  <c r="U873" i="5"/>
  <c r="T873" i="5"/>
  <c r="R873" i="5"/>
  <c r="O873" i="5"/>
  <c r="V873" i="5"/>
  <c r="W873" i="5" s="1"/>
  <c r="N873" i="5"/>
  <c r="K873" i="5"/>
  <c r="P873" i="5" s="1"/>
  <c r="G873" i="5"/>
  <c r="L873" i="5"/>
  <c r="O149" i="5"/>
  <c r="N149" i="5"/>
  <c r="T149" i="5"/>
  <c r="M149" i="5"/>
  <c r="R149" i="5"/>
  <c r="U149" i="5"/>
  <c r="Q149" i="5"/>
  <c r="V149" i="5"/>
  <c r="W149" i="5" s="1"/>
  <c r="K149" i="5"/>
  <c r="G149" i="5"/>
  <c r="L149" i="5"/>
  <c r="F149" i="5"/>
  <c r="O141" i="5"/>
  <c r="M141" i="5"/>
  <c r="R141" i="5"/>
  <c r="Q141" i="5"/>
  <c r="V141" i="5"/>
  <c r="W141" i="5" s="1"/>
  <c r="T141" i="5"/>
  <c r="U141" i="5"/>
  <c r="N141" i="5"/>
  <c r="K141" i="5"/>
  <c r="G141" i="5"/>
  <c r="L141" i="5"/>
  <c r="F141" i="5"/>
  <c r="T133" i="5"/>
  <c r="M133" i="5"/>
  <c r="R133" i="5"/>
  <c r="Q133" i="5"/>
  <c r="V133" i="5"/>
  <c r="W133" i="5" s="1"/>
  <c r="O133" i="5"/>
  <c r="U133" i="5"/>
  <c r="N133" i="5"/>
  <c r="K133" i="5"/>
  <c r="G133" i="5"/>
  <c r="L133" i="5"/>
  <c r="F133" i="5"/>
  <c r="N125" i="5"/>
  <c r="R125" i="5"/>
  <c r="O125" i="5"/>
  <c r="T125" i="5"/>
  <c r="V125" i="5"/>
  <c r="W125" i="5" s="1"/>
  <c r="M125" i="5"/>
  <c r="U125" i="5"/>
  <c r="Q125" i="5"/>
  <c r="K125" i="5"/>
  <c r="G125" i="5"/>
  <c r="L125" i="5"/>
  <c r="F125" i="5"/>
  <c r="M117" i="5"/>
  <c r="Q117" i="5"/>
  <c r="U117" i="5"/>
  <c r="R117" i="5"/>
  <c r="N117" i="5"/>
  <c r="T117" i="5"/>
  <c r="O117" i="5"/>
  <c r="V117" i="5"/>
  <c r="W117" i="5" s="1"/>
  <c r="K117" i="5"/>
  <c r="G117" i="5"/>
  <c r="L117" i="5"/>
  <c r="F117" i="5"/>
  <c r="O109" i="5"/>
  <c r="N109" i="5"/>
  <c r="T109" i="5"/>
  <c r="Q109" i="5"/>
  <c r="V109" i="5"/>
  <c r="W109" i="5" s="1"/>
  <c r="U109" i="5"/>
  <c r="M109" i="5"/>
  <c r="R109" i="5"/>
  <c r="K109" i="5"/>
  <c r="G109" i="5"/>
  <c r="L109" i="5"/>
  <c r="F109" i="5"/>
  <c r="N101" i="5"/>
  <c r="R101" i="5"/>
  <c r="V101" i="5"/>
  <c r="W101" i="5" s="1"/>
  <c r="M101" i="5"/>
  <c r="Q101" i="5"/>
  <c r="O101" i="5"/>
  <c r="U101" i="5"/>
  <c r="T101" i="5"/>
  <c r="K101" i="5"/>
  <c r="G101" i="5"/>
  <c r="L101" i="5"/>
  <c r="F101" i="5"/>
  <c r="M93" i="5"/>
  <c r="Q93" i="5"/>
  <c r="U93" i="5"/>
  <c r="V93" i="5"/>
  <c r="W93" i="5" s="1"/>
  <c r="O93" i="5"/>
  <c r="T93" i="5"/>
  <c r="N93" i="5"/>
  <c r="R93" i="5"/>
  <c r="K93" i="5"/>
  <c r="G93" i="5"/>
  <c r="L93" i="5"/>
  <c r="F93" i="5"/>
  <c r="T85" i="5"/>
  <c r="N85" i="5"/>
  <c r="M85" i="5"/>
  <c r="R85" i="5"/>
  <c r="U85" i="5"/>
  <c r="Q85" i="5"/>
  <c r="O85" i="5"/>
  <c r="V85" i="5"/>
  <c r="W85" i="5" s="1"/>
  <c r="K85" i="5"/>
  <c r="G85" i="5"/>
  <c r="L85" i="5"/>
  <c r="F85" i="5"/>
  <c r="N77" i="5"/>
  <c r="R77" i="5"/>
  <c r="V77" i="5"/>
  <c r="W77" i="5" s="1"/>
  <c r="Q77" i="5"/>
  <c r="O77" i="5"/>
  <c r="U77" i="5"/>
  <c r="M77" i="5"/>
  <c r="T77" i="5"/>
  <c r="K77" i="5"/>
  <c r="G77" i="5"/>
  <c r="L77" i="5"/>
  <c r="F77" i="5"/>
  <c r="M69" i="5"/>
  <c r="Q69" i="5"/>
  <c r="U69" i="5"/>
  <c r="O69" i="5"/>
  <c r="T69" i="5"/>
  <c r="R69" i="5"/>
  <c r="V69" i="5"/>
  <c r="W69" i="5" s="1"/>
  <c r="N69" i="5"/>
  <c r="K69" i="5"/>
  <c r="G69" i="5"/>
  <c r="L69" i="5"/>
  <c r="F69" i="5"/>
  <c r="O65" i="5"/>
  <c r="U65" i="5"/>
  <c r="N65" i="5"/>
  <c r="T65" i="5"/>
  <c r="Q65" i="5"/>
  <c r="M65" i="5"/>
  <c r="V65" i="5"/>
  <c r="W65" i="5" s="1"/>
  <c r="R65" i="5"/>
  <c r="K65" i="5"/>
  <c r="G65" i="5"/>
  <c r="L65" i="5"/>
  <c r="F65" i="5"/>
  <c r="O53" i="5"/>
  <c r="Q53" i="5"/>
  <c r="V53" i="5"/>
  <c r="W53" i="5" s="1"/>
  <c r="N53" i="5"/>
  <c r="U53" i="5"/>
  <c r="T53" i="5"/>
  <c r="R53" i="5"/>
  <c r="M53" i="5"/>
  <c r="K53" i="5"/>
  <c r="G53" i="5"/>
  <c r="L53" i="5"/>
  <c r="F53" i="5"/>
  <c r="S1200" i="5"/>
  <c r="H1200" i="5"/>
  <c r="I1200" i="5"/>
  <c r="S1168" i="5"/>
  <c r="H1168" i="5"/>
  <c r="I1168" i="5"/>
  <c r="S1136" i="5"/>
  <c r="H1136" i="5"/>
  <c r="I1136" i="5"/>
  <c r="S1112" i="5"/>
  <c r="H1112" i="5"/>
  <c r="I1112" i="5"/>
  <c r="S1096" i="5"/>
  <c r="H1096" i="5"/>
  <c r="I1096" i="5"/>
  <c r="S1024" i="5"/>
  <c r="H1024" i="5"/>
  <c r="I1024" i="5"/>
  <c r="S984" i="5"/>
  <c r="H984" i="5"/>
  <c r="I984" i="5"/>
  <c r="S968" i="5"/>
  <c r="H968" i="5"/>
  <c r="I968" i="5"/>
  <c r="S952" i="5"/>
  <c r="H952" i="5"/>
  <c r="I952" i="5"/>
  <c r="S920" i="5"/>
  <c r="H920" i="5"/>
  <c r="I920" i="5"/>
  <c r="S888" i="5"/>
  <c r="H888" i="5"/>
  <c r="I888" i="5"/>
  <c r="S872" i="5"/>
  <c r="H872" i="5"/>
  <c r="I872" i="5"/>
  <c r="F1001" i="5"/>
  <c r="F969" i="5"/>
  <c r="F953" i="5"/>
  <c r="F921" i="5"/>
  <c r="F873" i="5"/>
  <c r="F121" i="5"/>
  <c r="F89" i="5"/>
  <c r="F57" i="5"/>
  <c r="I1391" i="5"/>
  <c r="S1391" i="5"/>
  <c r="H1391" i="5"/>
  <c r="I1375" i="5"/>
  <c r="S1375" i="5"/>
  <c r="H1375" i="5"/>
  <c r="I1359" i="5"/>
  <c r="S1359" i="5"/>
  <c r="H1359" i="5"/>
  <c r="S1311" i="5"/>
  <c r="I1311" i="5"/>
  <c r="H1311" i="5"/>
  <c r="I1295" i="5"/>
  <c r="S1295" i="5"/>
  <c r="H1295" i="5"/>
  <c r="I1279" i="5"/>
  <c r="S1279" i="5"/>
  <c r="H1279" i="5"/>
  <c r="I1231" i="5"/>
  <c r="S1231" i="5"/>
  <c r="H1231" i="5"/>
  <c r="I1215" i="5"/>
  <c r="S1215" i="5"/>
  <c r="H1215" i="5"/>
  <c r="I1199" i="5"/>
  <c r="S1199" i="5"/>
  <c r="H1199" i="5"/>
  <c r="I1183" i="5"/>
  <c r="S1183" i="5"/>
  <c r="H1183" i="5"/>
  <c r="I1167" i="5"/>
  <c r="S1167" i="5"/>
  <c r="H1167" i="5"/>
  <c r="I1151" i="5"/>
  <c r="H1151" i="5"/>
  <c r="S1151" i="5"/>
  <c r="S1143" i="5"/>
  <c r="I1143" i="5"/>
  <c r="H1143" i="5"/>
  <c r="S1127" i="5"/>
  <c r="I1127" i="5"/>
  <c r="H1127" i="5"/>
  <c r="S1119" i="5"/>
  <c r="I1119" i="5"/>
  <c r="H1119" i="5"/>
  <c r="S1103" i="5"/>
  <c r="I1103" i="5"/>
  <c r="H1103" i="5"/>
  <c r="S1087" i="5"/>
  <c r="I1087" i="5"/>
  <c r="H1087" i="5"/>
  <c r="I1071" i="5"/>
  <c r="S1071" i="5"/>
  <c r="H1071" i="5"/>
  <c r="S1055" i="5"/>
  <c r="I1055" i="5"/>
  <c r="H1055" i="5"/>
  <c r="S1039" i="5"/>
  <c r="I1039" i="5"/>
  <c r="H1039" i="5"/>
  <c r="S1023" i="5"/>
  <c r="I1023" i="5"/>
  <c r="H1023" i="5"/>
  <c r="S951" i="5"/>
  <c r="I951" i="5"/>
  <c r="H951" i="5"/>
  <c r="G1413" i="5"/>
  <c r="H148" i="5"/>
  <c r="H84" i="5"/>
  <c r="H1398" i="5"/>
  <c r="I1398" i="5"/>
  <c r="H1342" i="5"/>
  <c r="S1342" i="5"/>
  <c r="I1342" i="5"/>
  <c r="S1302" i="5"/>
  <c r="H1302" i="5"/>
  <c r="I1302" i="5"/>
  <c r="S1278" i="5"/>
  <c r="H1278" i="5"/>
  <c r="I1278" i="5"/>
  <c r="S1270" i="5"/>
  <c r="H1270" i="5"/>
  <c r="I1270" i="5"/>
  <c r="S1246" i="5"/>
  <c r="H1246" i="5"/>
  <c r="I1246" i="5"/>
  <c r="S1078" i="5"/>
  <c r="H1078" i="5"/>
  <c r="I1078" i="5"/>
  <c r="S982" i="5"/>
  <c r="H982" i="5"/>
  <c r="I982" i="5"/>
  <c r="S966" i="5"/>
  <c r="H966" i="5"/>
  <c r="I966" i="5"/>
  <c r="H950" i="5"/>
  <c r="I950" i="5"/>
  <c r="H942" i="5"/>
  <c r="I942" i="5"/>
  <c r="O1424" i="5"/>
  <c r="N1424" i="5"/>
  <c r="R1424" i="5"/>
  <c r="V1424" i="5"/>
  <c r="W1424" i="5" s="1"/>
  <c r="K1424" i="5"/>
  <c r="P1424" i="5" s="1"/>
  <c r="G1424" i="5"/>
  <c r="M1416" i="5"/>
  <c r="Q1416" i="5"/>
  <c r="U1416" i="5"/>
  <c r="T1416" i="5"/>
  <c r="K1416" i="5"/>
  <c r="P1416" i="5" s="1"/>
  <c r="G1416" i="5"/>
  <c r="O1408" i="5"/>
  <c r="N1408" i="5"/>
  <c r="R1408" i="5"/>
  <c r="V1408" i="5"/>
  <c r="W1408" i="5" s="1"/>
  <c r="K1408" i="5"/>
  <c r="P1408" i="5" s="1"/>
  <c r="G1408" i="5"/>
  <c r="M1400" i="5"/>
  <c r="Q1400" i="5"/>
  <c r="U1400" i="5"/>
  <c r="T1400" i="5"/>
  <c r="K1400" i="5"/>
  <c r="P1400" i="5" s="1"/>
  <c r="G1400" i="5"/>
  <c r="O1392" i="5"/>
  <c r="N1392" i="5"/>
  <c r="R1392" i="5"/>
  <c r="V1392" i="5"/>
  <c r="W1392" i="5" s="1"/>
  <c r="K1392" i="5"/>
  <c r="P1392" i="5" s="1"/>
  <c r="G1392" i="5"/>
  <c r="M1384" i="5"/>
  <c r="Q1384" i="5"/>
  <c r="U1384" i="5"/>
  <c r="T1384" i="5"/>
  <c r="K1384" i="5"/>
  <c r="P1384" i="5" s="1"/>
  <c r="G1384" i="5"/>
  <c r="O1376" i="5"/>
  <c r="N1376" i="5"/>
  <c r="R1376" i="5"/>
  <c r="V1376" i="5"/>
  <c r="W1376" i="5" s="1"/>
  <c r="K1376" i="5"/>
  <c r="P1376" i="5" s="1"/>
  <c r="G1376" i="5"/>
  <c r="M1368" i="5"/>
  <c r="Q1368" i="5"/>
  <c r="U1368" i="5"/>
  <c r="T1368" i="5"/>
  <c r="K1368" i="5"/>
  <c r="P1368" i="5" s="1"/>
  <c r="G1368" i="5"/>
  <c r="O1360" i="5"/>
  <c r="N1360" i="5"/>
  <c r="R1360" i="5"/>
  <c r="V1360" i="5"/>
  <c r="W1360" i="5" s="1"/>
  <c r="K1360" i="5"/>
  <c r="P1360" i="5" s="1"/>
  <c r="G1360" i="5"/>
  <c r="M1352" i="5"/>
  <c r="Q1352" i="5"/>
  <c r="U1352" i="5"/>
  <c r="T1352" i="5"/>
  <c r="K1352" i="5"/>
  <c r="P1352" i="5" s="1"/>
  <c r="G1352" i="5"/>
  <c r="O1344" i="5"/>
  <c r="N1344" i="5"/>
  <c r="R1344" i="5"/>
  <c r="V1344" i="5"/>
  <c r="W1344" i="5" s="1"/>
  <c r="K1344" i="5"/>
  <c r="P1344" i="5" s="1"/>
  <c r="G1344" i="5"/>
  <c r="M1336" i="5"/>
  <c r="Q1336" i="5"/>
  <c r="U1336" i="5"/>
  <c r="T1336" i="5"/>
  <c r="K1336" i="5"/>
  <c r="P1336" i="5" s="1"/>
  <c r="G1336" i="5"/>
  <c r="M1328" i="5"/>
  <c r="O1328" i="5"/>
  <c r="N1328" i="5"/>
  <c r="R1328" i="5"/>
  <c r="V1328" i="5"/>
  <c r="W1328" i="5" s="1"/>
  <c r="K1328" i="5"/>
  <c r="P1328" i="5" s="1"/>
  <c r="G1328" i="5"/>
  <c r="T1320" i="5"/>
  <c r="O1320" i="5"/>
  <c r="N1320" i="5"/>
  <c r="V1320" i="5"/>
  <c r="W1320" i="5" s="1"/>
  <c r="M1320" i="5"/>
  <c r="U1320" i="5"/>
  <c r="K1320" i="5"/>
  <c r="P1320" i="5" s="1"/>
  <c r="G1320" i="5"/>
  <c r="N1312" i="5"/>
  <c r="R1312" i="5"/>
  <c r="V1312" i="5"/>
  <c r="W1312" i="5" s="1"/>
  <c r="M1312" i="5"/>
  <c r="Q1312" i="5"/>
  <c r="U1312" i="5"/>
  <c r="T1312" i="5"/>
  <c r="K1312" i="5"/>
  <c r="P1312" i="5" s="1"/>
  <c r="G1312" i="5"/>
  <c r="O1304" i="5"/>
  <c r="N1304" i="5"/>
  <c r="R1304" i="5"/>
  <c r="V1304" i="5"/>
  <c r="W1304" i="5" s="1"/>
  <c r="Q1304" i="5"/>
  <c r="K1304" i="5"/>
  <c r="P1304" i="5" s="1"/>
  <c r="G1304" i="5"/>
  <c r="O1296" i="5"/>
  <c r="N1296" i="5"/>
  <c r="R1296" i="5"/>
  <c r="V1296" i="5"/>
  <c r="W1296" i="5" s="1"/>
  <c r="M1296" i="5"/>
  <c r="U1296" i="5"/>
  <c r="T1296" i="5"/>
  <c r="K1296" i="5"/>
  <c r="P1296" i="5" s="1"/>
  <c r="G1296" i="5"/>
  <c r="O1288" i="5"/>
  <c r="N1288" i="5"/>
  <c r="R1288" i="5"/>
  <c r="V1288" i="5"/>
  <c r="W1288" i="5" s="1"/>
  <c r="Q1288" i="5"/>
  <c r="K1288" i="5"/>
  <c r="P1288" i="5" s="1"/>
  <c r="G1288" i="5"/>
  <c r="O1280" i="5"/>
  <c r="N1280" i="5"/>
  <c r="R1280" i="5"/>
  <c r="V1280" i="5"/>
  <c r="W1280" i="5" s="1"/>
  <c r="M1280" i="5"/>
  <c r="U1280" i="5"/>
  <c r="T1280" i="5"/>
  <c r="K1280" i="5"/>
  <c r="P1280" i="5" s="1"/>
  <c r="G1280" i="5"/>
  <c r="O1272" i="5"/>
  <c r="N1272" i="5"/>
  <c r="R1272" i="5"/>
  <c r="V1272" i="5"/>
  <c r="W1272" i="5" s="1"/>
  <c r="Q1272" i="5"/>
  <c r="K1272" i="5"/>
  <c r="P1272" i="5" s="1"/>
  <c r="G1272" i="5"/>
  <c r="O1264" i="5"/>
  <c r="N1264" i="5"/>
  <c r="R1264" i="5"/>
  <c r="V1264" i="5"/>
  <c r="W1264" i="5" s="1"/>
  <c r="M1264" i="5"/>
  <c r="U1264" i="5"/>
  <c r="T1264" i="5"/>
  <c r="K1264" i="5"/>
  <c r="P1264" i="5" s="1"/>
  <c r="G1264" i="5"/>
  <c r="O1256" i="5"/>
  <c r="N1256" i="5"/>
  <c r="R1256" i="5"/>
  <c r="V1256" i="5"/>
  <c r="W1256" i="5" s="1"/>
  <c r="Q1256" i="5"/>
  <c r="K1256" i="5"/>
  <c r="P1256" i="5" s="1"/>
  <c r="G1256" i="5"/>
  <c r="O1248" i="5"/>
  <c r="N1248" i="5"/>
  <c r="R1248" i="5"/>
  <c r="V1248" i="5"/>
  <c r="W1248" i="5" s="1"/>
  <c r="M1248" i="5"/>
  <c r="U1248" i="5"/>
  <c r="T1248" i="5"/>
  <c r="K1248" i="5"/>
  <c r="P1248" i="5" s="1"/>
  <c r="G1248" i="5"/>
  <c r="M1236" i="5"/>
  <c r="Q1236" i="5"/>
  <c r="U1236" i="5"/>
  <c r="T1236" i="5"/>
  <c r="R1236" i="5"/>
  <c r="K1236" i="5"/>
  <c r="P1236" i="5" s="1"/>
  <c r="G1236" i="5"/>
  <c r="M1228" i="5"/>
  <c r="Q1228" i="5"/>
  <c r="U1228" i="5"/>
  <c r="T1228" i="5"/>
  <c r="O1228" i="5"/>
  <c r="N1228" i="5"/>
  <c r="V1228" i="5"/>
  <c r="W1228" i="5" s="1"/>
  <c r="K1228" i="5"/>
  <c r="P1228" i="5" s="1"/>
  <c r="G1228" i="5"/>
  <c r="M1220" i="5"/>
  <c r="Q1220" i="5"/>
  <c r="U1220" i="5"/>
  <c r="T1220" i="5"/>
  <c r="R1220" i="5"/>
  <c r="K1220" i="5"/>
  <c r="P1220" i="5" s="1"/>
  <c r="G1220" i="5"/>
  <c r="O1216" i="5"/>
  <c r="N1216" i="5"/>
  <c r="R1216" i="5"/>
  <c r="V1216" i="5"/>
  <c r="W1216" i="5" s="1"/>
  <c r="M1216" i="5"/>
  <c r="U1216" i="5"/>
  <c r="T1216" i="5"/>
  <c r="K1216" i="5"/>
  <c r="P1216" i="5" s="1"/>
  <c r="G1216" i="5"/>
  <c r="O1208" i="5"/>
  <c r="N1208" i="5"/>
  <c r="R1208" i="5"/>
  <c r="V1208" i="5"/>
  <c r="W1208" i="5" s="1"/>
  <c r="Q1208" i="5"/>
  <c r="K1208" i="5"/>
  <c r="P1208" i="5" s="1"/>
  <c r="G1208" i="5"/>
  <c r="M1204" i="5"/>
  <c r="Q1204" i="5"/>
  <c r="U1204" i="5"/>
  <c r="T1204" i="5"/>
  <c r="R1204" i="5"/>
  <c r="K1204" i="5"/>
  <c r="P1204" i="5" s="1"/>
  <c r="G1204" i="5"/>
  <c r="M1196" i="5"/>
  <c r="Q1196" i="5"/>
  <c r="U1196" i="5"/>
  <c r="T1196" i="5"/>
  <c r="O1196" i="5"/>
  <c r="N1196" i="5"/>
  <c r="V1196" i="5"/>
  <c r="W1196" i="5" s="1"/>
  <c r="K1196" i="5"/>
  <c r="P1196" i="5" s="1"/>
  <c r="G1196" i="5"/>
  <c r="M1188" i="5"/>
  <c r="Q1188" i="5"/>
  <c r="U1188" i="5"/>
  <c r="T1188" i="5"/>
  <c r="R1188" i="5"/>
  <c r="K1188" i="5"/>
  <c r="P1188" i="5" s="1"/>
  <c r="G1188" i="5"/>
  <c r="M1180" i="5"/>
  <c r="Q1180" i="5"/>
  <c r="U1180" i="5"/>
  <c r="T1180" i="5"/>
  <c r="O1180" i="5"/>
  <c r="N1180" i="5"/>
  <c r="V1180" i="5"/>
  <c r="W1180" i="5" s="1"/>
  <c r="K1180" i="5"/>
  <c r="P1180" i="5" s="1"/>
  <c r="G1180" i="5"/>
  <c r="M1172" i="5"/>
  <c r="Q1172" i="5"/>
  <c r="U1172" i="5"/>
  <c r="T1172" i="5"/>
  <c r="R1172" i="5"/>
  <c r="K1172" i="5"/>
  <c r="P1172" i="5" s="1"/>
  <c r="G1172" i="5"/>
  <c r="M1164" i="5"/>
  <c r="Q1164" i="5"/>
  <c r="U1164" i="5"/>
  <c r="T1164" i="5"/>
  <c r="O1164" i="5"/>
  <c r="N1164" i="5"/>
  <c r="V1164" i="5"/>
  <c r="W1164" i="5" s="1"/>
  <c r="K1164" i="5"/>
  <c r="P1164" i="5" s="1"/>
  <c r="G1164" i="5"/>
  <c r="M1156" i="5"/>
  <c r="Q1156" i="5"/>
  <c r="U1156" i="5"/>
  <c r="T1156" i="5"/>
  <c r="R1156" i="5"/>
  <c r="K1156" i="5"/>
  <c r="P1156" i="5" s="1"/>
  <c r="G1156" i="5"/>
  <c r="M1148" i="5"/>
  <c r="Q1148" i="5"/>
  <c r="U1148" i="5"/>
  <c r="T1148" i="5"/>
  <c r="O1148" i="5"/>
  <c r="N1148" i="5"/>
  <c r="V1148" i="5"/>
  <c r="W1148" i="5" s="1"/>
  <c r="K1148" i="5"/>
  <c r="P1148" i="5" s="1"/>
  <c r="G1148" i="5"/>
  <c r="M1140" i="5"/>
  <c r="Q1140" i="5"/>
  <c r="U1140" i="5"/>
  <c r="T1140" i="5"/>
  <c r="R1140" i="5"/>
  <c r="K1140" i="5"/>
  <c r="P1140" i="5" s="1"/>
  <c r="G1140" i="5"/>
  <c r="M1132" i="5"/>
  <c r="Q1132" i="5"/>
  <c r="U1132" i="5"/>
  <c r="T1132" i="5"/>
  <c r="O1132" i="5"/>
  <c r="N1132" i="5"/>
  <c r="V1132" i="5"/>
  <c r="W1132" i="5" s="1"/>
  <c r="K1132" i="5"/>
  <c r="P1132" i="5" s="1"/>
  <c r="G1132" i="5"/>
  <c r="O1124" i="5"/>
  <c r="N1124" i="5"/>
  <c r="R1124" i="5"/>
  <c r="V1124" i="5"/>
  <c r="W1124" i="5" s="1"/>
  <c r="M1124" i="5"/>
  <c r="U1124" i="5"/>
  <c r="T1124" i="5"/>
  <c r="K1124" i="5"/>
  <c r="P1124" i="5" s="1"/>
  <c r="G1124" i="5"/>
  <c r="O1116" i="5"/>
  <c r="N1116" i="5"/>
  <c r="R1116" i="5"/>
  <c r="V1116" i="5"/>
  <c r="W1116" i="5" s="1"/>
  <c r="U1116" i="5"/>
  <c r="T1116" i="5"/>
  <c r="K1116" i="5"/>
  <c r="P1116" i="5" s="1"/>
  <c r="G1116" i="5"/>
  <c r="M1108" i="5"/>
  <c r="Q1108" i="5"/>
  <c r="U1108" i="5"/>
  <c r="T1108" i="5"/>
  <c r="N1108" i="5"/>
  <c r="V1108" i="5"/>
  <c r="W1108" i="5" s="1"/>
  <c r="K1108" i="5"/>
  <c r="P1108" i="5" s="1"/>
  <c r="G1108" i="5"/>
  <c r="M1100" i="5"/>
  <c r="Q1100" i="5"/>
  <c r="U1100" i="5"/>
  <c r="T1100" i="5"/>
  <c r="R1100" i="5"/>
  <c r="V1100" i="5"/>
  <c r="W1100" i="5" s="1"/>
  <c r="K1100" i="5"/>
  <c r="P1100" i="5" s="1"/>
  <c r="G1100" i="5"/>
  <c r="O1092" i="5"/>
  <c r="N1092" i="5"/>
  <c r="R1092" i="5"/>
  <c r="V1092" i="5"/>
  <c r="W1092" i="5" s="1"/>
  <c r="U1092" i="5"/>
  <c r="T1092" i="5"/>
  <c r="K1092" i="5"/>
  <c r="P1092" i="5" s="1"/>
  <c r="G1092" i="5"/>
  <c r="O1084" i="5"/>
  <c r="N1084" i="5"/>
  <c r="R1084" i="5"/>
  <c r="V1084" i="5"/>
  <c r="W1084" i="5" s="1"/>
  <c r="T1084" i="5"/>
  <c r="U1084" i="5"/>
  <c r="Q1084" i="5"/>
  <c r="K1084" i="5"/>
  <c r="P1084" i="5" s="1"/>
  <c r="G1084" i="5"/>
  <c r="M1076" i="5"/>
  <c r="Q1076" i="5"/>
  <c r="U1076" i="5"/>
  <c r="T1076" i="5"/>
  <c r="R1076" i="5"/>
  <c r="V1076" i="5"/>
  <c r="W1076" i="5" s="1"/>
  <c r="K1076" i="5"/>
  <c r="P1076" i="5" s="1"/>
  <c r="G1076" i="5"/>
  <c r="T1068" i="5"/>
  <c r="O1068" i="5"/>
  <c r="U1068" i="5"/>
  <c r="N1068" i="5"/>
  <c r="V1068" i="5"/>
  <c r="W1068" i="5" s="1"/>
  <c r="M1068" i="5"/>
  <c r="K1068" i="5"/>
  <c r="P1068" i="5" s="1"/>
  <c r="G1068" i="5"/>
  <c r="N1060" i="5"/>
  <c r="R1060" i="5"/>
  <c r="V1060" i="5"/>
  <c r="W1060" i="5" s="1"/>
  <c r="U1060" i="5"/>
  <c r="O1060" i="5"/>
  <c r="T1060" i="5"/>
  <c r="M1060" i="5"/>
  <c r="K1060" i="5"/>
  <c r="P1060" i="5" s="1"/>
  <c r="G1060" i="5"/>
  <c r="N1052" i="5"/>
  <c r="R1052" i="5"/>
  <c r="V1052" i="5"/>
  <c r="W1052" i="5" s="1"/>
  <c r="O1052" i="5"/>
  <c r="T1052" i="5"/>
  <c r="M1052" i="5"/>
  <c r="U1052" i="5"/>
  <c r="K1052" i="5"/>
  <c r="P1052" i="5" s="1"/>
  <c r="G1052" i="5"/>
  <c r="T1044" i="5"/>
  <c r="O1044" i="5"/>
  <c r="U1044" i="5"/>
  <c r="N1044" i="5"/>
  <c r="V1044" i="5"/>
  <c r="W1044" i="5" s="1"/>
  <c r="M1044" i="5"/>
  <c r="K1044" i="5"/>
  <c r="P1044" i="5" s="1"/>
  <c r="G1044" i="5"/>
  <c r="T1036" i="5"/>
  <c r="N1036" i="5"/>
  <c r="M1036" i="5"/>
  <c r="R1036" i="5"/>
  <c r="U1036" i="5"/>
  <c r="V1036" i="5"/>
  <c r="W1036" i="5" s="1"/>
  <c r="K1036" i="5"/>
  <c r="P1036" i="5" s="1"/>
  <c r="G1036" i="5"/>
  <c r="O1028" i="5"/>
  <c r="N1028" i="5"/>
  <c r="R1028" i="5"/>
  <c r="V1028" i="5"/>
  <c r="W1028" i="5" s="1"/>
  <c r="T1028" i="5"/>
  <c r="Q1028" i="5"/>
  <c r="U1028" i="5"/>
  <c r="K1028" i="5"/>
  <c r="P1028" i="5" s="1"/>
  <c r="G1028" i="5"/>
  <c r="O1020" i="5"/>
  <c r="N1020" i="5"/>
  <c r="R1020" i="5"/>
  <c r="V1020" i="5"/>
  <c r="W1020" i="5" s="1"/>
  <c r="M1020" i="5"/>
  <c r="U1020" i="5"/>
  <c r="T1020" i="5"/>
  <c r="K1020" i="5"/>
  <c r="P1020" i="5" s="1"/>
  <c r="G1020" i="5"/>
  <c r="M1012" i="5"/>
  <c r="Q1012" i="5"/>
  <c r="U1012" i="5"/>
  <c r="T1012" i="5"/>
  <c r="N1012" i="5"/>
  <c r="V1012" i="5"/>
  <c r="W1012" i="5" s="1"/>
  <c r="O1012" i="5"/>
  <c r="K1012" i="5"/>
  <c r="P1012" i="5" s="1"/>
  <c r="G1012" i="5"/>
  <c r="M1004" i="5"/>
  <c r="Q1004" i="5"/>
  <c r="U1004" i="5"/>
  <c r="T1004" i="5"/>
  <c r="R1004" i="5"/>
  <c r="O1004" i="5"/>
  <c r="V1004" i="5"/>
  <c r="W1004" i="5" s="1"/>
  <c r="K1004" i="5"/>
  <c r="P1004" i="5" s="1"/>
  <c r="G1004" i="5"/>
  <c r="O996" i="5"/>
  <c r="N996" i="5"/>
  <c r="R996" i="5"/>
  <c r="V996" i="5"/>
  <c r="W996" i="5" s="1"/>
  <c r="M996" i="5"/>
  <c r="U996" i="5"/>
  <c r="T996" i="5"/>
  <c r="K996" i="5"/>
  <c r="P996" i="5" s="1"/>
  <c r="G996" i="5"/>
  <c r="M988" i="5"/>
  <c r="Q988" i="5"/>
  <c r="U988" i="5"/>
  <c r="T988" i="5"/>
  <c r="N988" i="5"/>
  <c r="V988" i="5"/>
  <c r="W988" i="5" s="1"/>
  <c r="O988" i="5"/>
  <c r="K988" i="5"/>
  <c r="P988" i="5" s="1"/>
  <c r="G988" i="5"/>
  <c r="T980" i="5"/>
  <c r="O980" i="5"/>
  <c r="Q980" i="5"/>
  <c r="N980" i="5"/>
  <c r="V980" i="5"/>
  <c r="W980" i="5" s="1"/>
  <c r="R980" i="5"/>
  <c r="U980" i="5"/>
  <c r="K980" i="5"/>
  <c r="P980" i="5" s="1"/>
  <c r="G980" i="5"/>
  <c r="O972" i="5"/>
  <c r="N972" i="5"/>
  <c r="R972" i="5"/>
  <c r="V972" i="5"/>
  <c r="W972" i="5" s="1"/>
  <c r="T972" i="5"/>
  <c r="Q972" i="5"/>
  <c r="U972" i="5"/>
  <c r="K972" i="5"/>
  <c r="P972" i="5" s="1"/>
  <c r="G972" i="5"/>
  <c r="N964" i="5"/>
  <c r="R964" i="5"/>
  <c r="V964" i="5"/>
  <c r="W964" i="5" s="1"/>
  <c r="M964" i="5"/>
  <c r="Q964" i="5"/>
  <c r="U964" i="5"/>
  <c r="O964" i="5"/>
  <c r="T964" i="5"/>
  <c r="K964" i="5"/>
  <c r="P964" i="5" s="1"/>
  <c r="G964" i="5"/>
  <c r="M956" i="5"/>
  <c r="Q956" i="5"/>
  <c r="U956" i="5"/>
  <c r="T956" i="5"/>
  <c r="R956" i="5"/>
  <c r="O956" i="5"/>
  <c r="N956" i="5"/>
  <c r="K956" i="5"/>
  <c r="P956" i="5" s="1"/>
  <c r="G956" i="5"/>
  <c r="T948" i="5"/>
  <c r="O948" i="5"/>
  <c r="M948" i="5"/>
  <c r="U948" i="5"/>
  <c r="R948" i="5"/>
  <c r="N948" i="5"/>
  <c r="Q948" i="5"/>
  <c r="K948" i="5"/>
  <c r="P948" i="5" s="1"/>
  <c r="G948" i="5"/>
  <c r="O940" i="5"/>
  <c r="N940" i="5"/>
  <c r="R940" i="5"/>
  <c r="V940" i="5"/>
  <c r="W940" i="5" s="1"/>
  <c r="M940" i="5"/>
  <c r="U940" i="5"/>
  <c r="Q940" i="5"/>
  <c r="K940" i="5"/>
  <c r="P940" i="5" s="1"/>
  <c r="G940" i="5"/>
  <c r="O932" i="5"/>
  <c r="N932" i="5"/>
  <c r="R932" i="5"/>
  <c r="V932" i="5"/>
  <c r="W932" i="5" s="1"/>
  <c r="T932" i="5"/>
  <c r="Q932" i="5"/>
  <c r="U932" i="5"/>
  <c r="M932" i="5"/>
  <c r="K932" i="5"/>
  <c r="P932" i="5" s="1"/>
  <c r="G932" i="5"/>
  <c r="M924" i="5"/>
  <c r="Q924" i="5"/>
  <c r="U924" i="5"/>
  <c r="T924" i="5"/>
  <c r="R924" i="5"/>
  <c r="O924" i="5"/>
  <c r="N924" i="5"/>
  <c r="K924" i="5"/>
  <c r="P924" i="5" s="1"/>
  <c r="G924" i="5"/>
  <c r="N916" i="5"/>
  <c r="R916" i="5"/>
  <c r="V916" i="5"/>
  <c r="W916" i="5" s="1"/>
  <c r="M916" i="5"/>
  <c r="Q916" i="5"/>
  <c r="U916" i="5"/>
  <c r="O916" i="5"/>
  <c r="T916" i="5"/>
  <c r="K916" i="5"/>
  <c r="P916" i="5" s="1"/>
  <c r="G916" i="5"/>
  <c r="O908" i="5"/>
  <c r="N908" i="5"/>
  <c r="R908" i="5"/>
  <c r="V908" i="5"/>
  <c r="W908" i="5" s="1"/>
  <c r="T908" i="5"/>
  <c r="Q908" i="5"/>
  <c r="U908" i="5"/>
  <c r="M908" i="5"/>
  <c r="K908" i="5"/>
  <c r="P908" i="5" s="1"/>
  <c r="G908" i="5"/>
  <c r="T900" i="5"/>
  <c r="O900" i="5"/>
  <c r="Q900" i="5"/>
  <c r="N900" i="5"/>
  <c r="V900" i="5"/>
  <c r="W900" i="5" s="1"/>
  <c r="M900" i="5"/>
  <c r="K900" i="5"/>
  <c r="P900" i="5" s="1"/>
  <c r="G900" i="5"/>
  <c r="N892" i="5"/>
  <c r="R892" i="5"/>
  <c r="V892" i="5"/>
  <c r="W892" i="5" s="1"/>
  <c r="M892" i="5"/>
  <c r="Q892" i="5"/>
  <c r="U892" i="5"/>
  <c r="O892" i="5"/>
  <c r="T892" i="5"/>
  <c r="K892" i="5"/>
  <c r="P892" i="5" s="1"/>
  <c r="G892" i="5"/>
  <c r="O884" i="5"/>
  <c r="N884" i="5"/>
  <c r="R884" i="5"/>
  <c r="V884" i="5"/>
  <c r="W884" i="5" s="1"/>
  <c r="T884" i="5"/>
  <c r="Q884" i="5"/>
  <c r="U884" i="5"/>
  <c r="M884" i="5"/>
  <c r="K884" i="5"/>
  <c r="P884" i="5" s="1"/>
  <c r="G884" i="5"/>
  <c r="M876" i="5"/>
  <c r="Q876" i="5"/>
  <c r="U876" i="5"/>
  <c r="T876" i="5"/>
  <c r="R876" i="5"/>
  <c r="O876" i="5"/>
  <c r="V876" i="5"/>
  <c r="W876" i="5" s="1"/>
  <c r="N876" i="5"/>
  <c r="K876" i="5"/>
  <c r="P876" i="5" s="1"/>
  <c r="G876" i="5"/>
  <c r="T144" i="5"/>
  <c r="N144" i="5"/>
  <c r="M144" i="5"/>
  <c r="R144" i="5"/>
  <c r="U144" i="5"/>
  <c r="Q144" i="5"/>
  <c r="O144" i="5"/>
  <c r="V144" i="5"/>
  <c r="W144" i="5" s="1"/>
  <c r="K144" i="5"/>
  <c r="G144" i="5"/>
  <c r="T136" i="5"/>
  <c r="M136" i="5"/>
  <c r="R136" i="5"/>
  <c r="Q136" i="5"/>
  <c r="V136" i="5"/>
  <c r="W136" i="5" s="1"/>
  <c r="O136" i="5"/>
  <c r="N136" i="5"/>
  <c r="U136" i="5"/>
  <c r="K136" i="5"/>
  <c r="G136" i="5"/>
  <c r="M128" i="5"/>
  <c r="Q128" i="5"/>
  <c r="U128" i="5"/>
  <c r="R128" i="5"/>
  <c r="V128" i="5"/>
  <c r="W128" i="5" s="1"/>
  <c r="O128" i="5"/>
  <c r="N128" i="5"/>
  <c r="T128" i="5"/>
  <c r="K128" i="5"/>
  <c r="G128" i="5"/>
  <c r="N120" i="5"/>
  <c r="R120" i="5"/>
  <c r="V120" i="5"/>
  <c r="W120" i="5" s="1"/>
  <c r="M120" i="5"/>
  <c r="Q120" i="5"/>
  <c r="U120" i="5"/>
  <c r="O120" i="5"/>
  <c r="T120" i="5"/>
  <c r="K120" i="5"/>
  <c r="G120" i="5"/>
  <c r="M108" i="5"/>
  <c r="Q108" i="5"/>
  <c r="U108" i="5"/>
  <c r="N108" i="5"/>
  <c r="T108" i="5"/>
  <c r="R108" i="5"/>
  <c r="V108" i="5"/>
  <c r="W108" i="5" s="1"/>
  <c r="O108" i="5"/>
  <c r="K108" i="5"/>
  <c r="G108" i="5"/>
  <c r="O104" i="5"/>
  <c r="N104" i="5"/>
  <c r="T104" i="5"/>
  <c r="M104" i="5"/>
  <c r="R104" i="5"/>
  <c r="V104" i="5"/>
  <c r="W104" i="5" s="1"/>
  <c r="U104" i="5"/>
  <c r="Q104" i="5"/>
  <c r="K104" i="5"/>
  <c r="G104" i="5"/>
  <c r="O92" i="5"/>
  <c r="U92" i="5"/>
  <c r="N92" i="5"/>
  <c r="T92" i="5"/>
  <c r="V92" i="5"/>
  <c r="W92" i="5" s="1"/>
  <c r="R92" i="5"/>
  <c r="Q92" i="5"/>
  <c r="M92" i="5"/>
  <c r="K92" i="5"/>
  <c r="G92" i="5"/>
  <c r="M88" i="5"/>
  <c r="Q88" i="5"/>
  <c r="U88" i="5"/>
  <c r="O88" i="5"/>
  <c r="T88" i="5"/>
  <c r="N88" i="5"/>
  <c r="V88" i="5"/>
  <c r="W88" i="5" s="1"/>
  <c r="R88" i="5"/>
  <c r="K88" i="5"/>
  <c r="G88" i="5"/>
  <c r="O80" i="5"/>
  <c r="M80" i="5"/>
  <c r="R80" i="5"/>
  <c r="T80" i="5"/>
  <c r="Q80" i="5"/>
  <c r="U80" i="5"/>
  <c r="N80" i="5"/>
  <c r="V80" i="5"/>
  <c r="W80" i="5" s="1"/>
  <c r="K80" i="5"/>
  <c r="G80" i="5"/>
  <c r="N72" i="5"/>
  <c r="R72" i="5"/>
  <c r="V72" i="5"/>
  <c r="W72" i="5" s="1"/>
  <c r="U72" i="5"/>
  <c r="Q72" i="5"/>
  <c r="O72" i="5"/>
  <c r="M72" i="5"/>
  <c r="T72" i="5"/>
  <c r="K72" i="5"/>
  <c r="G72" i="5"/>
  <c r="T56" i="5"/>
  <c r="M56" i="5"/>
  <c r="R56" i="5"/>
  <c r="Q56" i="5"/>
  <c r="V56" i="5"/>
  <c r="W56" i="5" s="1"/>
  <c r="N56" i="5"/>
  <c r="U56" i="5"/>
  <c r="O56" i="5"/>
  <c r="K56" i="5"/>
  <c r="G56" i="5"/>
  <c r="F1000" i="5"/>
  <c r="F968" i="5"/>
  <c r="F936" i="5"/>
  <c r="F904" i="5"/>
  <c r="F136" i="5"/>
  <c r="F104" i="5"/>
  <c r="F88" i="5"/>
  <c r="F56" i="5"/>
  <c r="L1424" i="5"/>
  <c r="L1408" i="5"/>
  <c r="L1392" i="5"/>
  <c r="L1376" i="5"/>
  <c r="L1360" i="5"/>
  <c r="L1344" i="5"/>
  <c r="L1320" i="5"/>
  <c r="L1304" i="5"/>
  <c r="L1288" i="5"/>
  <c r="L1272" i="5"/>
  <c r="L1256" i="5"/>
  <c r="L1240" i="5"/>
  <c r="L1224" i="5"/>
  <c r="L1208" i="5"/>
  <c r="L1192" i="5"/>
  <c r="L1176" i="5"/>
  <c r="L1160" i="5"/>
  <c r="L1144" i="5"/>
  <c r="L1128" i="5"/>
  <c r="L1112" i="5"/>
  <c r="L1096" i="5"/>
  <c r="L1080" i="5"/>
  <c r="L1064" i="5"/>
  <c r="L1048" i="5"/>
  <c r="L1032" i="5"/>
  <c r="L1016" i="5"/>
  <c r="L1000" i="5"/>
  <c r="L984" i="5"/>
  <c r="L968" i="5"/>
  <c r="L952" i="5"/>
  <c r="L936" i="5"/>
  <c r="L920" i="5"/>
  <c r="L904" i="5"/>
  <c r="L888" i="5"/>
  <c r="L872" i="5"/>
  <c r="L128" i="5"/>
  <c r="L120" i="5"/>
  <c r="L104" i="5"/>
  <c r="L88" i="5"/>
  <c r="L72" i="5"/>
  <c r="N1412" i="5"/>
  <c r="Q1408" i="5"/>
  <c r="O1400" i="5"/>
  <c r="R1396" i="5"/>
  <c r="U1392" i="5"/>
  <c r="M1392" i="5"/>
  <c r="N1380" i="5"/>
  <c r="T1372" i="5"/>
  <c r="M1360" i="5"/>
  <c r="N1348" i="5"/>
  <c r="Q1344" i="5"/>
  <c r="O1336" i="5"/>
  <c r="R1332" i="5"/>
  <c r="M1324" i="5"/>
  <c r="M1316" i="5"/>
  <c r="M1304" i="5"/>
  <c r="U1256" i="5"/>
  <c r="O1252" i="5"/>
  <c r="U1224" i="5"/>
  <c r="M1208" i="5"/>
  <c r="U1192" i="5"/>
  <c r="O1188" i="5"/>
  <c r="Q1168" i="5"/>
  <c r="Q1136" i="5"/>
  <c r="V1128" i="5"/>
  <c r="W1128" i="5" s="1"/>
  <c r="Q1124" i="5"/>
  <c r="Q1116" i="5"/>
  <c r="R1108" i="5"/>
  <c r="O1100" i="5"/>
  <c r="Q1096" i="5"/>
  <c r="Q1092" i="5"/>
  <c r="Q1036" i="5"/>
  <c r="Q1020" i="5"/>
  <c r="M1426" i="5"/>
  <c r="Q1426" i="5"/>
  <c r="U1426" i="5"/>
  <c r="L1426" i="5"/>
  <c r="T1426" i="5"/>
  <c r="T1422" i="5"/>
  <c r="L1422" i="5"/>
  <c r="O1422" i="5"/>
  <c r="O1418" i="5"/>
  <c r="L1418" i="5"/>
  <c r="N1418" i="5"/>
  <c r="R1418" i="5"/>
  <c r="V1418" i="5"/>
  <c r="W1418" i="5" s="1"/>
  <c r="N1414" i="5"/>
  <c r="R1414" i="5"/>
  <c r="V1414" i="5"/>
  <c r="W1414" i="5" s="1"/>
  <c r="L1414" i="5"/>
  <c r="M1414" i="5"/>
  <c r="Q1414" i="5"/>
  <c r="U1414" i="5"/>
  <c r="M1410" i="5"/>
  <c r="Q1410" i="5"/>
  <c r="U1410" i="5"/>
  <c r="L1410" i="5"/>
  <c r="T1410" i="5"/>
  <c r="T1406" i="5"/>
  <c r="L1406" i="5"/>
  <c r="O1406" i="5"/>
  <c r="O1402" i="5"/>
  <c r="L1402" i="5"/>
  <c r="N1402" i="5"/>
  <c r="R1402" i="5"/>
  <c r="V1402" i="5"/>
  <c r="W1402" i="5" s="1"/>
  <c r="N1398" i="5"/>
  <c r="R1398" i="5"/>
  <c r="V1398" i="5"/>
  <c r="W1398" i="5" s="1"/>
  <c r="L1398" i="5"/>
  <c r="M1398" i="5"/>
  <c r="Q1398" i="5"/>
  <c r="U1398" i="5"/>
  <c r="M1394" i="5"/>
  <c r="Q1394" i="5"/>
  <c r="U1394" i="5"/>
  <c r="L1394" i="5"/>
  <c r="T1394" i="5"/>
  <c r="T1390" i="5"/>
  <c r="L1390" i="5"/>
  <c r="O1390" i="5"/>
  <c r="O1386" i="5"/>
  <c r="L1386" i="5"/>
  <c r="N1386" i="5"/>
  <c r="R1386" i="5"/>
  <c r="V1386" i="5"/>
  <c r="W1386" i="5" s="1"/>
  <c r="N1382" i="5"/>
  <c r="R1382" i="5"/>
  <c r="V1382" i="5"/>
  <c r="W1382" i="5" s="1"/>
  <c r="L1382" i="5"/>
  <c r="M1382" i="5"/>
  <c r="Q1382" i="5"/>
  <c r="U1382" i="5"/>
  <c r="M1378" i="5"/>
  <c r="Q1378" i="5"/>
  <c r="U1378" i="5"/>
  <c r="L1378" i="5"/>
  <c r="T1378" i="5"/>
  <c r="T1374" i="5"/>
  <c r="L1374" i="5"/>
  <c r="O1374" i="5"/>
  <c r="O1370" i="5"/>
  <c r="L1370" i="5"/>
  <c r="N1370" i="5"/>
  <c r="R1370" i="5"/>
  <c r="V1370" i="5"/>
  <c r="W1370" i="5" s="1"/>
  <c r="N1366" i="5"/>
  <c r="R1366" i="5"/>
  <c r="V1366" i="5"/>
  <c r="W1366" i="5" s="1"/>
  <c r="L1366" i="5"/>
  <c r="M1366" i="5"/>
  <c r="Q1366" i="5"/>
  <c r="U1366" i="5"/>
  <c r="M1362" i="5"/>
  <c r="Q1362" i="5"/>
  <c r="U1362" i="5"/>
  <c r="L1362" i="5"/>
  <c r="T1362" i="5"/>
  <c r="T1358" i="5"/>
  <c r="L1358" i="5"/>
  <c r="O1358" i="5"/>
  <c r="O1354" i="5"/>
  <c r="L1354" i="5"/>
  <c r="N1354" i="5"/>
  <c r="R1354" i="5"/>
  <c r="V1354" i="5"/>
  <c r="W1354" i="5" s="1"/>
  <c r="N1350" i="5"/>
  <c r="R1350" i="5"/>
  <c r="V1350" i="5"/>
  <c r="W1350" i="5" s="1"/>
  <c r="L1350" i="5"/>
  <c r="M1350" i="5"/>
  <c r="Q1350" i="5"/>
  <c r="U1350" i="5"/>
  <c r="M1346" i="5"/>
  <c r="Q1346" i="5"/>
  <c r="U1346" i="5"/>
  <c r="L1346" i="5"/>
  <c r="T1346" i="5"/>
  <c r="T1342" i="5"/>
  <c r="L1342" i="5"/>
  <c r="O1342" i="5"/>
  <c r="O1338" i="5"/>
  <c r="L1338" i="5"/>
  <c r="N1338" i="5"/>
  <c r="R1338" i="5"/>
  <c r="V1338" i="5"/>
  <c r="W1338" i="5" s="1"/>
  <c r="N1334" i="5"/>
  <c r="R1334" i="5"/>
  <c r="V1334" i="5"/>
  <c r="W1334" i="5" s="1"/>
  <c r="L1334" i="5"/>
  <c r="M1334" i="5"/>
  <c r="Q1334" i="5"/>
  <c r="U1334" i="5"/>
  <c r="M1330" i="5"/>
  <c r="Q1330" i="5"/>
  <c r="U1330" i="5"/>
  <c r="L1330" i="5"/>
  <c r="T1330" i="5"/>
  <c r="N1326" i="5"/>
  <c r="R1326" i="5"/>
  <c r="V1326" i="5"/>
  <c r="W1326" i="5" s="1"/>
  <c r="O1326" i="5"/>
  <c r="T1326" i="5"/>
  <c r="L1326" i="5"/>
  <c r="M1326" i="5"/>
  <c r="M1322" i="5"/>
  <c r="Q1322" i="5"/>
  <c r="U1322" i="5"/>
  <c r="O1322" i="5"/>
  <c r="T1322" i="5"/>
  <c r="L1322" i="5"/>
  <c r="N1322" i="5"/>
  <c r="M1318" i="5"/>
  <c r="Q1318" i="5"/>
  <c r="U1318" i="5"/>
  <c r="T1318" i="5"/>
  <c r="L1318" i="5"/>
  <c r="R1318" i="5"/>
  <c r="T1314" i="5"/>
  <c r="O1314" i="5"/>
  <c r="N1314" i="5"/>
  <c r="V1314" i="5"/>
  <c r="W1314" i="5" s="1"/>
  <c r="L1314" i="5"/>
  <c r="M1314" i="5"/>
  <c r="U1314" i="5"/>
  <c r="O1310" i="5"/>
  <c r="N1310" i="5"/>
  <c r="R1310" i="5"/>
  <c r="V1310" i="5"/>
  <c r="W1310" i="5" s="1"/>
  <c r="Q1310" i="5"/>
  <c r="L1310" i="5"/>
  <c r="M1306" i="5"/>
  <c r="Q1306" i="5"/>
  <c r="U1306" i="5"/>
  <c r="T1306" i="5"/>
  <c r="L1306" i="5"/>
  <c r="R1306" i="5"/>
  <c r="O1302" i="5"/>
  <c r="N1302" i="5"/>
  <c r="R1302" i="5"/>
  <c r="V1302" i="5"/>
  <c r="W1302" i="5" s="1"/>
  <c r="M1302" i="5"/>
  <c r="U1302" i="5"/>
  <c r="L1302" i="5"/>
  <c r="T1302" i="5"/>
  <c r="M1298" i="5"/>
  <c r="Q1298" i="5"/>
  <c r="U1298" i="5"/>
  <c r="T1298" i="5"/>
  <c r="O1298" i="5"/>
  <c r="L1298" i="5"/>
  <c r="N1298" i="5"/>
  <c r="V1298" i="5"/>
  <c r="W1298" i="5" s="1"/>
  <c r="O1294" i="5"/>
  <c r="N1294" i="5"/>
  <c r="R1294" i="5"/>
  <c r="V1294" i="5"/>
  <c r="W1294" i="5" s="1"/>
  <c r="Q1294" i="5"/>
  <c r="L1294" i="5"/>
  <c r="M1290" i="5"/>
  <c r="Q1290" i="5"/>
  <c r="U1290" i="5"/>
  <c r="T1290" i="5"/>
  <c r="L1290" i="5"/>
  <c r="R1290" i="5"/>
  <c r="O1286" i="5"/>
  <c r="N1286" i="5"/>
  <c r="R1286" i="5"/>
  <c r="V1286" i="5"/>
  <c r="W1286" i="5" s="1"/>
  <c r="M1286" i="5"/>
  <c r="U1286" i="5"/>
  <c r="L1286" i="5"/>
  <c r="T1286" i="5"/>
  <c r="M1282" i="5"/>
  <c r="Q1282" i="5"/>
  <c r="U1282" i="5"/>
  <c r="T1282" i="5"/>
  <c r="O1282" i="5"/>
  <c r="L1282" i="5"/>
  <c r="N1282" i="5"/>
  <c r="V1282" i="5"/>
  <c r="W1282" i="5" s="1"/>
  <c r="O1278" i="5"/>
  <c r="N1278" i="5"/>
  <c r="R1278" i="5"/>
  <c r="V1278" i="5"/>
  <c r="W1278" i="5" s="1"/>
  <c r="Q1278" i="5"/>
  <c r="L1278" i="5"/>
  <c r="M1274" i="5"/>
  <c r="Q1274" i="5"/>
  <c r="U1274" i="5"/>
  <c r="T1274" i="5"/>
  <c r="L1274" i="5"/>
  <c r="R1274" i="5"/>
  <c r="O1270" i="5"/>
  <c r="N1270" i="5"/>
  <c r="R1270" i="5"/>
  <c r="V1270" i="5"/>
  <c r="W1270" i="5" s="1"/>
  <c r="M1270" i="5"/>
  <c r="U1270" i="5"/>
  <c r="L1270" i="5"/>
  <c r="T1270" i="5"/>
  <c r="M1266" i="5"/>
  <c r="Q1266" i="5"/>
  <c r="U1266" i="5"/>
  <c r="T1266" i="5"/>
  <c r="O1266" i="5"/>
  <c r="L1266" i="5"/>
  <c r="N1266" i="5"/>
  <c r="V1266" i="5"/>
  <c r="W1266" i="5" s="1"/>
  <c r="O1262" i="5"/>
  <c r="N1262" i="5"/>
  <c r="R1262" i="5"/>
  <c r="V1262" i="5"/>
  <c r="W1262" i="5" s="1"/>
  <c r="Q1262" i="5"/>
  <c r="L1262" i="5"/>
  <c r="M1258" i="5"/>
  <c r="Q1258" i="5"/>
  <c r="U1258" i="5"/>
  <c r="T1258" i="5"/>
  <c r="L1258" i="5"/>
  <c r="R1258" i="5"/>
  <c r="O1254" i="5"/>
  <c r="N1254" i="5"/>
  <c r="R1254" i="5"/>
  <c r="V1254" i="5"/>
  <c r="W1254" i="5" s="1"/>
  <c r="M1254" i="5"/>
  <c r="U1254" i="5"/>
  <c r="L1254" i="5"/>
  <c r="T1254" i="5"/>
  <c r="M1250" i="5"/>
  <c r="Q1250" i="5"/>
  <c r="U1250" i="5"/>
  <c r="T1250" i="5"/>
  <c r="O1250" i="5"/>
  <c r="L1250" i="5"/>
  <c r="N1250" i="5"/>
  <c r="V1250" i="5"/>
  <c r="W1250" i="5" s="1"/>
  <c r="O1246" i="5"/>
  <c r="N1246" i="5"/>
  <c r="R1246" i="5"/>
  <c r="V1246" i="5"/>
  <c r="W1246" i="5" s="1"/>
  <c r="Q1246" i="5"/>
  <c r="L1246" i="5"/>
  <c r="M1242" i="5"/>
  <c r="Q1242" i="5"/>
  <c r="U1242" i="5"/>
  <c r="T1242" i="5"/>
  <c r="L1242" i="5"/>
  <c r="R1242" i="5"/>
  <c r="O1238" i="5"/>
  <c r="N1238" i="5"/>
  <c r="R1238" i="5"/>
  <c r="V1238" i="5"/>
  <c r="W1238" i="5" s="1"/>
  <c r="M1238" i="5"/>
  <c r="U1238" i="5"/>
  <c r="L1238" i="5"/>
  <c r="T1238" i="5"/>
  <c r="M1234" i="5"/>
  <c r="Q1234" i="5"/>
  <c r="U1234" i="5"/>
  <c r="T1234" i="5"/>
  <c r="O1234" i="5"/>
  <c r="L1234" i="5"/>
  <c r="N1234" i="5"/>
  <c r="V1234" i="5"/>
  <c r="W1234" i="5" s="1"/>
  <c r="O1230" i="5"/>
  <c r="N1230" i="5"/>
  <c r="R1230" i="5"/>
  <c r="V1230" i="5"/>
  <c r="W1230" i="5" s="1"/>
  <c r="Q1230" i="5"/>
  <c r="L1230" i="5"/>
  <c r="M1226" i="5"/>
  <c r="Q1226" i="5"/>
  <c r="U1226" i="5"/>
  <c r="T1226" i="5"/>
  <c r="L1226" i="5"/>
  <c r="R1226" i="5"/>
  <c r="O1222" i="5"/>
  <c r="N1222" i="5"/>
  <c r="R1222" i="5"/>
  <c r="V1222" i="5"/>
  <c r="W1222" i="5" s="1"/>
  <c r="M1222" i="5"/>
  <c r="U1222" i="5"/>
  <c r="L1222" i="5"/>
  <c r="T1222" i="5"/>
  <c r="M1218" i="5"/>
  <c r="Q1218" i="5"/>
  <c r="U1218" i="5"/>
  <c r="T1218" i="5"/>
  <c r="O1218" i="5"/>
  <c r="L1218" i="5"/>
  <c r="N1218" i="5"/>
  <c r="V1218" i="5"/>
  <c r="W1218" i="5" s="1"/>
  <c r="O1214" i="5"/>
  <c r="N1214" i="5"/>
  <c r="R1214" i="5"/>
  <c r="V1214" i="5"/>
  <c r="W1214" i="5" s="1"/>
  <c r="Q1214" i="5"/>
  <c r="L1214" i="5"/>
  <c r="M1210" i="5"/>
  <c r="Q1210" i="5"/>
  <c r="U1210" i="5"/>
  <c r="T1210" i="5"/>
  <c r="L1210" i="5"/>
  <c r="R1210" i="5"/>
  <c r="O1206" i="5"/>
  <c r="N1206" i="5"/>
  <c r="R1206" i="5"/>
  <c r="V1206" i="5"/>
  <c r="W1206" i="5" s="1"/>
  <c r="M1206" i="5"/>
  <c r="U1206" i="5"/>
  <c r="L1206" i="5"/>
  <c r="T1206" i="5"/>
  <c r="M1202" i="5"/>
  <c r="Q1202" i="5"/>
  <c r="U1202" i="5"/>
  <c r="T1202" i="5"/>
  <c r="O1202" i="5"/>
  <c r="L1202" i="5"/>
  <c r="N1202" i="5"/>
  <c r="V1202" i="5"/>
  <c r="W1202" i="5" s="1"/>
  <c r="O1198" i="5"/>
  <c r="N1198" i="5"/>
  <c r="R1198" i="5"/>
  <c r="V1198" i="5"/>
  <c r="W1198" i="5" s="1"/>
  <c r="Q1198" i="5"/>
  <c r="L1198" i="5"/>
  <c r="M1194" i="5"/>
  <c r="Q1194" i="5"/>
  <c r="U1194" i="5"/>
  <c r="T1194" i="5"/>
  <c r="L1194" i="5"/>
  <c r="R1194" i="5"/>
  <c r="O1190" i="5"/>
  <c r="N1190" i="5"/>
  <c r="R1190" i="5"/>
  <c r="V1190" i="5"/>
  <c r="W1190" i="5" s="1"/>
  <c r="M1190" i="5"/>
  <c r="U1190" i="5"/>
  <c r="L1190" i="5"/>
  <c r="T1190" i="5"/>
  <c r="M1186" i="5"/>
  <c r="Q1186" i="5"/>
  <c r="U1186" i="5"/>
  <c r="T1186" i="5"/>
  <c r="O1186" i="5"/>
  <c r="L1186" i="5"/>
  <c r="N1186" i="5"/>
  <c r="V1186" i="5"/>
  <c r="W1186" i="5" s="1"/>
  <c r="O1182" i="5"/>
  <c r="N1182" i="5"/>
  <c r="R1182" i="5"/>
  <c r="V1182" i="5"/>
  <c r="W1182" i="5" s="1"/>
  <c r="Q1182" i="5"/>
  <c r="L1182" i="5"/>
  <c r="M1178" i="5"/>
  <c r="Q1178" i="5"/>
  <c r="U1178" i="5"/>
  <c r="T1178" i="5"/>
  <c r="L1178" i="5"/>
  <c r="R1178" i="5"/>
  <c r="O1174" i="5"/>
  <c r="N1174" i="5"/>
  <c r="R1174" i="5"/>
  <c r="V1174" i="5"/>
  <c r="W1174" i="5" s="1"/>
  <c r="M1174" i="5"/>
  <c r="U1174" i="5"/>
  <c r="L1174" i="5"/>
  <c r="T1174" i="5"/>
  <c r="M1170" i="5"/>
  <c r="Q1170" i="5"/>
  <c r="U1170" i="5"/>
  <c r="T1170" i="5"/>
  <c r="O1170" i="5"/>
  <c r="L1170" i="5"/>
  <c r="N1170" i="5"/>
  <c r="V1170" i="5"/>
  <c r="W1170" i="5" s="1"/>
  <c r="O1166" i="5"/>
  <c r="N1166" i="5"/>
  <c r="R1166" i="5"/>
  <c r="V1166" i="5"/>
  <c r="W1166" i="5" s="1"/>
  <c r="Q1166" i="5"/>
  <c r="L1166" i="5"/>
  <c r="M1162" i="5"/>
  <c r="Q1162" i="5"/>
  <c r="U1162" i="5"/>
  <c r="T1162" i="5"/>
  <c r="L1162" i="5"/>
  <c r="R1162" i="5"/>
  <c r="O1158" i="5"/>
  <c r="N1158" i="5"/>
  <c r="R1158" i="5"/>
  <c r="V1158" i="5"/>
  <c r="W1158" i="5" s="1"/>
  <c r="M1158" i="5"/>
  <c r="U1158" i="5"/>
  <c r="L1158" i="5"/>
  <c r="T1158" i="5"/>
  <c r="M1154" i="5"/>
  <c r="Q1154" i="5"/>
  <c r="U1154" i="5"/>
  <c r="T1154" i="5"/>
  <c r="O1154" i="5"/>
  <c r="L1154" i="5"/>
  <c r="N1154" i="5"/>
  <c r="V1154" i="5"/>
  <c r="W1154" i="5" s="1"/>
  <c r="O1150" i="5"/>
  <c r="N1150" i="5"/>
  <c r="R1150" i="5"/>
  <c r="V1150" i="5"/>
  <c r="W1150" i="5" s="1"/>
  <c r="Q1150" i="5"/>
  <c r="L1150" i="5"/>
  <c r="M1146" i="5"/>
  <c r="Q1146" i="5"/>
  <c r="U1146" i="5"/>
  <c r="T1146" i="5"/>
  <c r="L1146" i="5"/>
  <c r="R1146" i="5"/>
  <c r="T1142" i="5"/>
  <c r="O1142" i="5"/>
  <c r="N1142" i="5"/>
  <c r="V1142" i="5"/>
  <c r="W1142" i="5" s="1"/>
  <c r="L1142" i="5"/>
  <c r="M1142" i="5"/>
  <c r="U1142" i="5"/>
  <c r="O1138" i="5"/>
  <c r="N1138" i="5"/>
  <c r="R1138" i="5"/>
  <c r="V1138" i="5"/>
  <c r="W1138" i="5" s="1"/>
  <c r="Q1138" i="5"/>
  <c r="L1138" i="5"/>
  <c r="M1134" i="5"/>
  <c r="Q1134" i="5"/>
  <c r="U1134" i="5"/>
  <c r="T1134" i="5"/>
  <c r="L1134" i="5"/>
  <c r="R1134" i="5"/>
  <c r="O1130" i="5"/>
  <c r="N1130" i="5"/>
  <c r="R1130" i="5"/>
  <c r="V1130" i="5"/>
  <c r="W1130" i="5" s="1"/>
  <c r="M1130" i="5"/>
  <c r="U1130" i="5"/>
  <c r="L1130" i="5"/>
  <c r="T1130" i="5"/>
  <c r="N1126" i="5"/>
  <c r="R1126" i="5"/>
  <c r="V1126" i="5"/>
  <c r="W1126" i="5" s="1"/>
  <c r="M1126" i="5"/>
  <c r="Q1126" i="5"/>
  <c r="U1126" i="5"/>
  <c r="L1126" i="5"/>
  <c r="O1126" i="5"/>
  <c r="M1122" i="5"/>
  <c r="Q1122" i="5"/>
  <c r="U1122" i="5"/>
  <c r="T1122" i="5"/>
  <c r="L1122" i="5"/>
  <c r="R1122" i="5"/>
  <c r="O1118" i="5"/>
  <c r="N1118" i="5"/>
  <c r="R1118" i="5"/>
  <c r="V1118" i="5"/>
  <c r="W1118" i="5" s="1"/>
  <c r="M1118" i="5"/>
  <c r="U1118" i="5"/>
  <c r="L1118" i="5"/>
  <c r="T1118" i="5"/>
  <c r="M1114" i="5"/>
  <c r="Q1114" i="5"/>
  <c r="U1114" i="5"/>
  <c r="T1114" i="5"/>
  <c r="N1114" i="5"/>
  <c r="V1114" i="5"/>
  <c r="W1114" i="5" s="1"/>
  <c r="L1114" i="5"/>
  <c r="T1110" i="5"/>
  <c r="O1110" i="5"/>
  <c r="Q1110" i="5"/>
  <c r="M1110" i="5"/>
  <c r="V1110" i="5"/>
  <c r="W1110" i="5" s="1"/>
  <c r="L1110" i="5"/>
  <c r="U1110" i="5"/>
  <c r="O1106" i="5"/>
  <c r="N1106" i="5"/>
  <c r="R1106" i="5"/>
  <c r="V1106" i="5"/>
  <c r="W1106" i="5" s="1"/>
  <c r="T1106" i="5"/>
  <c r="M1106" i="5"/>
  <c r="L1106" i="5"/>
  <c r="U1106" i="5"/>
  <c r="M1102" i="5"/>
  <c r="Q1102" i="5"/>
  <c r="U1102" i="5"/>
  <c r="T1102" i="5"/>
  <c r="N1102" i="5"/>
  <c r="V1102" i="5"/>
  <c r="W1102" i="5" s="1"/>
  <c r="L1102" i="5"/>
  <c r="O1098" i="5"/>
  <c r="N1098" i="5"/>
  <c r="R1098" i="5"/>
  <c r="V1098" i="5"/>
  <c r="W1098" i="5" s="1"/>
  <c r="U1098" i="5"/>
  <c r="L1098" i="5"/>
  <c r="T1098" i="5"/>
  <c r="N1094" i="5"/>
  <c r="R1094" i="5"/>
  <c r="V1094" i="5"/>
  <c r="W1094" i="5" s="1"/>
  <c r="M1094" i="5"/>
  <c r="Q1094" i="5"/>
  <c r="U1094" i="5"/>
  <c r="L1094" i="5"/>
  <c r="T1094" i="5"/>
  <c r="M1090" i="5"/>
  <c r="Q1090" i="5"/>
  <c r="U1090" i="5"/>
  <c r="T1090" i="5"/>
  <c r="N1090" i="5"/>
  <c r="V1090" i="5"/>
  <c r="W1090" i="5" s="1"/>
  <c r="L1090" i="5"/>
  <c r="O1086" i="5"/>
  <c r="N1086" i="5"/>
  <c r="R1086" i="5"/>
  <c r="V1086" i="5"/>
  <c r="W1086" i="5" s="1"/>
  <c r="U1086" i="5"/>
  <c r="L1086" i="5"/>
  <c r="T1086" i="5"/>
  <c r="M1082" i="5"/>
  <c r="Q1082" i="5"/>
  <c r="U1082" i="5"/>
  <c r="T1082" i="5"/>
  <c r="R1082" i="5"/>
  <c r="V1082" i="5"/>
  <c r="W1082" i="5" s="1"/>
  <c r="L1082" i="5"/>
  <c r="T1078" i="5"/>
  <c r="O1078" i="5"/>
  <c r="M1078" i="5"/>
  <c r="U1078" i="5"/>
  <c r="V1078" i="5"/>
  <c r="W1078" i="5" s="1"/>
  <c r="L1078" i="5"/>
  <c r="R1078" i="5"/>
  <c r="N1074" i="5"/>
  <c r="R1074" i="5"/>
  <c r="V1074" i="5"/>
  <c r="W1074" i="5" s="1"/>
  <c r="Q1074" i="5"/>
  <c r="U1074" i="5"/>
  <c r="M1074" i="5"/>
  <c r="T1074" i="5"/>
  <c r="L1074" i="5"/>
  <c r="T1070" i="5"/>
  <c r="Q1070" i="5"/>
  <c r="V1070" i="5"/>
  <c r="W1070" i="5" s="1"/>
  <c r="O1070" i="5"/>
  <c r="U1070" i="5"/>
  <c r="M1070" i="5"/>
  <c r="L1070" i="5"/>
  <c r="R1070" i="5"/>
  <c r="N1066" i="5"/>
  <c r="R1066" i="5"/>
  <c r="V1066" i="5"/>
  <c r="W1066" i="5" s="1"/>
  <c r="U1066" i="5"/>
  <c r="O1066" i="5"/>
  <c r="T1066" i="5"/>
  <c r="L1066" i="5"/>
  <c r="Q1066" i="5"/>
  <c r="M1062" i="5"/>
  <c r="Q1062" i="5"/>
  <c r="U1062" i="5"/>
  <c r="V1062" i="5"/>
  <c r="W1062" i="5" s="1"/>
  <c r="O1062" i="5"/>
  <c r="T1062" i="5"/>
  <c r="L1062" i="5"/>
  <c r="R1062" i="5"/>
  <c r="T1058" i="5"/>
  <c r="Q1058" i="5"/>
  <c r="V1058" i="5"/>
  <c r="W1058" i="5" s="1"/>
  <c r="O1058" i="5"/>
  <c r="U1058" i="5"/>
  <c r="M1058" i="5"/>
  <c r="L1058" i="5"/>
  <c r="R1058" i="5"/>
  <c r="N1054" i="5"/>
  <c r="R1054" i="5"/>
  <c r="V1054" i="5"/>
  <c r="W1054" i="5" s="1"/>
  <c r="U1054" i="5"/>
  <c r="O1054" i="5"/>
  <c r="T1054" i="5"/>
  <c r="L1054" i="5"/>
  <c r="Q1054" i="5"/>
  <c r="T1050" i="5"/>
  <c r="O1050" i="5"/>
  <c r="U1050" i="5"/>
  <c r="N1050" i="5"/>
  <c r="V1050" i="5"/>
  <c r="W1050" i="5" s="1"/>
  <c r="R1050" i="5"/>
  <c r="L1050" i="5"/>
  <c r="Q1050" i="5"/>
  <c r="O1046" i="5"/>
  <c r="U1046" i="5"/>
  <c r="N1046" i="5"/>
  <c r="T1046" i="5"/>
  <c r="V1046" i="5"/>
  <c r="W1046" i="5" s="1"/>
  <c r="R1046" i="5"/>
  <c r="L1046" i="5"/>
  <c r="Q1046" i="5"/>
  <c r="N1042" i="5"/>
  <c r="R1042" i="5"/>
  <c r="V1042" i="5"/>
  <c r="W1042" i="5" s="1"/>
  <c r="U1042" i="5"/>
  <c r="O1042" i="5"/>
  <c r="T1042" i="5"/>
  <c r="L1042" i="5"/>
  <c r="Q1042" i="5"/>
  <c r="T1038" i="5"/>
  <c r="O1038" i="5"/>
  <c r="U1038" i="5"/>
  <c r="N1038" i="5"/>
  <c r="V1038" i="5"/>
  <c r="W1038" i="5" s="1"/>
  <c r="R1038" i="5"/>
  <c r="L1038" i="5"/>
  <c r="Q1038" i="5"/>
  <c r="N1034" i="5"/>
  <c r="R1034" i="5"/>
  <c r="V1034" i="5"/>
  <c r="W1034" i="5" s="1"/>
  <c r="O1034" i="5"/>
  <c r="T1034" i="5"/>
  <c r="M1034" i="5"/>
  <c r="U1034" i="5"/>
  <c r="Q1034" i="5"/>
  <c r="L1034" i="5"/>
  <c r="M1030" i="5"/>
  <c r="Q1030" i="5"/>
  <c r="U1030" i="5"/>
  <c r="O1030" i="5"/>
  <c r="T1030" i="5"/>
  <c r="N1030" i="5"/>
  <c r="V1030" i="5"/>
  <c r="W1030" i="5" s="1"/>
  <c r="R1030" i="5"/>
  <c r="L1030" i="5"/>
  <c r="M1026" i="5"/>
  <c r="Q1026" i="5"/>
  <c r="U1026" i="5"/>
  <c r="T1026" i="5"/>
  <c r="R1026" i="5"/>
  <c r="O1026" i="5"/>
  <c r="L1026" i="5"/>
  <c r="V1026" i="5"/>
  <c r="W1026" i="5" s="1"/>
  <c r="O1022" i="5"/>
  <c r="N1022" i="5"/>
  <c r="R1022" i="5"/>
  <c r="V1022" i="5"/>
  <c r="W1022" i="5" s="1"/>
  <c r="T1022" i="5"/>
  <c r="Q1022" i="5"/>
  <c r="U1022" i="5"/>
  <c r="L1022" i="5"/>
  <c r="M1018" i="5"/>
  <c r="Q1018" i="5"/>
  <c r="U1018" i="5"/>
  <c r="T1018" i="5"/>
  <c r="N1018" i="5"/>
  <c r="V1018" i="5"/>
  <c r="W1018" i="5" s="1"/>
  <c r="O1018" i="5"/>
  <c r="L1018" i="5"/>
  <c r="T1014" i="5"/>
  <c r="O1014" i="5"/>
  <c r="Q1014" i="5"/>
  <c r="N1014" i="5"/>
  <c r="V1014" i="5"/>
  <c r="W1014" i="5" s="1"/>
  <c r="L1014" i="5"/>
  <c r="U1014" i="5"/>
  <c r="O1010" i="5"/>
  <c r="N1010" i="5"/>
  <c r="R1010" i="5"/>
  <c r="V1010" i="5"/>
  <c r="W1010" i="5" s="1"/>
  <c r="T1010" i="5"/>
  <c r="Q1010" i="5"/>
  <c r="U1010" i="5"/>
  <c r="L1010" i="5"/>
  <c r="M1006" i="5"/>
  <c r="Q1006" i="5"/>
  <c r="U1006" i="5"/>
  <c r="T1006" i="5"/>
  <c r="N1006" i="5"/>
  <c r="V1006" i="5"/>
  <c r="W1006" i="5" s="1"/>
  <c r="O1006" i="5"/>
  <c r="L1006" i="5"/>
  <c r="O1002" i="5"/>
  <c r="N1002" i="5"/>
  <c r="R1002" i="5"/>
  <c r="V1002" i="5"/>
  <c r="W1002" i="5" s="1"/>
  <c r="M1002" i="5"/>
  <c r="U1002" i="5"/>
  <c r="L1002" i="5"/>
  <c r="T1002" i="5"/>
  <c r="N998" i="5"/>
  <c r="R998" i="5"/>
  <c r="V998" i="5"/>
  <c r="W998" i="5" s="1"/>
  <c r="M998" i="5"/>
  <c r="Q998" i="5"/>
  <c r="U998" i="5"/>
  <c r="T998" i="5"/>
  <c r="L998" i="5"/>
  <c r="T994" i="5"/>
  <c r="O994" i="5"/>
  <c r="M994" i="5"/>
  <c r="U994" i="5"/>
  <c r="R994" i="5"/>
  <c r="N994" i="5"/>
  <c r="L994" i="5"/>
  <c r="V994" i="5"/>
  <c r="W994" i="5" s="1"/>
  <c r="O990" i="5"/>
  <c r="N990" i="5"/>
  <c r="R990" i="5"/>
  <c r="V990" i="5"/>
  <c r="W990" i="5" s="1"/>
  <c r="M990" i="5"/>
  <c r="U990" i="5"/>
  <c r="L990" i="5"/>
  <c r="T990" i="5"/>
  <c r="M986" i="5"/>
  <c r="Q986" i="5"/>
  <c r="U986" i="5"/>
  <c r="T986" i="5"/>
  <c r="R986" i="5"/>
  <c r="O986" i="5"/>
  <c r="L986" i="5"/>
  <c r="V986" i="5"/>
  <c r="W986" i="5" s="1"/>
  <c r="N982" i="5"/>
  <c r="R982" i="5"/>
  <c r="V982" i="5"/>
  <c r="W982" i="5" s="1"/>
  <c r="M982" i="5"/>
  <c r="Q982" i="5"/>
  <c r="U982" i="5"/>
  <c r="L982" i="5"/>
  <c r="T982" i="5"/>
  <c r="T978" i="5"/>
  <c r="O978" i="5"/>
  <c r="M978" i="5"/>
  <c r="U978" i="5"/>
  <c r="R978" i="5"/>
  <c r="V978" i="5"/>
  <c r="W978" i="5" s="1"/>
  <c r="L978" i="5"/>
  <c r="Q978" i="5"/>
  <c r="M974" i="5"/>
  <c r="Q974" i="5"/>
  <c r="U974" i="5"/>
  <c r="T974" i="5"/>
  <c r="N974" i="5"/>
  <c r="V974" i="5"/>
  <c r="W974" i="5" s="1"/>
  <c r="O974" i="5"/>
  <c r="L974" i="5"/>
  <c r="R974" i="5"/>
  <c r="O970" i="5"/>
  <c r="N970" i="5"/>
  <c r="R970" i="5"/>
  <c r="V970" i="5"/>
  <c r="W970" i="5" s="1"/>
  <c r="M970" i="5"/>
  <c r="U970" i="5"/>
  <c r="T970" i="5"/>
  <c r="L970" i="5"/>
  <c r="Q970" i="5"/>
  <c r="T966" i="5"/>
  <c r="O966" i="5"/>
  <c r="Q966" i="5"/>
  <c r="N966" i="5"/>
  <c r="V966" i="5"/>
  <c r="W966" i="5" s="1"/>
  <c r="R966" i="5"/>
  <c r="U966" i="5"/>
  <c r="L966" i="5"/>
  <c r="M966" i="5"/>
  <c r="N962" i="5"/>
  <c r="R962" i="5"/>
  <c r="V962" i="5"/>
  <c r="W962" i="5" s="1"/>
  <c r="M962" i="5"/>
  <c r="Q962" i="5"/>
  <c r="U962" i="5"/>
  <c r="T962" i="5"/>
  <c r="L962" i="5"/>
  <c r="O962" i="5"/>
  <c r="O958" i="5"/>
  <c r="N958" i="5"/>
  <c r="R958" i="5"/>
  <c r="V958" i="5"/>
  <c r="W958" i="5" s="1"/>
  <c r="T958" i="5"/>
  <c r="Q958" i="5"/>
  <c r="U958" i="5"/>
  <c r="L958" i="5"/>
  <c r="M958" i="5"/>
  <c r="M954" i="5"/>
  <c r="Q954" i="5"/>
  <c r="U954" i="5"/>
  <c r="T954" i="5"/>
  <c r="N954" i="5"/>
  <c r="V954" i="5"/>
  <c r="W954" i="5" s="1"/>
  <c r="O954" i="5"/>
  <c r="R954" i="5"/>
  <c r="L954" i="5"/>
  <c r="N950" i="5"/>
  <c r="R950" i="5"/>
  <c r="V950" i="5"/>
  <c r="W950" i="5" s="1"/>
  <c r="M950" i="5"/>
  <c r="Q950" i="5"/>
  <c r="U950" i="5"/>
  <c r="O950" i="5"/>
  <c r="T950" i="5"/>
  <c r="L950" i="5"/>
  <c r="T946" i="5"/>
  <c r="O946" i="5"/>
  <c r="Q946" i="5"/>
  <c r="N946" i="5"/>
  <c r="V946" i="5"/>
  <c r="W946" i="5" s="1"/>
  <c r="R946" i="5"/>
  <c r="M946" i="5"/>
  <c r="L946" i="5"/>
  <c r="M942" i="5"/>
  <c r="Q942" i="5"/>
  <c r="U942" i="5"/>
  <c r="T942" i="5"/>
  <c r="R942" i="5"/>
  <c r="O942" i="5"/>
  <c r="N942" i="5"/>
  <c r="L942" i="5"/>
  <c r="O938" i="5"/>
  <c r="N938" i="5"/>
  <c r="R938" i="5"/>
  <c r="V938" i="5"/>
  <c r="W938" i="5" s="1"/>
  <c r="T938" i="5"/>
  <c r="Q938" i="5"/>
  <c r="U938" i="5"/>
  <c r="M938" i="5"/>
  <c r="L938" i="5"/>
  <c r="M934" i="5"/>
  <c r="Q934" i="5"/>
  <c r="U934" i="5"/>
  <c r="T934" i="5"/>
  <c r="N934" i="5"/>
  <c r="V934" i="5"/>
  <c r="W934" i="5" s="1"/>
  <c r="O934" i="5"/>
  <c r="L934" i="5"/>
  <c r="T930" i="5"/>
  <c r="O930" i="5"/>
  <c r="Q930" i="5"/>
  <c r="N930" i="5"/>
  <c r="V930" i="5"/>
  <c r="W930" i="5" s="1"/>
  <c r="M930" i="5"/>
  <c r="L930" i="5"/>
  <c r="O926" i="5"/>
  <c r="N926" i="5"/>
  <c r="R926" i="5"/>
  <c r="V926" i="5"/>
  <c r="W926" i="5" s="1"/>
  <c r="T926" i="5"/>
  <c r="Q926" i="5"/>
  <c r="U926" i="5"/>
  <c r="M926" i="5"/>
  <c r="L926" i="5"/>
  <c r="N922" i="5"/>
  <c r="R922" i="5"/>
  <c r="V922" i="5"/>
  <c r="W922" i="5" s="1"/>
  <c r="M922" i="5"/>
  <c r="Q922" i="5"/>
  <c r="U922" i="5"/>
  <c r="O922" i="5"/>
  <c r="T922" i="5"/>
  <c r="L922" i="5"/>
  <c r="T918" i="5"/>
  <c r="O918" i="5"/>
  <c r="Q918" i="5"/>
  <c r="N918" i="5"/>
  <c r="V918" i="5"/>
  <c r="W918" i="5" s="1"/>
  <c r="M918" i="5"/>
  <c r="L918" i="5"/>
  <c r="O914" i="5"/>
  <c r="N914" i="5"/>
  <c r="R914" i="5"/>
  <c r="V914" i="5"/>
  <c r="W914" i="5" s="1"/>
  <c r="T914" i="5"/>
  <c r="Q914" i="5"/>
  <c r="U914" i="5"/>
  <c r="M914" i="5"/>
  <c r="L914" i="5"/>
  <c r="N910" i="5"/>
  <c r="R910" i="5"/>
  <c r="V910" i="5"/>
  <c r="W910" i="5" s="1"/>
  <c r="M910" i="5"/>
  <c r="Q910" i="5"/>
  <c r="U910" i="5"/>
  <c r="O910" i="5"/>
  <c r="T910" i="5"/>
  <c r="L910" i="5"/>
  <c r="T906" i="5"/>
  <c r="O906" i="5"/>
  <c r="Q906" i="5"/>
  <c r="N906" i="5"/>
  <c r="V906" i="5"/>
  <c r="W906" i="5" s="1"/>
  <c r="M906" i="5"/>
  <c r="L906" i="5"/>
  <c r="N902" i="5"/>
  <c r="R902" i="5"/>
  <c r="V902" i="5"/>
  <c r="W902" i="5" s="1"/>
  <c r="M902" i="5"/>
  <c r="Q902" i="5"/>
  <c r="U902" i="5"/>
  <c r="T902" i="5"/>
  <c r="L902" i="5"/>
  <c r="M898" i="5"/>
  <c r="Q898" i="5"/>
  <c r="U898" i="5"/>
  <c r="T898" i="5"/>
  <c r="N898" i="5"/>
  <c r="V898" i="5"/>
  <c r="W898" i="5" s="1"/>
  <c r="O898" i="5"/>
  <c r="L898" i="5"/>
  <c r="T894" i="5"/>
  <c r="O894" i="5"/>
  <c r="Q894" i="5"/>
  <c r="N894" i="5"/>
  <c r="V894" i="5"/>
  <c r="W894" i="5" s="1"/>
  <c r="M894" i="5"/>
  <c r="L894" i="5"/>
  <c r="O890" i="5"/>
  <c r="N890" i="5"/>
  <c r="R890" i="5"/>
  <c r="V890" i="5"/>
  <c r="W890" i="5" s="1"/>
  <c r="T890" i="5"/>
  <c r="Q890" i="5"/>
  <c r="U890" i="5"/>
  <c r="L890" i="5"/>
  <c r="M890" i="5"/>
  <c r="M886" i="5"/>
  <c r="Q886" i="5"/>
  <c r="U886" i="5"/>
  <c r="T886" i="5"/>
  <c r="N886" i="5"/>
  <c r="V886" i="5"/>
  <c r="W886" i="5" s="1"/>
  <c r="O886" i="5"/>
  <c r="L886" i="5"/>
  <c r="T882" i="5"/>
  <c r="O882" i="5"/>
  <c r="Q882" i="5"/>
  <c r="N882" i="5"/>
  <c r="V882" i="5"/>
  <c r="W882" i="5" s="1"/>
  <c r="U882" i="5"/>
  <c r="M882" i="5"/>
  <c r="L882" i="5"/>
  <c r="O878" i="5"/>
  <c r="N878" i="5"/>
  <c r="R878" i="5"/>
  <c r="V878" i="5"/>
  <c r="W878" i="5" s="1"/>
  <c r="T878" i="5"/>
  <c r="Q878" i="5"/>
  <c r="U878" i="5"/>
  <c r="L878" i="5"/>
  <c r="M878" i="5"/>
  <c r="N874" i="5"/>
  <c r="R874" i="5"/>
  <c r="V874" i="5"/>
  <c r="W874" i="5" s="1"/>
  <c r="M874" i="5"/>
  <c r="Q874" i="5"/>
  <c r="U874" i="5"/>
  <c r="O874" i="5"/>
  <c r="T874" i="5"/>
  <c r="L874" i="5"/>
  <c r="O146" i="5"/>
  <c r="N146" i="5"/>
  <c r="T146" i="5"/>
  <c r="M146" i="5"/>
  <c r="R146" i="5"/>
  <c r="U146" i="5"/>
  <c r="Q146" i="5"/>
  <c r="V146" i="5"/>
  <c r="W146" i="5" s="1"/>
  <c r="L146" i="5"/>
  <c r="M142" i="5"/>
  <c r="Q142" i="5"/>
  <c r="U142" i="5"/>
  <c r="N142" i="5"/>
  <c r="R142" i="5"/>
  <c r="T142" i="5"/>
  <c r="V142" i="5"/>
  <c r="W142" i="5" s="1"/>
  <c r="O142" i="5"/>
  <c r="L142" i="5"/>
  <c r="O138" i="5"/>
  <c r="M138" i="5"/>
  <c r="R138" i="5"/>
  <c r="Q138" i="5"/>
  <c r="V138" i="5"/>
  <c r="W138" i="5" s="1"/>
  <c r="T138" i="5"/>
  <c r="U138" i="5"/>
  <c r="N138" i="5"/>
  <c r="L138" i="5"/>
  <c r="N134" i="5"/>
  <c r="R134" i="5"/>
  <c r="V134" i="5"/>
  <c r="W134" i="5" s="1"/>
  <c r="M134" i="5"/>
  <c r="Q134" i="5"/>
  <c r="T134" i="5"/>
  <c r="U134" i="5"/>
  <c r="O134" i="5"/>
  <c r="L134" i="5"/>
  <c r="M130" i="5"/>
  <c r="Q130" i="5"/>
  <c r="U130" i="5"/>
  <c r="N130" i="5"/>
  <c r="R130" i="5"/>
  <c r="T130" i="5"/>
  <c r="V130" i="5"/>
  <c r="W130" i="5" s="1"/>
  <c r="O130" i="5"/>
  <c r="L130" i="5"/>
  <c r="N126" i="5"/>
  <c r="R126" i="5"/>
  <c r="V126" i="5"/>
  <c r="W126" i="5" s="1"/>
  <c r="Q126" i="5"/>
  <c r="U126" i="5"/>
  <c r="O126" i="5"/>
  <c r="T126" i="5"/>
  <c r="M126" i="5"/>
  <c r="L126" i="5"/>
  <c r="N122" i="5"/>
  <c r="R122" i="5"/>
  <c r="V122" i="5"/>
  <c r="W122" i="5" s="1"/>
  <c r="O122" i="5"/>
  <c r="T122" i="5"/>
  <c r="Q122" i="5"/>
  <c r="U122" i="5"/>
  <c r="M122" i="5"/>
  <c r="L122" i="5"/>
  <c r="O118" i="5"/>
  <c r="M118" i="5"/>
  <c r="R118" i="5"/>
  <c r="Q118" i="5"/>
  <c r="V118" i="5"/>
  <c r="W118" i="5" s="1"/>
  <c r="T118" i="5"/>
  <c r="N118" i="5"/>
  <c r="U118" i="5"/>
  <c r="L118" i="5"/>
  <c r="T114" i="5"/>
  <c r="Q114" i="5"/>
  <c r="V114" i="5"/>
  <c r="W114" i="5" s="1"/>
  <c r="O114" i="5"/>
  <c r="N114" i="5"/>
  <c r="U114" i="5"/>
  <c r="R114" i="5"/>
  <c r="M114" i="5"/>
  <c r="L114" i="5"/>
  <c r="M110" i="5"/>
  <c r="Q110" i="5"/>
  <c r="U110" i="5"/>
  <c r="O110" i="5"/>
  <c r="T110" i="5"/>
  <c r="N110" i="5"/>
  <c r="V110" i="5"/>
  <c r="W110" i="5" s="1"/>
  <c r="R110" i="5"/>
  <c r="L110" i="5"/>
  <c r="O106" i="5"/>
  <c r="U106" i="5"/>
  <c r="N106" i="5"/>
  <c r="T106" i="5"/>
  <c r="Q106" i="5"/>
  <c r="M106" i="5"/>
  <c r="V106" i="5"/>
  <c r="W106" i="5" s="1"/>
  <c r="R106" i="5"/>
  <c r="L106" i="5"/>
  <c r="T102" i="5"/>
  <c r="N102" i="5"/>
  <c r="M102" i="5"/>
  <c r="R102" i="5"/>
  <c r="O102" i="5"/>
  <c r="V102" i="5"/>
  <c r="W102" i="5" s="1"/>
  <c r="U102" i="5"/>
  <c r="Q102" i="5"/>
  <c r="L102" i="5"/>
  <c r="N98" i="5"/>
  <c r="R98" i="5"/>
  <c r="V98" i="5"/>
  <c r="W98" i="5" s="1"/>
  <c r="M98" i="5"/>
  <c r="Q98" i="5"/>
  <c r="O98" i="5"/>
  <c r="U98" i="5"/>
  <c r="T98" i="5"/>
  <c r="L98" i="5"/>
  <c r="O94" i="5"/>
  <c r="Q94" i="5"/>
  <c r="V94" i="5"/>
  <c r="W94" i="5" s="1"/>
  <c r="U94" i="5"/>
  <c r="M94" i="5"/>
  <c r="T94" i="5"/>
  <c r="R94" i="5"/>
  <c r="N94" i="5"/>
  <c r="L94" i="5"/>
  <c r="M90" i="5"/>
  <c r="Q90" i="5"/>
  <c r="U90" i="5"/>
  <c r="V90" i="5"/>
  <c r="W90" i="5" s="1"/>
  <c r="O90" i="5"/>
  <c r="T90" i="5"/>
  <c r="R90" i="5"/>
  <c r="N90" i="5"/>
  <c r="L90" i="5"/>
  <c r="N86" i="5"/>
  <c r="R86" i="5"/>
  <c r="V86" i="5"/>
  <c r="W86" i="5" s="1"/>
  <c r="O86" i="5"/>
  <c r="T86" i="5"/>
  <c r="M86" i="5"/>
  <c r="U86" i="5"/>
  <c r="Q86" i="5"/>
  <c r="L86" i="5"/>
  <c r="O82" i="5"/>
  <c r="N82" i="5"/>
  <c r="T82" i="5"/>
  <c r="M82" i="5"/>
  <c r="U82" i="5"/>
  <c r="R82" i="5"/>
  <c r="Q82" i="5"/>
  <c r="V82" i="5"/>
  <c r="W82" i="5" s="1"/>
  <c r="L82" i="5"/>
  <c r="T78" i="5"/>
  <c r="M78" i="5"/>
  <c r="R78" i="5"/>
  <c r="Q78" i="5"/>
  <c r="N78" i="5"/>
  <c r="V78" i="5"/>
  <c r="W78" i="5" s="1"/>
  <c r="U78" i="5"/>
  <c r="O78" i="5"/>
  <c r="L78" i="5"/>
  <c r="N74" i="5"/>
  <c r="R74" i="5"/>
  <c r="V74" i="5"/>
  <c r="W74" i="5" s="1"/>
  <c r="Q74" i="5"/>
  <c r="M74" i="5"/>
  <c r="U74" i="5"/>
  <c r="O74" i="5"/>
  <c r="T74" i="5"/>
  <c r="L74" i="5"/>
  <c r="O70" i="5"/>
  <c r="U70" i="5"/>
  <c r="Q70" i="5"/>
  <c r="N70" i="5"/>
  <c r="V70" i="5"/>
  <c r="W70" i="5" s="1"/>
  <c r="T70" i="5"/>
  <c r="R70" i="5"/>
  <c r="M70" i="5"/>
  <c r="L70" i="5"/>
  <c r="N62" i="5"/>
  <c r="R62" i="5"/>
  <c r="V62" i="5"/>
  <c r="W62" i="5" s="1"/>
  <c r="O62" i="5"/>
  <c r="T62" i="5"/>
  <c r="M62" i="5"/>
  <c r="Q62" i="5"/>
  <c r="U62" i="5"/>
  <c r="L62" i="5"/>
  <c r="T58" i="5"/>
  <c r="N58" i="5"/>
  <c r="M58" i="5"/>
  <c r="R58" i="5"/>
  <c r="O58" i="5"/>
  <c r="V58" i="5"/>
  <c r="W58" i="5" s="1"/>
  <c r="Q58" i="5"/>
  <c r="U58" i="5"/>
  <c r="L58" i="5"/>
  <c r="M54" i="5"/>
  <c r="Q54" i="5"/>
  <c r="U54" i="5"/>
  <c r="R54" i="5"/>
  <c r="V54" i="5"/>
  <c r="W54" i="5" s="1"/>
  <c r="N54" i="5"/>
  <c r="T54" i="5"/>
  <c r="O54" i="5"/>
  <c r="L54" i="5"/>
  <c r="F1427" i="5"/>
  <c r="F1419" i="5"/>
  <c r="F1415" i="5"/>
  <c r="F1411" i="5"/>
  <c r="F1407" i="5"/>
  <c r="F1403" i="5"/>
  <c r="F1399" i="5"/>
  <c r="F1395" i="5"/>
  <c r="F1387" i="5"/>
  <c r="F1383" i="5"/>
  <c r="F1379" i="5"/>
  <c r="F1375" i="5"/>
  <c r="F1371" i="5"/>
  <c r="F1367" i="5"/>
  <c r="F1363" i="5"/>
  <c r="F1355" i="5"/>
  <c r="F1351" i="5"/>
  <c r="F1347" i="5"/>
  <c r="F1343" i="5"/>
  <c r="F1339" i="5"/>
  <c r="F1335" i="5"/>
  <c r="F1331" i="5"/>
  <c r="F1327" i="5"/>
  <c r="F1323" i="5"/>
  <c r="F1319" i="5"/>
  <c r="F1315" i="5"/>
  <c r="F1307" i="5"/>
  <c r="F1303" i="5"/>
  <c r="F1299" i="5"/>
  <c r="F1291" i="5"/>
  <c r="F1283" i="5"/>
  <c r="F1275" i="5"/>
  <c r="F1271" i="5"/>
  <c r="F1267" i="5"/>
  <c r="F1259" i="5"/>
  <c r="F1251" i="5"/>
  <c r="F1243" i="5"/>
  <c r="F1239" i="5"/>
  <c r="F1235" i="5"/>
  <c r="F1227" i="5"/>
  <c r="F1219" i="5"/>
  <c r="F1211" i="5"/>
  <c r="F1207" i="5"/>
  <c r="F1203" i="5"/>
  <c r="F1195" i="5"/>
  <c r="F1187" i="5"/>
  <c r="F1179" i="5"/>
  <c r="F1175" i="5"/>
  <c r="F1171" i="5"/>
  <c r="F1163" i="5"/>
  <c r="F1155" i="5"/>
  <c r="F1147" i="5"/>
  <c r="F1143" i="5"/>
  <c r="F1139" i="5"/>
  <c r="F1135" i="5"/>
  <c r="F1131" i="5"/>
  <c r="F1123" i="5"/>
  <c r="F1119" i="5"/>
  <c r="F1115" i="5"/>
  <c r="F1111" i="5"/>
  <c r="F1107" i="5"/>
  <c r="F1099" i="5"/>
  <c r="F1095" i="5"/>
  <c r="F1091" i="5"/>
  <c r="F1087" i="5"/>
  <c r="F1083" i="5"/>
  <c r="F1079" i="5"/>
  <c r="F1075" i="5"/>
  <c r="F1067" i="5"/>
  <c r="F1059" i="5"/>
  <c r="F1051" i="5"/>
  <c r="F1043" i="5"/>
  <c r="F1035" i="5"/>
  <c r="F1027" i="5"/>
  <c r="F1018" i="5"/>
  <c r="F1002" i="5"/>
  <c r="F986" i="5"/>
  <c r="F970" i="5"/>
  <c r="F954" i="5"/>
  <c r="F938" i="5"/>
  <c r="F922" i="5"/>
  <c r="F912" i="5"/>
  <c r="F906" i="5"/>
  <c r="F890" i="5"/>
  <c r="F874" i="5"/>
  <c r="F144" i="5"/>
  <c r="F138" i="5"/>
  <c r="F128" i="5"/>
  <c r="F122" i="5"/>
  <c r="F106" i="5"/>
  <c r="F90" i="5"/>
  <c r="F80" i="5"/>
  <c r="F74" i="5"/>
  <c r="F58" i="5"/>
  <c r="G1419" i="5"/>
  <c r="G1414" i="5"/>
  <c r="G1403" i="5"/>
  <c r="G1398" i="5"/>
  <c r="G1387" i="5"/>
  <c r="G1382" i="5"/>
  <c r="G1371" i="5"/>
  <c r="G1366" i="5"/>
  <c r="G1355" i="5"/>
  <c r="G1350" i="5"/>
  <c r="G1342" i="5"/>
  <c r="G1334" i="5"/>
  <c r="G1326" i="5"/>
  <c r="G1318" i="5"/>
  <c r="G1310" i="5"/>
  <c r="G1302" i="5"/>
  <c r="G1294" i="5"/>
  <c r="G1286" i="5"/>
  <c r="G1278" i="5"/>
  <c r="G1270" i="5"/>
  <c r="G1262" i="5"/>
  <c r="G1254" i="5"/>
  <c r="G1246" i="5"/>
  <c r="G1238" i="5"/>
  <c r="G1230" i="5"/>
  <c r="G1222" i="5"/>
  <c r="G1214" i="5"/>
  <c r="G1206" i="5"/>
  <c r="G1198" i="5"/>
  <c r="G1190" i="5"/>
  <c r="G1182" i="5"/>
  <c r="G1174" i="5"/>
  <c r="G1166" i="5"/>
  <c r="G1158" i="5"/>
  <c r="G1150" i="5"/>
  <c r="G1142" i="5"/>
  <c r="G1134" i="5"/>
  <c r="G1126" i="5"/>
  <c r="G1118" i="5"/>
  <c r="G1110" i="5"/>
  <c r="G1102" i="5"/>
  <c r="G1094" i="5"/>
  <c r="G1086" i="5"/>
  <c r="G1078" i="5"/>
  <c r="G1070" i="5"/>
  <c r="G1062" i="5"/>
  <c r="G1054" i="5"/>
  <c r="G1046" i="5"/>
  <c r="G1038" i="5"/>
  <c r="G1030" i="5"/>
  <c r="G1022" i="5"/>
  <c r="G1014" i="5"/>
  <c r="G1006" i="5"/>
  <c r="G998" i="5"/>
  <c r="G990" i="5"/>
  <c r="G982" i="5"/>
  <c r="G974" i="5"/>
  <c r="G966" i="5"/>
  <c r="G958" i="5"/>
  <c r="G950" i="5"/>
  <c r="G942" i="5"/>
  <c r="G934" i="5"/>
  <c r="G926" i="5"/>
  <c r="G918" i="5"/>
  <c r="G910" i="5"/>
  <c r="G902" i="5"/>
  <c r="G894" i="5"/>
  <c r="G886" i="5"/>
  <c r="G878" i="5"/>
  <c r="G142" i="5"/>
  <c r="G134" i="5"/>
  <c r="G126" i="5"/>
  <c r="G118" i="5"/>
  <c r="G110" i="5"/>
  <c r="G102" i="5"/>
  <c r="G94" i="5"/>
  <c r="G86" i="5"/>
  <c r="G78" i="5"/>
  <c r="G70" i="5"/>
  <c r="G62" i="5"/>
  <c r="G54" i="5"/>
  <c r="K1419" i="5"/>
  <c r="P1419" i="5" s="1"/>
  <c r="K1411" i="5"/>
  <c r="P1411" i="5" s="1"/>
  <c r="K1403" i="5"/>
  <c r="P1403" i="5" s="1"/>
  <c r="K1387" i="5"/>
  <c r="P1387" i="5" s="1"/>
  <c r="K1379" i="5"/>
  <c r="P1379" i="5" s="1"/>
  <c r="K1371" i="5"/>
  <c r="P1371" i="5" s="1"/>
  <c r="K1355" i="5"/>
  <c r="P1355" i="5" s="1"/>
  <c r="K1347" i="5"/>
  <c r="P1347" i="5" s="1"/>
  <c r="K1339" i="5"/>
  <c r="P1339" i="5" s="1"/>
  <c r="K1323" i="5"/>
  <c r="P1323" i="5" s="1"/>
  <c r="K1315" i="5"/>
  <c r="P1315" i="5" s="1"/>
  <c r="K1307" i="5"/>
  <c r="P1307" i="5" s="1"/>
  <c r="K1291" i="5"/>
  <c r="P1291" i="5" s="1"/>
  <c r="K1283" i="5"/>
  <c r="P1283" i="5" s="1"/>
  <c r="K1275" i="5"/>
  <c r="P1275" i="5" s="1"/>
  <c r="K1259" i="5"/>
  <c r="P1259" i="5" s="1"/>
  <c r="K1251" i="5"/>
  <c r="P1251" i="5" s="1"/>
  <c r="K1243" i="5"/>
  <c r="P1243" i="5" s="1"/>
  <c r="K1227" i="5"/>
  <c r="P1227" i="5" s="1"/>
  <c r="K1219" i="5"/>
  <c r="P1219" i="5" s="1"/>
  <c r="K1211" i="5"/>
  <c r="P1211" i="5" s="1"/>
  <c r="K1195" i="5"/>
  <c r="P1195" i="5" s="1"/>
  <c r="K1187" i="5"/>
  <c r="P1187" i="5" s="1"/>
  <c r="K1179" i="5"/>
  <c r="P1179" i="5" s="1"/>
  <c r="K1163" i="5"/>
  <c r="P1163" i="5" s="1"/>
  <c r="K1155" i="5"/>
  <c r="P1155" i="5" s="1"/>
  <c r="K1147" i="5"/>
  <c r="P1147" i="5" s="1"/>
  <c r="K1131" i="5"/>
  <c r="P1131" i="5" s="1"/>
  <c r="K1123" i="5"/>
  <c r="P1123" i="5" s="1"/>
  <c r="K1107" i="5"/>
  <c r="P1107" i="5" s="1"/>
  <c r="K1099" i="5"/>
  <c r="P1099" i="5" s="1"/>
  <c r="K1075" i="5"/>
  <c r="P1075" i="5" s="1"/>
  <c r="K1067" i="5"/>
  <c r="P1067" i="5" s="1"/>
  <c r="K1059" i="5"/>
  <c r="P1059" i="5" s="1"/>
  <c r="K1043" i="5"/>
  <c r="P1043" i="5" s="1"/>
  <c r="L1420" i="5"/>
  <c r="L1412" i="5"/>
  <c r="L1396" i="5"/>
  <c r="L1388" i="5"/>
  <c r="L1380" i="5"/>
  <c r="L1364" i="5"/>
  <c r="L1356" i="5"/>
  <c r="L1348" i="5"/>
  <c r="L1332" i="5"/>
  <c r="L1324" i="5"/>
  <c r="L1316" i="5"/>
  <c r="L1300" i="5"/>
  <c r="L1268" i="5"/>
  <c r="L1236" i="5"/>
  <c r="L1228" i="5"/>
  <c r="L1220" i="5"/>
  <c r="L1204" i="5"/>
  <c r="L1196" i="5"/>
  <c r="L1188" i="5"/>
  <c r="L1180" i="5"/>
  <c r="L1172" i="5"/>
  <c r="L1164" i="5"/>
  <c r="L1156" i="5"/>
  <c r="L1148" i="5"/>
  <c r="L1140" i="5"/>
  <c r="L1132" i="5"/>
  <c r="L1124" i="5"/>
  <c r="L1116" i="5"/>
  <c r="L1108" i="5"/>
  <c r="L1100" i="5"/>
  <c r="L1092" i="5"/>
  <c r="L1084" i="5"/>
  <c r="L1076" i="5"/>
  <c r="L1068" i="5"/>
  <c r="L1060" i="5"/>
  <c r="L1052" i="5"/>
  <c r="L1044" i="5"/>
  <c r="L1036" i="5"/>
  <c r="L1028" i="5"/>
  <c r="L1020" i="5"/>
  <c r="L1012" i="5"/>
  <c r="L1004" i="5"/>
  <c r="L996" i="5"/>
  <c r="L988" i="5"/>
  <c r="L980" i="5"/>
  <c r="L972" i="5"/>
  <c r="L964" i="5"/>
  <c r="L956" i="5"/>
  <c r="L948" i="5"/>
  <c r="L940" i="5"/>
  <c r="L932" i="5"/>
  <c r="L924" i="5"/>
  <c r="L916" i="5"/>
  <c r="L908" i="5"/>
  <c r="L900" i="5"/>
  <c r="L892" i="5"/>
  <c r="L884" i="5"/>
  <c r="L876" i="5"/>
  <c r="L108" i="5"/>
  <c r="L92" i="5"/>
  <c r="Q1424" i="5"/>
  <c r="V1422" i="5"/>
  <c r="W1422" i="5" s="1"/>
  <c r="N1422" i="5"/>
  <c r="V1419" i="5"/>
  <c r="W1419" i="5" s="1"/>
  <c r="Q1418" i="5"/>
  <c r="O1416" i="5"/>
  <c r="T1414" i="5"/>
  <c r="O1410" i="5"/>
  <c r="U1408" i="5"/>
  <c r="M1408" i="5"/>
  <c r="R1406" i="5"/>
  <c r="U1402" i="5"/>
  <c r="M1402" i="5"/>
  <c r="U1399" i="5"/>
  <c r="V1396" i="5"/>
  <c r="W1396" i="5" s="1"/>
  <c r="Q1392" i="5"/>
  <c r="V1390" i="5"/>
  <c r="W1390" i="5" s="1"/>
  <c r="N1390" i="5"/>
  <c r="V1387" i="5"/>
  <c r="W1387" i="5" s="1"/>
  <c r="Q1386" i="5"/>
  <c r="O1384" i="5"/>
  <c r="T1382" i="5"/>
  <c r="O1378" i="5"/>
  <c r="U1376" i="5"/>
  <c r="M1376" i="5"/>
  <c r="R1374" i="5"/>
  <c r="U1370" i="5"/>
  <c r="M1370" i="5"/>
  <c r="U1367" i="5"/>
  <c r="V1364" i="5"/>
  <c r="W1364" i="5" s="1"/>
  <c r="Q1360" i="5"/>
  <c r="V1358" i="5"/>
  <c r="W1358" i="5" s="1"/>
  <c r="N1358" i="5"/>
  <c r="V1355" i="5"/>
  <c r="W1355" i="5" s="1"/>
  <c r="Q1354" i="5"/>
  <c r="O1352" i="5"/>
  <c r="T1350" i="5"/>
  <c r="O1346" i="5"/>
  <c r="U1344" i="5"/>
  <c r="M1344" i="5"/>
  <c r="R1342" i="5"/>
  <c r="U1338" i="5"/>
  <c r="M1338" i="5"/>
  <c r="U1335" i="5"/>
  <c r="V1332" i="5"/>
  <c r="W1332" i="5" s="1"/>
  <c r="Q1328" i="5"/>
  <c r="Q1326" i="5"/>
  <c r="R1322" i="5"/>
  <c r="O1318" i="5"/>
  <c r="U1310" i="5"/>
  <c r="O1306" i="5"/>
  <c r="U1304" i="5"/>
  <c r="M1294" i="5"/>
  <c r="M1288" i="5"/>
  <c r="Q1286" i="5"/>
  <c r="Q1280" i="5"/>
  <c r="U1278" i="5"/>
  <c r="O1274" i="5"/>
  <c r="U1272" i="5"/>
  <c r="M1262" i="5"/>
  <c r="M1256" i="5"/>
  <c r="Q1254" i="5"/>
  <c r="Q1248" i="5"/>
  <c r="U1246" i="5"/>
  <c r="O1242" i="5"/>
  <c r="O1236" i="5"/>
  <c r="M1230" i="5"/>
  <c r="Q1222" i="5"/>
  <c r="Q1216" i="5"/>
  <c r="U1214" i="5"/>
  <c r="O1210" i="5"/>
  <c r="U1208" i="5"/>
  <c r="O1204" i="5"/>
  <c r="M1198" i="5"/>
  <c r="Q1190" i="5"/>
  <c r="U1182" i="5"/>
  <c r="O1178" i="5"/>
  <c r="O1172" i="5"/>
  <c r="M1166" i="5"/>
  <c r="Q1158" i="5"/>
  <c r="U1150" i="5"/>
  <c r="O1146" i="5"/>
  <c r="O1140" i="5"/>
  <c r="U1138" i="5"/>
  <c r="O1134" i="5"/>
  <c r="T1126" i="5"/>
  <c r="O1122" i="5"/>
  <c r="N1070" i="5"/>
  <c r="N1062" i="5"/>
  <c r="M1054" i="5"/>
  <c r="M1046" i="5"/>
  <c r="M1038" i="5"/>
  <c r="R1018" i="5"/>
  <c r="R1014" i="5"/>
  <c r="R1006" i="5"/>
  <c r="Q1002" i="5"/>
  <c r="O998" i="5"/>
  <c r="Q994" i="5"/>
  <c r="Q990" i="5"/>
  <c r="N986" i="5"/>
  <c r="O982" i="5"/>
  <c r="N978" i="5"/>
  <c r="V924" i="5"/>
  <c r="W924" i="5" s="1"/>
  <c r="U900" i="5"/>
  <c r="R886" i="5"/>
  <c r="H1366" i="5"/>
  <c r="I1366" i="5"/>
  <c r="H1334" i="5"/>
  <c r="I1334" i="5"/>
  <c r="S1318" i="5"/>
  <c r="H1318" i="5"/>
  <c r="I1318" i="5"/>
  <c r="S1310" i="5"/>
  <c r="H1310" i="5"/>
  <c r="I1310" i="5"/>
  <c r="S1238" i="5"/>
  <c r="H1238" i="5"/>
  <c r="I1238" i="5"/>
  <c r="S1214" i="5"/>
  <c r="H1214" i="5"/>
  <c r="I1214" i="5"/>
  <c r="S1206" i="5"/>
  <c r="H1206" i="5"/>
  <c r="I1206" i="5"/>
  <c r="S1182" i="5"/>
  <c r="H1182" i="5"/>
  <c r="I1182" i="5"/>
  <c r="S1174" i="5"/>
  <c r="H1174" i="5"/>
  <c r="I1174" i="5"/>
  <c r="S1150" i="5"/>
  <c r="H1150" i="5"/>
  <c r="I1150" i="5"/>
  <c r="S1142" i="5"/>
  <c r="H1142" i="5"/>
  <c r="I1142" i="5"/>
  <c r="S1110" i="5"/>
  <c r="H1110" i="5"/>
  <c r="I1110" i="5"/>
  <c r="H1022" i="5"/>
  <c r="S998" i="5"/>
  <c r="H998" i="5"/>
  <c r="I998" i="5"/>
  <c r="S934" i="5"/>
  <c r="H934" i="5"/>
  <c r="I934" i="5"/>
  <c r="S902" i="5"/>
  <c r="H902" i="5"/>
  <c r="I902" i="5"/>
  <c r="S886" i="5"/>
  <c r="H886" i="5"/>
  <c r="I886" i="5"/>
  <c r="N1420" i="5"/>
  <c r="R1420" i="5"/>
  <c r="V1420" i="5"/>
  <c r="W1420" i="5" s="1"/>
  <c r="M1420" i="5"/>
  <c r="Q1420" i="5"/>
  <c r="U1420" i="5"/>
  <c r="K1420" i="5"/>
  <c r="P1420" i="5" s="1"/>
  <c r="G1420" i="5"/>
  <c r="T1412" i="5"/>
  <c r="O1412" i="5"/>
  <c r="K1412" i="5"/>
  <c r="P1412" i="5" s="1"/>
  <c r="G1412" i="5"/>
  <c r="N1404" i="5"/>
  <c r="R1404" i="5"/>
  <c r="V1404" i="5"/>
  <c r="W1404" i="5" s="1"/>
  <c r="M1404" i="5"/>
  <c r="Q1404" i="5"/>
  <c r="U1404" i="5"/>
  <c r="K1404" i="5"/>
  <c r="P1404" i="5" s="1"/>
  <c r="G1404" i="5"/>
  <c r="T1396" i="5"/>
  <c r="O1396" i="5"/>
  <c r="K1396" i="5"/>
  <c r="P1396" i="5" s="1"/>
  <c r="G1396" i="5"/>
  <c r="N1388" i="5"/>
  <c r="R1388" i="5"/>
  <c r="V1388" i="5"/>
  <c r="W1388" i="5" s="1"/>
  <c r="M1388" i="5"/>
  <c r="Q1388" i="5"/>
  <c r="U1388" i="5"/>
  <c r="K1388" i="5"/>
  <c r="P1388" i="5" s="1"/>
  <c r="G1388" i="5"/>
  <c r="T1380" i="5"/>
  <c r="O1380" i="5"/>
  <c r="K1380" i="5"/>
  <c r="P1380" i="5" s="1"/>
  <c r="G1380" i="5"/>
  <c r="N1372" i="5"/>
  <c r="R1372" i="5"/>
  <c r="V1372" i="5"/>
  <c r="W1372" i="5" s="1"/>
  <c r="M1372" i="5"/>
  <c r="Q1372" i="5"/>
  <c r="U1372" i="5"/>
  <c r="K1372" i="5"/>
  <c r="P1372" i="5" s="1"/>
  <c r="G1372" i="5"/>
  <c r="T1364" i="5"/>
  <c r="O1364" i="5"/>
  <c r="K1364" i="5"/>
  <c r="P1364" i="5" s="1"/>
  <c r="G1364" i="5"/>
  <c r="N1356" i="5"/>
  <c r="R1356" i="5"/>
  <c r="V1356" i="5"/>
  <c r="W1356" i="5" s="1"/>
  <c r="M1356" i="5"/>
  <c r="Q1356" i="5"/>
  <c r="U1356" i="5"/>
  <c r="K1356" i="5"/>
  <c r="P1356" i="5" s="1"/>
  <c r="G1356" i="5"/>
  <c r="T1348" i="5"/>
  <c r="O1348" i="5"/>
  <c r="K1348" i="5"/>
  <c r="P1348" i="5" s="1"/>
  <c r="G1348" i="5"/>
  <c r="N1340" i="5"/>
  <c r="R1340" i="5"/>
  <c r="V1340" i="5"/>
  <c r="W1340" i="5" s="1"/>
  <c r="M1340" i="5"/>
  <c r="Q1340" i="5"/>
  <c r="U1340" i="5"/>
  <c r="K1340" i="5"/>
  <c r="P1340" i="5" s="1"/>
  <c r="G1340" i="5"/>
  <c r="T1332" i="5"/>
  <c r="O1332" i="5"/>
  <c r="K1332" i="5"/>
  <c r="P1332" i="5" s="1"/>
  <c r="G1332" i="5"/>
  <c r="T1324" i="5"/>
  <c r="O1324" i="5"/>
  <c r="U1324" i="5"/>
  <c r="N1324" i="5"/>
  <c r="K1324" i="5"/>
  <c r="P1324" i="5" s="1"/>
  <c r="G1324" i="5"/>
  <c r="O1316" i="5"/>
  <c r="N1316" i="5"/>
  <c r="R1316" i="5"/>
  <c r="V1316" i="5"/>
  <c r="W1316" i="5" s="1"/>
  <c r="Q1316" i="5"/>
  <c r="K1316" i="5"/>
  <c r="P1316" i="5" s="1"/>
  <c r="G1316" i="5"/>
  <c r="M1308" i="5"/>
  <c r="Q1308" i="5"/>
  <c r="U1308" i="5"/>
  <c r="T1308" i="5"/>
  <c r="O1308" i="5"/>
  <c r="N1308" i="5"/>
  <c r="V1308" i="5"/>
  <c r="W1308" i="5" s="1"/>
  <c r="K1308" i="5"/>
  <c r="P1308" i="5" s="1"/>
  <c r="G1308" i="5"/>
  <c r="M1300" i="5"/>
  <c r="Q1300" i="5"/>
  <c r="U1300" i="5"/>
  <c r="T1300" i="5"/>
  <c r="R1300" i="5"/>
  <c r="K1300" i="5"/>
  <c r="P1300" i="5" s="1"/>
  <c r="G1300" i="5"/>
  <c r="M1292" i="5"/>
  <c r="Q1292" i="5"/>
  <c r="U1292" i="5"/>
  <c r="T1292" i="5"/>
  <c r="O1292" i="5"/>
  <c r="N1292" i="5"/>
  <c r="V1292" i="5"/>
  <c r="W1292" i="5" s="1"/>
  <c r="K1292" i="5"/>
  <c r="P1292" i="5" s="1"/>
  <c r="G1292" i="5"/>
  <c r="M1284" i="5"/>
  <c r="Q1284" i="5"/>
  <c r="U1284" i="5"/>
  <c r="T1284" i="5"/>
  <c r="R1284" i="5"/>
  <c r="K1284" i="5"/>
  <c r="P1284" i="5" s="1"/>
  <c r="G1284" i="5"/>
  <c r="M1276" i="5"/>
  <c r="Q1276" i="5"/>
  <c r="U1276" i="5"/>
  <c r="T1276" i="5"/>
  <c r="O1276" i="5"/>
  <c r="N1276" i="5"/>
  <c r="V1276" i="5"/>
  <c r="W1276" i="5" s="1"/>
  <c r="K1276" i="5"/>
  <c r="P1276" i="5" s="1"/>
  <c r="G1276" i="5"/>
  <c r="M1268" i="5"/>
  <c r="Q1268" i="5"/>
  <c r="U1268" i="5"/>
  <c r="T1268" i="5"/>
  <c r="R1268" i="5"/>
  <c r="K1268" i="5"/>
  <c r="P1268" i="5" s="1"/>
  <c r="G1268" i="5"/>
  <c r="M1260" i="5"/>
  <c r="Q1260" i="5"/>
  <c r="U1260" i="5"/>
  <c r="T1260" i="5"/>
  <c r="O1260" i="5"/>
  <c r="N1260" i="5"/>
  <c r="V1260" i="5"/>
  <c r="W1260" i="5" s="1"/>
  <c r="K1260" i="5"/>
  <c r="P1260" i="5" s="1"/>
  <c r="G1260" i="5"/>
  <c r="M1252" i="5"/>
  <c r="Q1252" i="5"/>
  <c r="U1252" i="5"/>
  <c r="T1252" i="5"/>
  <c r="R1252" i="5"/>
  <c r="K1252" i="5"/>
  <c r="P1252" i="5" s="1"/>
  <c r="G1252" i="5"/>
  <c r="M1244" i="5"/>
  <c r="Q1244" i="5"/>
  <c r="U1244" i="5"/>
  <c r="T1244" i="5"/>
  <c r="O1244" i="5"/>
  <c r="N1244" i="5"/>
  <c r="V1244" i="5"/>
  <c r="W1244" i="5" s="1"/>
  <c r="K1244" i="5"/>
  <c r="P1244" i="5" s="1"/>
  <c r="G1244" i="5"/>
  <c r="O1240" i="5"/>
  <c r="N1240" i="5"/>
  <c r="R1240" i="5"/>
  <c r="V1240" i="5"/>
  <c r="W1240" i="5" s="1"/>
  <c r="Q1240" i="5"/>
  <c r="K1240" i="5"/>
  <c r="P1240" i="5" s="1"/>
  <c r="G1240" i="5"/>
  <c r="O1232" i="5"/>
  <c r="N1232" i="5"/>
  <c r="R1232" i="5"/>
  <c r="V1232" i="5"/>
  <c r="W1232" i="5" s="1"/>
  <c r="M1232" i="5"/>
  <c r="U1232" i="5"/>
  <c r="T1232" i="5"/>
  <c r="K1232" i="5"/>
  <c r="P1232" i="5" s="1"/>
  <c r="G1232" i="5"/>
  <c r="O1224" i="5"/>
  <c r="N1224" i="5"/>
  <c r="R1224" i="5"/>
  <c r="V1224" i="5"/>
  <c r="W1224" i="5" s="1"/>
  <c r="Q1224" i="5"/>
  <c r="K1224" i="5"/>
  <c r="P1224" i="5" s="1"/>
  <c r="G1224" i="5"/>
  <c r="M1212" i="5"/>
  <c r="Q1212" i="5"/>
  <c r="U1212" i="5"/>
  <c r="T1212" i="5"/>
  <c r="O1212" i="5"/>
  <c r="N1212" i="5"/>
  <c r="V1212" i="5"/>
  <c r="W1212" i="5" s="1"/>
  <c r="K1212" i="5"/>
  <c r="P1212" i="5" s="1"/>
  <c r="G1212" i="5"/>
  <c r="O1200" i="5"/>
  <c r="N1200" i="5"/>
  <c r="R1200" i="5"/>
  <c r="V1200" i="5"/>
  <c r="W1200" i="5" s="1"/>
  <c r="M1200" i="5"/>
  <c r="U1200" i="5"/>
  <c r="T1200" i="5"/>
  <c r="K1200" i="5"/>
  <c r="P1200" i="5" s="1"/>
  <c r="G1200" i="5"/>
  <c r="O1192" i="5"/>
  <c r="N1192" i="5"/>
  <c r="R1192" i="5"/>
  <c r="V1192" i="5"/>
  <c r="W1192" i="5" s="1"/>
  <c r="Q1192" i="5"/>
  <c r="K1192" i="5"/>
  <c r="P1192" i="5" s="1"/>
  <c r="G1192" i="5"/>
  <c r="O1184" i="5"/>
  <c r="N1184" i="5"/>
  <c r="R1184" i="5"/>
  <c r="V1184" i="5"/>
  <c r="W1184" i="5" s="1"/>
  <c r="M1184" i="5"/>
  <c r="U1184" i="5"/>
  <c r="T1184" i="5"/>
  <c r="K1184" i="5"/>
  <c r="P1184" i="5" s="1"/>
  <c r="G1184" i="5"/>
  <c r="O1176" i="5"/>
  <c r="N1176" i="5"/>
  <c r="R1176" i="5"/>
  <c r="V1176" i="5"/>
  <c r="W1176" i="5" s="1"/>
  <c r="Q1176" i="5"/>
  <c r="K1176" i="5"/>
  <c r="P1176" i="5" s="1"/>
  <c r="G1176" i="5"/>
  <c r="O1168" i="5"/>
  <c r="N1168" i="5"/>
  <c r="R1168" i="5"/>
  <c r="V1168" i="5"/>
  <c r="W1168" i="5" s="1"/>
  <c r="M1168" i="5"/>
  <c r="U1168" i="5"/>
  <c r="T1168" i="5"/>
  <c r="K1168" i="5"/>
  <c r="P1168" i="5" s="1"/>
  <c r="G1168" i="5"/>
  <c r="O1160" i="5"/>
  <c r="N1160" i="5"/>
  <c r="R1160" i="5"/>
  <c r="V1160" i="5"/>
  <c r="W1160" i="5" s="1"/>
  <c r="Q1160" i="5"/>
  <c r="K1160" i="5"/>
  <c r="P1160" i="5" s="1"/>
  <c r="G1160" i="5"/>
  <c r="O1152" i="5"/>
  <c r="N1152" i="5"/>
  <c r="R1152" i="5"/>
  <c r="V1152" i="5"/>
  <c r="W1152" i="5" s="1"/>
  <c r="M1152" i="5"/>
  <c r="U1152" i="5"/>
  <c r="T1152" i="5"/>
  <c r="K1152" i="5"/>
  <c r="P1152" i="5" s="1"/>
  <c r="G1152" i="5"/>
  <c r="N1144" i="5"/>
  <c r="R1144" i="5"/>
  <c r="V1144" i="5"/>
  <c r="W1144" i="5" s="1"/>
  <c r="M1144" i="5"/>
  <c r="Q1144" i="5"/>
  <c r="U1144" i="5"/>
  <c r="O1144" i="5"/>
  <c r="K1144" i="5"/>
  <c r="P1144" i="5" s="1"/>
  <c r="G1144" i="5"/>
  <c r="O1136" i="5"/>
  <c r="N1136" i="5"/>
  <c r="R1136" i="5"/>
  <c r="V1136" i="5"/>
  <c r="W1136" i="5" s="1"/>
  <c r="M1136" i="5"/>
  <c r="U1136" i="5"/>
  <c r="T1136" i="5"/>
  <c r="K1136" i="5"/>
  <c r="P1136" i="5" s="1"/>
  <c r="G1136" i="5"/>
  <c r="T1128" i="5"/>
  <c r="O1128" i="5"/>
  <c r="R1128" i="5"/>
  <c r="Q1128" i="5"/>
  <c r="K1128" i="5"/>
  <c r="P1128" i="5" s="1"/>
  <c r="G1128" i="5"/>
  <c r="M1120" i="5"/>
  <c r="Q1120" i="5"/>
  <c r="U1120" i="5"/>
  <c r="T1120" i="5"/>
  <c r="O1120" i="5"/>
  <c r="N1120" i="5"/>
  <c r="V1120" i="5"/>
  <c r="W1120" i="5" s="1"/>
  <c r="K1120" i="5"/>
  <c r="P1120" i="5" s="1"/>
  <c r="G1120" i="5"/>
  <c r="N1112" i="5"/>
  <c r="R1112" i="5"/>
  <c r="V1112" i="5"/>
  <c r="W1112" i="5" s="1"/>
  <c r="M1112" i="5"/>
  <c r="Q1112" i="5"/>
  <c r="U1112" i="5"/>
  <c r="T1112" i="5"/>
  <c r="K1112" i="5"/>
  <c r="P1112" i="5" s="1"/>
  <c r="G1112" i="5"/>
  <c r="O1104" i="5"/>
  <c r="N1104" i="5"/>
  <c r="R1104" i="5"/>
  <c r="V1104" i="5"/>
  <c r="W1104" i="5" s="1"/>
  <c r="U1104" i="5"/>
  <c r="T1104" i="5"/>
  <c r="K1104" i="5"/>
  <c r="P1104" i="5" s="1"/>
  <c r="G1104" i="5"/>
  <c r="T1096" i="5"/>
  <c r="O1096" i="5"/>
  <c r="M1096" i="5"/>
  <c r="U1096" i="5"/>
  <c r="V1096" i="5"/>
  <c r="W1096" i="5" s="1"/>
  <c r="R1096" i="5"/>
  <c r="K1096" i="5"/>
  <c r="P1096" i="5" s="1"/>
  <c r="G1096" i="5"/>
  <c r="M1088" i="5"/>
  <c r="Q1088" i="5"/>
  <c r="U1088" i="5"/>
  <c r="T1088" i="5"/>
  <c r="R1088" i="5"/>
  <c r="V1088" i="5"/>
  <c r="W1088" i="5" s="1"/>
  <c r="K1088" i="5"/>
  <c r="P1088" i="5" s="1"/>
  <c r="G1088" i="5"/>
  <c r="N1080" i="5"/>
  <c r="R1080" i="5"/>
  <c r="V1080" i="5"/>
  <c r="W1080" i="5" s="1"/>
  <c r="M1080" i="5"/>
  <c r="Q1080" i="5"/>
  <c r="U1080" i="5"/>
  <c r="O1080" i="5"/>
  <c r="T1080" i="5"/>
  <c r="K1080" i="5"/>
  <c r="P1080" i="5" s="1"/>
  <c r="G1080" i="5"/>
  <c r="N1072" i="5"/>
  <c r="R1072" i="5"/>
  <c r="V1072" i="5"/>
  <c r="W1072" i="5" s="1"/>
  <c r="U1072" i="5"/>
  <c r="O1072" i="5"/>
  <c r="T1072" i="5"/>
  <c r="M1072" i="5"/>
  <c r="K1072" i="5"/>
  <c r="P1072" i="5" s="1"/>
  <c r="G1072" i="5"/>
  <c r="O1064" i="5"/>
  <c r="U1064" i="5"/>
  <c r="N1064" i="5"/>
  <c r="T1064" i="5"/>
  <c r="V1064" i="5"/>
  <c r="W1064" i="5" s="1"/>
  <c r="M1064" i="5"/>
  <c r="K1064" i="5"/>
  <c r="P1064" i="5" s="1"/>
  <c r="G1064" i="5"/>
  <c r="T1056" i="5"/>
  <c r="O1056" i="5"/>
  <c r="U1056" i="5"/>
  <c r="N1056" i="5"/>
  <c r="V1056" i="5"/>
  <c r="W1056" i="5" s="1"/>
  <c r="M1056" i="5"/>
  <c r="K1056" i="5"/>
  <c r="P1056" i="5" s="1"/>
  <c r="G1056" i="5"/>
  <c r="M1048" i="5"/>
  <c r="Q1048" i="5"/>
  <c r="U1048" i="5"/>
  <c r="O1048" i="5"/>
  <c r="T1048" i="5"/>
  <c r="N1048" i="5"/>
  <c r="V1048" i="5"/>
  <c r="W1048" i="5" s="1"/>
  <c r="K1048" i="5"/>
  <c r="P1048" i="5" s="1"/>
  <c r="G1048" i="5"/>
  <c r="N1040" i="5"/>
  <c r="R1040" i="5"/>
  <c r="V1040" i="5"/>
  <c r="W1040" i="5" s="1"/>
  <c r="O1040" i="5"/>
  <c r="T1040" i="5"/>
  <c r="M1040" i="5"/>
  <c r="U1040" i="5"/>
  <c r="K1040" i="5"/>
  <c r="P1040" i="5" s="1"/>
  <c r="G1040" i="5"/>
  <c r="O1032" i="5"/>
  <c r="N1032" i="5"/>
  <c r="T1032" i="5"/>
  <c r="M1032" i="5"/>
  <c r="R1032" i="5"/>
  <c r="U1032" i="5"/>
  <c r="V1032" i="5"/>
  <c r="W1032" i="5" s="1"/>
  <c r="K1032" i="5"/>
  <c r="P1032" i="5" s="1"/>
  <c r="G1032" i="5"/>
  <c r="M1024" i="5"/>
  <c r="Q1024" i="5"/>
  <c r="U1024" i="5"/>
  <c r="T1024" i="5"/>
  <c r="N1024" i="5"/>
  <c r="V1024" i="5"/>
  <c r="W1024" i="5" s="1"/>
  <c r="O1024" i="5"/>
  <c r="K1024" i="5"/>
  <c r="P1024" i="5" s="1"/>
  <c r="G1024" i="5"/>
  <c r="N1016" i="5"/>
  <c r="R1016" i="5"/>
  <c r="V1016" i="5"/>
  <c r="W1016" i="5" s="1"/>
  <c r="M1016" i="5"/>
  <c r="Q1016" i="5"/>
  <c r="U1016" i="5"/>
  <c r="T1016" i="5"/>
  <c r="K1016" i="5"/>
  <c r="P1016" i="5" s="1"/>
  <c r="G1016" i="5"/>
  <c r="O1008" i="5"/>
  <c r="N1008" i="5"/>
  <c r="R1008" i="5"/>
  <c r="V1008" i="5"/>
  <c r="W1008" i="5" s="1"/>
  <c r="M1008" i="5"/>
  <c r="U1008" i="5"/>
  <c r="T1008" i="5"/>
  <c r="K1008" i="5"/>
  <c r="P1008" i="5" s="1"/>
  <c r="G1008" i="5"/>
  <c r="T1000" i="5"/>
  <c r="O1000" i="5"/>
  <c r="M1000" i="5"/>
  <c r="U1000" i="5"/>
  <c r="R1000" i="5"/>
  <c r="N1000" i="5"/>
  <c r="V1000" i="5"/>
  <c r="W1000" i="5" s="1"/>
  <c r="K1000" i="5"/>
  <c r="P1000" i="5" s="1"/>
  <c r="G1000" i="5"/>
  <c r="N992" i="5"/>
  <c r="R992" i="5"/>
  <c r="V992" i="5"/>
  <c r="W992" i="5" s="1"/>
  <c r="M992" i="5"/>
  <c r="Q992" i="5"/>
  <c r="U992" i="5"/>
  <c r="T992" i="5"/>
  <c r="K992" i="5"/>
  <c r="P992" i="5" s="1"/>
  <c r="G992" i="5"/>
  <c r="N984" i="5"/>
  <c r="R984" i="5"/>
  <c r="V984" i="5"/>
  <c r="W984" i="5" s="1"/>
  <c r="M984" i="5"/>
  <c r="Q984" i="5"/>
  <c r="U984" i="5"/>
  <c r="O984" i="5"/>
  <c r="T984" i="5"/>
  <c r="K984" i="5"/>
  <c r="P984" i="5" s="1"/>
  <c r="G984" i="5"/>
  <c r="M976" i="5"/>
  <c r="Q976" i="5"/>
  <c r="U976" i="5"/>
  <c r="T976" i="5"/>
  <c r="R976" i="5"/>
  <c r="O976" i="5"/>
  <c r="V976" i="5"/>
  <c r="W976" i="5" s="1"/>
  <c r="K976" i="5"/>
  <c r="P976" i="5" s="1"/>
  <c r="G976" i="5"/>
  <c r="T968" i="5"/>
  <c r="O968" i="5"/>
  <c r="M968" i="5"/>
  <c r="U968" i="5"/>
  <c r="R968" i="5"/>
  <c r="N968" i="5"/>
  <c r="V968" i="5"/>
  <c r="W968" i="5" s="1"/>
  <c r="Q968" i="5"/>
  <c r="K968" i="5"/>
  <c r="P968" i="5" s="1"/>
  <c r="G968" i="5"/>
  <c r="O960" i="5"/>
  <c r="N960" i="5"/>
  <c r="R960" i="5"/>
  <c r="V960" i="5"/>
  <c r="W960" i="5" s="1"/>
  <c r="M960" i="5"/>
  <c r="U960" i="5"/>
  <c r="Q960" i="5"/>
  <c r="T960" i="5"/>
  <c r="K960" i="5"/>
  <c r="P960" i="5" s="1"/>
  <c r="G960" i="5"/>
  <c r="N952" i="5"/>
  <c r="R952" i="5"/>
  <c r="V952" i="5"/>
  <c r="W952" i="5" s="1"/>
  <c r="M952" i="5"/>
  <c r="Q952" i="5"/>
  <c r="U952" i="5"/>
  <c r="T952" i="5"/>
  <c r="O952" i="5"/>
  <c r="K952" i="5"/>
  <c r="P952" i="5" s="1"/>
  <c r="G952" i="5"/>
  <c r="M944" i="5"/>
  <c r="Q944" i="5"/>
  <c r="U944" i="5"/>
  <c r="T944" i="5"/>
  <c r="N944" i="5"/>
  <c r="V944" i="5"/>
  <c r="W944" i="5" s="1"/>
  <c r="O944" i="5"/>
  <c r="K944" i="5"/>
  <c r="P944" i="5" s="1"/>
  <c r="G944" i="5"/>
  <c r="T936" i="5"/>
  <c r="O936" i="5"/>
  <c r="Q936" i="5"/>
  <c r="N936" i="5"/>
  <c r="V936" i="5"/>
  <c r="W936" i="5" s="1"/>
  <c r="M936" i="5"/>
  <c r="K936" i="5"/>
  <c r="P936" i="5" s="1"/>
  <c r="G936" i="5"/>
  <c r="N928" i="5"/>
  <c r="R928" i="5"/>
  <c r="V928" i="5"/>
  <c r="W928" i="5" s="1"/>
  <c r="M928" i="5"/>
  <c r="Q928" i="5"/>
  <c r="U928" i="5"/>
  <c r="O928" i="5"/>
  <c r="T928" i="5"/>
  <c r="K928" i="5"/>
  <c r="P928" i="5" s="1"/>
  <c r="G928" i="5"/>
  <c r="O920" i="5"/>
  <c r="N920" i="5"/>
  <c r="R920" i="5"/>
  <c r="V920" i="5"/>
  <c r="W920" i="5" s="1"/>
  <c r="T920" i="5"/>
  <c r="Q920" i="5"/>
  <c r="U920" i="5"/>
  <c r="M920" i="5"/>
  <c r="K920" i="5"/>
  <c r="P920" i="5" s="1"/>
  <c r="G920" i="5"/>
  <c r="M912" i="5"/>
  <c r="Q912" i="5"/>
  <c r="U912" i="5"/>
  <c r="T912" i="5"/>
  <c r="R912" i="5"/>
  <c r="O912" i="5"/>
  <c r="N912" i="5"/>
  <c r="K912" i="5"/>
  <c r="P912" i="5" s="1"/>
  <c r="G912" i="5"/>
  <c r="M904" i="5"/>
  <c r="Q904" i="5"/>
  <c r="U904" i="5"/>
  <c r="T904" i="5"/>
  <c r="N904" i="5"/>
  <c r="V904" i="5"/>
  <c r="W904" i="5" s="1"/>
  <c r="O904" i="5"/>
  <c r="K904" i="5"/>
  <c r="P904" i="5" s="1"/>
  <c r="G904" i="5"/>
  <c r="O896" i="5"/>
  <c r="N896" i="5"/>
  <c r="R896" i="5"/>
  <c r="V896" i="5"/>
  <c r="W896" i="5" s="1"/>
  <c r="T896" i="5"/>
  <c r="Q896" i="5"/>
  <c r="U896" i="5"/>
  <c r="M896" i="5"/>
  <c r="K896" i="5"/>
  <c r="P896" i="5" s="1"/>
  <c r="G896" i="5"/>
  <c r="T888" i="5"/>
  <c r="O888" i="5"/>
  <c r="Q888" i="5"/>
  <c r="N888" i="5"/>
  <c r="V888" i="5"/>
  <c r="W888" i="5" s="1"/>
  <c r="U888" i="5"/>
  <c r="M888" i="5"/>
  <c r="K888" i="5"/>
  <c r="P888" i="5" s="1"/>
  <c r="G888" i="5"/>
  <c r="N880" i="5"/>
  <c r="R880" i="5"/>
  <c r="V880" i="5"/>
  <c r="W880" i="5" s="1"/>
  <c r="M880" i="5"/>
  <c r="Q880" i="5"/>
  <c r="U880" i="5"/>
  <c r="O880" i="5"/>
  <c r="T880" i="5"/>
  <c r="K880" i="5"/>
  <c r="P880" i="5" s="1"/>
  <c r="G880" i="5"/>
  <c r="O872" i="5"/>
  <c r="N872" i="5"/>
  <c r="R872" i="5"/>
  <c r="V872" i="5"/>
  <c r="W872" i="5" s="1"/>
  <c r="T872" i="5"/>
  <c r="Q872" i="5"/>
  <c r="U872" i="5"/>
  <c r="M872" i="5"/>
  <c r="K872" i="5"/>
  <c r="P872" i="5" s="1"/>
  <c r="G872" i="5"/>
  <c r="N148" i="5"/>
  <c r="R148" i="5"/>
  <c r="V148" i="5"/>
  <c r="W148" i="5" s="1"/>
  <c r="O148" i="5"/>
  <c r="T148" i="5"/>
  <c r="M148" i="5"/>
  <c r="U148" i="5"/>
  <c r="Q148" i="5"/>
  <c r="K148" i="5"/>
  <c r="G148" i="5"/>
  <c r="N140" i="5"/>
  <c r="R140" i="5"/>
  <c r="V140" i="5"/>
  <c r="W140" i="5" s="1"/>
  <c r="M140" i="5"/>
  <c r="Q140" i="5"/>
  <c r="T140" i="5"/>
  <c r="O140" i="5"/>
  <c r="U140" i="5"/>
  <c r="K140" i="5"/>
  <c r="G140" i="5"/>
  <c r="O132" i="5"/>
  <c r="M132" i="5"/>
  <c r="R132" i="5"/>
  <c r="Q132" i="5"/>
  <c r="V132" i="5"/>
  <c r="W132" i="5" s="1"/>
  <c r="T132" i="5"/>
  <c r="N132" i="5"/>
  <c r="U132" i="5"/>
  <c r="K132" i="5"/>
  <c r="G132" i="5"/>
  <c r="T124" i="5"/>
  <c r="N124" i="5"/>
  <c r="R124" i="5"/>
  <c r="Q124" i="5"/>
  <c r="M124" i="5"/>
  <c r="V124" i="5"/>
  <c r="W124" i="5" s="1"/>
  <c r="U124" i="5"/>
  <c r="O124" i="5"/>
  <c r="K124" i="5"/>
  <c r="G124" i="5"/>
  <c r="O116" i="5"/>
  <c r="Q116" i="5"/>
  <c r="V116" i="5"/>
  <c r="W116" i="5" s="1"/>
  <c r="N116" i="5"/>
  <c r="U116" i="5"/>
  <c r="T116" i="5"/>
  <c r="R116" i="5"/>
  <c r="M116" i="5"/>
  <c r="K116" i="5"/>
  <c r="G116" i="5"/>
  <c r="T112" i="5"/>
  <c r="O112" i="5"/>
  <c r="U112" i="5"/>
  <c r="N112" i="5"/>
  <c r="V112" i="5"/>
  <c r="W112" i="5" s="1"/>
  <c r="M112" i="5"/>
  <c r="R112" i="5"/>
  <c r="Q112" i="5"/>
  <c r="K112" i="5"/>
  <c r="G112" i="5"/>
  <c r="T100" i="5"/>
  <c r="M100" i="5"/>
  <c r="R100" i="5"/>
  <c r="Q100" i="5"/>
  <c r="V100" i="5"/>
  <c r="W100" i="5" s="1"/>
  <c r="N100" i="5"/>
  <c r="U100" i="5"/>
  <c r="O100" i="5"/>
  <c r="K100" i="5"/>
  <c r="G100" i="5"/>
  <c r="N96" i="5"/>
  <c r="R96" i="5"/>
  <c r="V96" i="5"/>
  <c r="W96" i="5" s="1"/>
  <c r="Q96" i="5"/>
  <c r="U96" i="5"/>
  <c r="M96" i="5"/>
  <c r="T96" i="5"/>
  <c r="O96" i="5"/>
  <c r="K96" i="5"/>
  <c r="G96" i="5"/>
  <c r="N84" i="5"/>
  <c r="R84" i="5"/>
  <c r="V84" i="5"/>
  <c r="W84" i="5" s="1"/>
  <c r="M84" i="5"/>
  <c r="Q84" i="5"/>
  <c r="T84" i="5"/>
  <c r="U84" i="5"/>
  <c r="O84" i="5"/>
  <c r="K84" i="5"/>
  <c r="G84" i="5"/>
  <c r="T76" i="5"/>
  <c r="Q76" i="5"/>
  <c r="V76" i="5"/>
  <c r="W76" i="5" s="1"/>
  <c r="R76" i="5"/>
  <c r="O76" i="5"/>
  <c r="N76" i="5"/>
  <c r="U76" i="5"/>
  <c r="M76" i="5"/>
  <c r="K76" i="5"/>
  <c r="G76" i="5"/>
  <c r="O68" i="5"/>
  <c r="N68" i="5"/>
  <c r="T68" i="5"/>
  <c r="V68" i="5"/>
  <c r="W68" i="5" s="1"/>
  <c r="M68" i="5"/>
  <c r="U68" i="5"/>
  <c r="Q68" i="5"/>
  <c r="R68" i="5"/>
  <c r="K68" i="5"/>
  <c r="G68" i="5"/>
  <c r="N60" i="5"/>
  <c r="R60" i="5"/>
  <c r="V60" i="5"/>
  <c r="W60" i="5" s="1"/>
  <c r="M60" i="5"/>
  <c r="Q60" i="5"/>
  <c r="O60" i="5"/>
  <c r="U60" i="5"/>
  <c r="T60" i="5"/>
  <c r="K60" i="5"/>
  <c r="G60" i="5"/>
  <c r="F1016" i="5"/>
  <c r="F984" i="5"/>
  <c r="F952" i="5"/>
  <c r="F920" i="5"/>
  <c r="F888" i="5"/>
  <c r="F872" i="5"/>
  <c r="F120" i="5"/>
  <c r="F72" i="5"/>
  <c r="H115" i="5"/>
  <c r="H83" i="5"/>
  <c r="L1416" i="5"/>
  <c r="L1400" i="5"/>
  <c r="L1384" i="5"/>
  <c r="L1368" i="5"/>
  <c r="L1352" i="5"/>
  <c r="L1336" i="5"/>
  <c r="L1328" i="5"/>
  <c r="L1312" i="5"/>
  <c r="L1296" i="5"/>
  <c r="L1280" i="5"/>
  <c r="L1264" i="5"/>
  <c r="L1248" i="5"/>
  <c r="L1232" i="5"/>
  <c r="L1216" i="5"/>
  <c r="L1200" i="5"/>
  <c r="L1184" i="5"/>
  <c r="L1168" i="5"/>
  <c r="L1152" i="5"/>
  <c r="L1136" i="5"/>
  <c r="L1120" i="5"/>
  <c r="L1104" i="5"/>
  <c r="L1088" i="5"/>
  <c r="L1072" i="5"/>
  <c r="L1056" i="5"/>
  <c r="L1040" i="5"/>
  <c r="L1024" i="5"/>
  <c r="L1008" i="5"/>
  <c r="L992" i="5"/>
  <c r="L976" i="5"/>
  <c r="L960" i="5"/>
  <c r="L944" i="5"/>
  <c r="L928" i="5"/>
  <c r="L912" i="5"/>
  <c r="L896" i="5"/>
  <c r="L880" i="5"/>
  <c r="L144" i="5"/>
  <c r="L136" i="5"/>
  <c r="L112" i="5"/>
  <c r="L96" i="5"/>
  <c r="L80" i="5"/>
  <c r="L56" i="5"/>
  <c r="U1424" i="5"/>
  <c r="M1424" i="5"/>
  <c r="V1412" i="5"/>
  <c r="W1412" i="5" s="1"/>
  <c r="T1404" i="5"/>
  <c r="V1380" i="5"/>
  <c r="W1380" i="5" s="1"/>
  <c r="Q1376" i="5"/>
  <c r="O1368" i="5"/>
  <c r="R1364" i="5"/>
  <c r="U1360" i="5"/>
  <c r="V1348" i="5"/>
  <c r="W1348" i="5" s="1"/>
  <c r="T1340" i="5"/>
  <c r="U1328" i="5"/>
  <c r="R1320" i="5"/>
  <c r="Q1296" i="5"/>
  <c r="U1288" i="5"/>
  <c r="O1284" i="5"/>
  <c r="M1272" i="5"/>
  <c r="Q1264" i="5"/>
  <c r="M1240" i="5"/>
  <c r="Q1232" i="5"/>
  <c r="O1220" i="5"/>
  <c r="Q1200" i="5"/>
  <c r="M1176" i="5"/>
  <c r="U1160" i="5"/>
  <c r="O1156" i="5"/>
  <c r="Q1104" i="5"/>
  <c r="O1088" i="5"/>
  <c r="O1076" i="5"/>
  <c r="R1068" i="5"/>
  <c r="Q1052" i="5"/>
  <c r="R1044" i="5"/>
  <c r="R1024" i="5"/>
  <c r="O1016" i="5"/>
  <c r="R1012" i="5"/>
  <c r="Q1008" i="5"/>
  <c r="N1004" i="5"/>
  <c r="Q1000" i="5"/>
  <c r="Q996" i="5"/>
  <c r="O992" i="5"/>
  <c r="R988" i="5"/>
  <c r="M980" i="5"/>
  <c r="N976" i="5"/>
  <c r="M972" i="5"/>
  <c r="N1427" i="5"/>
  <c r="R1427" i="5"/>
  <c r="V1427" i="5"/>
  <c r="W1427" i="5" s="1"/>
  <c r="M1427" i="5"/>
  <c r="Q1427" i="5"/>
  <c r="U1427" i="5"/>
  <c r="M1423" i="5"/>
  <c r="Q1423" i="5"/>
  <c r="U1423" i="5"/>
  <c r="T1423" i="5"/>
  <c r="T1419" i="5"/>
  <c r="O1419" i="5"/>
  <c r="O1415" i="5"/>
  <c r="N1415" i="5"/>
  <c r="R1415" i="5"/>
  <c r="V1415" i="5"/>
  <c r="W1415" i="5" s="1"/>
  <c r="N1411" i="5"/>
  <c r="R1411" i="5"/>
  <c r="V1411" i="5"/>
  <c r="W1411" i="5" s="1"/>
  <c r="M1411" i="5"/>
  <c r="Q1411" i="5"/>
  <c r="U1411" i="5"/>
  <c r="M1407" i="5"/>
  <c r="Q1407" i="5"/>
  <c r="U1407" i="5"/>
  <c r="T1407" i="5"/>
  <c r="T1403" i="5"/>
  <c r="O1403" i="5"/>
  <c r="O1399" i="5"/>
  <c r="N1399" i="5"/>
  <c r="R1399" i="5"/>
  <c r="V1399" i="5"/>
  <c r="W1399" i="5" s="1"/>
  <c r="N1395" i="5"/>
  <c r="R1395" i="5"/>
  <c r="V1395" i="5"/>
  <c r="W1395" i="5" s="1"/>
  <c r="M1395" i="5"/>
  <c r="Q1395" i="5"/>
  <c r="U1395" i="5"/>
  <c r="M1391" i="5"/>
  <c r="Q1391" i="5"/>
  <c r="U1391" i="5"/>
  <c r="T1391" i="5"/>
  <c r="T1387" i="5"/>
  <c r="O1387" i="5"/>
  <c r="O1383" i="5"/>
  <c r="N1383" i="5"/>
  <c r="R1383" i="5"/>
  <c r="V1383" i="5"/>
  <c r="W1383" i="5" s="1"/>
  <c r="N1379" i="5"/>
  <c r="R1379" i="5"/>
  <c r="V1379" i="5"/>
  <c r="W1379" i="5" s="1"/>
  <c r="M1379" i="5"/>
  <c r="Q1379" i="5"/>
  <c r="U1379" i="5"/>
  <c r="M1375" i="5"/>
  <c r="Q1375" i="5"/>
  <c r="U1375" i="5"/>
  <c r="T1375" i="5"/>
  <c r="T1371" i="5"/>
  <c r="O1371" i="5"/>
  <c r="O1367" i="5"/>
  <c r="N1367" i="5"/>
  <c r="R1367" i="5"/>
  <c r="V1367" i="5"/>
  <c r="W1367" i="5" s="1"/>
  <c r="N1363" i="5"/>
  <c r="R1363" i="5"/>
  <c r="V1363" i="5"/>
  <c r="W1363" i="5" s="1"/>
  <c r="M1363" i="5"/>
  <c r="Q1363" i="5"/>
  <c r="U1363" i="5"/>
  <c r="M1359" i="5"/>
  <c r="Q1359" i="5"/>
  <c r="U1359" i="5"/>
  <c r="T1359" i="5"/>
  <c r="T1355" i="5"/>
  <c r="O1355" i="5"/>
  <c r="O1351" i="5"/>
  <c r="N1351" i="5"/>
  <c r="R1351" i="5"/>
  <c r="V1351" i="5"/>
  <c r="W1351" i="5" s="1"/>
  <c r="N1347" i="5"/>
  <c r="R1347" i="5"/>
  <c r="V1347" i="5"/>
  <c r="W1347" i="5" s="1"/>
  <c r="M1347" i="5"/>
  <c r="Q1347" i="5"/>
  <c r="U1347" i="5"/>
  <c r="M1343" i="5"/>
  <c r="Q1343" i="5"/>
  <c r="U1343" i="5"/>
  <c r="T1343" i="5"/>
  <c r="T1339" i="5"/>
  <c r="O1339" i="5"/>
  <c r="O1335" i="5"/>
  <c r="N1335" i="5"/>
  <c r="R1335" i="5"/>
  <c r="V1335" i="5"/>
  <c r="W1335" i="5" s="1"/>
  <c r="N1331" i="5"/>
  <c r="R1331" i="5"/>
  <c r="V1331" i="5"/>
  <c r="W1331" i="5" s="1"/>
  <c r="M1331" i="5"/>
  <c r="Q1331" i="5"/>
  <c r="U1331" i="5"/>
  <c r="O1327" i="5"/>
  <c r="N1327" i="5"/>
  <c r="T1327" i="5"/>
  <c r="M1327" i="5"/>
  <c r="R1327" i="5"/>
  <c r="N1323" i="5"/>
  <c r="R1323" i="5"/>
  <c r="V1323" i="5"/>
  <c r="W1323" i="5" s="1"/>
  <c r="O1323" i="5"/>
  <c r="T1323" i="5"/>
  <c r="M1323" i="5"/>
  <c r="N1319" i="5"/>
  <c r="R1319" i="5"/>
  <c r="V1319" i="5"/>
  <c r="W1319" i="5" s="1"/>
  <c r="M1319" i="5"/>
  <c r="Q1319" i="5"/>
  <c r="U1319" i="5"/>
  <c r="O1319" i="5"/>
  <c r="M1315" i="5"/>
  <c r="Q1315" i="5"/>
  <c r="U1315" i="5"/>
  <c r="T1315" i="5"/>
  <c r="R1315" i="5"/>
  <c r="T1311" i="5"/>
  <c r="O1311" i="5"/>
  <c r="N1311" i="5"/>
  <c r="V1311" i="5"/>
  <c r="W1311" i="5" s="1"/>
  <c r="M1311" i="5"/>
  <c r="U1311" i="5"/>
  <c r="O1307" i="5"/>
  <c r="N1307" i="5"/>
  <c r="R1307" i="5"/>
  <c r="V1307" i="5"/>
  <c r="W1307" i="5" s="1"/>
  <c r="Q1307" i="5"/>
  <c r="M1303" i="5"/>
  <c r="Q1303" i="5"/>
  <c r="U1303" i="5"/>
  <c r="T1303" i="5"/>
  <c r="R1303" i="5"/>
  <c r="O1299" i="5"/>
  <c r="N1299" i="5"/>
  <c r="R1299" i="5"/>
  <c r="V1299" i="5"/>
  <c r="W1299" i="5" s="1"/>
  <c r="M1299" i="5"/>
  <c r="U1299" i="5"/>
  <c r="T1299" i="5"/>
  <c r="M1295" i="5"/>
  <c r="Q1295" i="5"/>
  <c r="U1295" i="5"/>
  <c r="T1295" i="5"/>
  <c r="O1295" i="5"/>
  <c r="N1295" i="5"/>
  <c r="V1295" i="5"/>
  <c r="W1295" i="5" s="1"/>
  <c r="O1291" i="5"/>
  <c r="N1291" i="5"/>
  <c r="R1291" i="5"/>
  <c r="V1291" i="5"/>
  <c r="W1291" i="5" s="1"/>
  <c r="Q1291" i="5"/>
  <c r="M1287" i="5"/>
  <c r="Q1287" i="5"/>
  <c r="U1287" i="5"/>
  <c r="T1287" i="5"/>
  <c r="R1287" i="5"/>
  <c r="O1283" i="5"/>
  <c r="N1283" i="5"/>
  <c r="R1283" i="5"/>
  <c r="V1283" i="5"/>
  <c r="W1283" i="5" s="1"/>
  <c r="M1283" i="5"/>
  <c r="U1283" i="5"/>
  <c r="T1283" i="5"/>
  <c r="M1279" i="5"/>
  <c r="Q1279" i="5"/>
  <c r="U1279" i="5"/>
  <c r="T1279" i="5"/>
  <c r="O1279" i="5"/>
  <c r="N1279" i="5"/>
  <c r="V1279" i="5"/>
  <c r="W1279" i="5" s="1"/>
  <c r="O1275" i="5"/>
  <c r="N1275" i="5"/>
  <c r="R1275" i="5"/>
  <c r="V1275" i="5"/>
  <c r="W1275" i="5" s="1"/>
  <c r="Q1275" i="5"/>
  <c r="M1271" i="5"/>
  <c r="Q1271" i="5"/>
  <c r="U1271" i="5"/>
  <c r="T1271" i="5"/>
  <c r="R1271" i="5"/>
  <c r="O1267" i="5"/>
  <c r="N1267" i="5"/>
  <c r="R1267" i="5"/>
  <c r="V1267" i="5"/>
  <c r="W1267" i="5" s="1"/>
  <c r="M1267" i="5"/>
  <c r="U1267" i="5"/>
  <c r="T1267" i="5"/>
  <c r="M1263" i="5"/>
  <c r="Q1263" i="5"/>
  <c r="U1263" i="5"/>
  <c r="T1263" i="5"/>
  <c r="O1263" i="5"/>
  <c r="N1263" i="5"/>
  <c r="V1263" i="5"/>
  <c r="W1263" i="5" s="1"/>
  <c r="O1259" i="5"/>
  <c r="N1259" i="5"/>
  <c r="R1259" i="5"/>
  <c r="V1259" i="5"/>
  <c r="W1259" i="5" s="1"/>
  <c r="Q1259" i="5"/>
  <c r="M1255" i="5"/>
  <c r="Q1255" i="5"/>
  <c r="U1255" i="5"/>
  <c r="T1255" i="5"/>
  <c r="R1255" i="5"/>
  <c r="O1251" i="5"/>
  <c r="N1251" i="5"/>
  <c r="R1251" i="5"/>
  <c r="V1251" i="5"/>
  <c r="W1251" i="5" s="1"/>
  <c r="M1251" i="5"/>
  <c r="U1251" i="5"/>
  <c r="T1251" i="5"/>
  <c r="M1247" i="5"/>
  <c r="Q1247" i="5"/>
  <c r="U1247" i="5"/>
  <c r="T1247" i="5"/>
  <c r="O1247" i="5"/>
  <c r="N1247" i="5"/>
  <c r="V1247" i="5"/>
  <c r="W1247" i="5" s="1"/>
  <c r="O1243" i="5"/>
  <c r="N1243" i="5"/>
  <c r="R1243" i="5"/>
  <c r="V1243" i="5"/>
  <c r="W1243" i="5" s="1"/>
  <c r="Q1243" i="5"/>
  <c r="M1239" i="5"/>
  <c r="Q1239" i="5"/>
  <c r="U1239" i="5"/>
  <c r="T1239" i="5"/>
  <c r="R1239" i="5"/>
  <c r="O1235" i="5"/>
  <c r="N1235" i="5"/>
  <c r="R1235" i="5"/>
  <c r="V1235" i="5"/>
  <c r="W1235" i="5" s="1"/>
  <c r="M1235" i="5"/>
  <c r="U1235" i="5"/>
  <c r="T1235" i="5"/>
  <c r="M1231" i="5"/>
  <c r="Q1231" i="5"/>
  <c r="U1231" i="5"/>
  <c r="T1231" i="5"/>
  <c r="O1231" i="5"/>
  <c r="N1231" i="5"/>
  <c r="V1231" i="5"/>
  <c r="W1231" i="5" s="1"/>
  <c r="O1227" i="5"/>
  <c r="N1227" i="5"/>
  <c r="R1227" i="5"/>
  <c r="V1227" i="5"/>
  <c r="W1227" i="5" s="1"/>
  <c r="Q1227" i="5"/>
  <c r="M1223" i="5"/>
  <c r="Q1223" i="5"/>
  <c r="U1223" i="5"/>
  <c r="T1223" i="5"/>
  <c r="R1223" i="5"/>
  <c r="O1219" i="5"/>
  <c r="N1219" i="5"/>
  <c r="R1219" i="5"/>
  <c r="V1219" i="5"/>
  <c r="W1219" i="5" s="1"/>
  <c r="M1219" i="5"/>
  <c r="U1219" i="5"/>
  <c r="T1219" i="5"/>
  <c r="M1215" i="5"/>
  <c r="Q1215" i="5"/>
  <c r="U1215" i="5"/>
  <c r="T1215" i="5"/>
  <c r="O1215" i="5"/>
  <c r="N1215" i="5"/>
  <c r="V1215" i="5"/>
  <c r="W1215" i="5" s="1"/>
  <c r="O1211" i="5"/>
  <c r="N1211" i="5"/>
  <c r="R1211" i="5"/>
  <c r="V1211" i="5"/>
  <c r="W1211" i="5" s="1"/>
  <c r="Q1211" i="5"/>
  <c r="M1207" i="5"/>
  <c r="Q1207" i="5"/>
  <c r="U1207" i="5"/>
  <c r="T1207" i="5"/>
  <c r="R1207" i="5"/>
  <c r="O1203" i="5"/>
  <c r="N1203" i="5"/>
  <c r="R1203" i="5"/>
  <c r="V1203" i="5"/>
  <c r="W1203" i="5" s="1"/>
  <c r="M1203" i="5"/>
  <c r="U1203" i="5"/>
  <c r="T1203" i="5"/>
  <c r="M1199" i="5"/>
  <c r="Q1199" i="5"/>
  <c r="U1199" i="5"/>
  <c r="T1199" i="5"/>
  <c r="O1199" i="5"/>
  <c r="N1199" i="5"/>
  <c r="V1199" i="5"/>
  <c r="W1199" i="5" s="1"/>
  <c r="O1195" i="5"/>
  <c r="N1195" i="5"/>
  <c r="R1195" i="5"/>
  <c r="V1195" i="5"/>
  <c r="W1195" i="5" s="1"/>
  <c r="Q1195" i="5"/>
  <c r="M1191" i="5"/>
  <c r="Q1191" i="5"/>
  <c r="U1191" i="5"/>
  <c r="T1191" i="5"/>
  <c r="R1191" i="5"/>
  <c r="O1187" i="5"/>
  <c r="N1187" i="5"/>
  <c r="R1187" i="5"/>
  <c r="V1187" i="5"/>
  <c r="W1187" i="5" s="1"/>
  <c r="M1187" i="5"/>
  <c r="U1187" i="5"/>
  <c r="T1187" i="5"/>
  <c r="M1183" i="5"/>
  <c r="Q1183" i="5"/>
  <c r="U1183" i="5"/>
  <c r="T1183" i="5"/>
  <c r="O1183" i="5"/>
  <c r="N1183" i="5"/>
  <c r="V1183" i="5"/>
  <c r="W1183" i="5" s="1"/>
  <c r="O1179" i="5"/>
  <c r="N1179" i="5"/>
  <c r="R1179" i="5"/>
  <c r="V1179" i="5"/>
  <c r="W1179" i="5" s="1"/>
  <c r="Q1179" i="5"/>
  <c r="M1175" i="5"/>
  <c r="Q1175" i="5"/>
  <c r="U1175" i="5"/>
  <c r="T1175" i="5"/>
  <c r="R1175" i="5"/>
  <c r="O1171" i="5"/>
  <c r="N1171" i="5"/>
  <c r="R1171" i="5"/>
  <c r="V1171" i="5"/>
  <c r="W1171" i="5" s="1"/>
  <c r="M1171" i="5"/>
  <c r="U1171" i="5"/>
  <c r="T1171" i="5"/>
  <c r="M1167" i="5"/>
  <c r="Q1167" i="5"/>
  <c r="U1167" i="5"/>
  <c r="T1167" i="5"/>
  <c r="O1167" i="5"/>
  <c r="N1167" i="5"/>
  <c r="V1167" i="5"/>
  <c r="W1167" i="5" s="1"/>
  <c r="O1163" i="5"/>
  <c r="N1163" i="5"/>
  <c r="R1163" i="5"/>
  <c r="V1163" i="5"/>
  <c r="W1163" i="5" s="1"/>
  <c r="Q1163" i="5"/>
  <c r="M1159" i="5"/>
  <c r="Q1159" i="5"/>
  <c r="U1159" i="5"/>
  <c r="T1159" i="5"/>
  <c r="R1159" i="5"/>
  <c r="O1155" i="5"/>
  <c r="N1155" i="5"/>
  <c r="R1155" i="5"/>
  <c r="V1155" i="5"/>
  <c r="W1155" i="5" s="1"/>
  <c r="M1155" i="5"/>
  <c r="U1155" i="5"/>
  <c r="T1155" i="5"/>
  <c r="M1151" i="5"/>
  <c r="Q1151" i="5"/>
  <c r="U1151" i="5"/>
  <c r="T1151" i="5"/>
  <c r="O1151" i="5"/>
  <c r="N1151" i="5"/>
  <c r="V1151" i="5"/>
  <c r="W1151" i="5" s="1"/>
  <c r="O1147" i="5"/>
  <c r="N1147" i="5"/>
  <c r="R1147" i="5"/>
  <c r="V1147" i="5"/>
  <c r="W1147" i="5" s="1"/>
  <c r="Q1147" i="5"/>
  <c r="M1143" i="5"/>
  <c r="Q1143" i="5"/>
  <c r="U1143" i="5"/>
  <c r="T1143" i="5"/>
  <c r="R1143" i="5"/>
  <c r="T1139" i="5"/>
  <c r="O1139" i="5"/>
  <c r="N1139" i="5"/>
  <c r="V1139" i="5"/>
  <c r="W1139" i="5" s="1"/>
  <c r="M1139" i="5"/>
  <c r="U1139" i="5"/>
  <c r="N1135" i="5"/>
  <c r="R1135" i="5"/>
  <c r="V1135" i="5"/>
  <c r="W1135" i="5" s="1"/>
  <c r="M1135" i="5"/>
  <c r="Q1135" i="5"/>
  <c r="U1135" i="5"/>
  <c r="O1135" i="5"/>
  <c r="T1131" i="5"/>
  <c r="O1131" i="5"/>
  <c r="R1131" i="5"/>
  <c r="Q1131" i="5"/>
  <c r="O1127" i="5"/>
  <c r="N1127" i="5"/>
  <c r="R1127" i="5"/>
  <c r="V1127" i="5"/>
  <c r="W1127" i="5" s="1"/>
  <c r="M1127" i="5"/>
  <c r="U1127" i="5"/>
  <c r="T1127" i="5"/>
  <c r="N1123" i="5"/>
  <c r="R1123" i="5"/>
  <c r="V1123" i="5"/>
  <c r="W1123" i="5" s="1"/>
  <c r="M1123" i="5"/>
  <c r="Q1123" i="5"/>
  <c r="U1123" i="5"/>
  <c r="O1123" i="5"/>
  <c r="T1119" i="5"/>
  <c r="O1119" i="5"/>
  <c r="R1119" i="5"/>
  <c r="Q1119" i="5"/>
  <c r="N1115" i="5"/>
  <c r="R1115" i="5"/>
  <c r="V1115" i="5"/>
  <c r="W1115" i="5" s="1"/>
  <c r="M1115" i="5"/>
  <c r="Q1115" i="5"/>
  <c r="U1115" i="5"/>
  <c r="T1115" i="5"/>
  <c r="M1111" i="5"/>
  <c r="Q1111" i="5"/>
  <c r="U1111" i="5"/>
  <c r="T1111" i="5"/>
  <c r="N1111" i="5"/>
  <c r="V1111" i="5"/>
  <c r="W1111" i="5" s="1"/>
  <c r="T1107" i="5"/>
  <c r="O1107" i="5"/>
  <c r="Q1107" i="5"/>
  <c r="M1107" i="5"/>
  <c r="V1107" i="5"/>
  <c r="W1107" i="5" s="1"/>
  <c r="U1107" i="5"/>
  <c r="N1103" i="5"/>
  <c r="R1103" i="5"/>
  <c r="V1103" i="5"/>
  <c r="W1103" i="5" s="1"/>
  <c r="M1103" i="5"/>
  <c r="Q1103" i="5"/>
  <c r="U1103" i="5"/>
  <c r="T1103" i="5"/>
  <c r="T1099" i="5"/>
  <c r="O1099" i="5"/>
  <c r="M1099" i="5"/>
  <c r="U1099" i="5"/>
  <c r="V1099" i="5"/>
  <c r="W1099" i="5" s="1"/>
  <c r="R1099" i="5"/>
  <c r="O1095" i="5"/>
  <c r="N1095" i="5"/>
  <c r="R1095" i="5"/>
  <c r="V1095" i="5"/>
  <c r="W1095" i="5" s="1"/>
  <c r="U1095" i="5"/>
  <c r="T1095" i="5"/>
  <c r="N1091" i="5"/>
  <c r="R1091" i="5"/>
  <c r="V1091" i="5"/>
  <c r="W1091" i="5" s="1"/>
  <c r="M1091" i="5"/>
  <c r="Q1091" i="5"/>
  <c r="U1091" i="5"/>
  <c r="T1091" i="5"/>
  <c r="T1087" i="5"/>
  <c r="O1087" i="5"/>
  <c r="M1087" i="5"/>
  <c r="U1087" i="5"/>
  <c r="V1087" i="5"/>
  <c r="W1087" i="5" s="1"/>
  <c r="R1087" i="5"/>
  <c r="N1083" i="5"/>
  <c r="R1083" i="5"/>
  <c r="V1083" i="5"/>
  <c r="W1083" i="5" s="1"/>
  <c r="M1083" i="5"/>
  <c r="Q1083" i="5"/>
  <c r="U1083" i="5"/>
  <c r="O1083" i="5"/>
  <c r="T1083" i="5"/>
  <c r="M1079" i="5"/>
  <c r="Q1079" i="5"/>
  <c r="U1079" i="5"/>
  <c r="T1079" i="5"/>
  <c r="R1079" i="5"/>
  <c r="V1079" i="5"/>
  <c r="W1079" i="5" s="1"/>
  <c r="T1075" i="5"/>
  <c r="O1075" i="5"/>
  <c r="M1075" i="5"/>
  <c r="U1075" i="5"/>
  <c r="V1075" i="5"/>
  <c r="W1075" i="5" s="1"/>
  <c r="R1075" i="5"/>
  <c r="M1071" i="5"/>
  <c r="Q1071" i="5"/>
  <c r="U1071" i="5"/>
  <c r="V1071" i="5"/>
  <c r="W1071" i="5" s="1"/>
  <c r="O1071" i="5"/>
  <c r="T1071" i="5"/>
  <c r="O1067" i="5"/>
  <c r="U1067" i="5"/>
  <c r="N1067" i="5"/>
  <c r="T1067" i="5"/>
  <c r="V1067" i="5"/>
  <c r="W1067" i="5" s="1"/>
  <c r="R1067" i="5"/>
  <c r="N1063" i="5"/>
  <c r="R1063" i="5"/>
  <c r="V1063" i="5"/>
  <c r="W1063" i="5" s="1"/>
  <c r="U1063" i="5"/>
  <c r="O1063" i="5"/>
  <c r="T1063" i="5"/>
  <c r="M1059" i="5"/>
  <c r="Q1059" i="5"/>
  <c r="U1059" i="5"/>
  <c r="V1059" i="5"/>
  <c r="W1059" i="5" s="1"/>
  <c r="O1059" i="5"/>
  <c r="T1059" i="5"/>
  <c r="O1055" i="5"/>
  <c r="U1055" i="5"/>
  <c r="N1055" i="5"/>
  <c r="T1055" i="5"/>
  <c r="V1055" i="5"/>
  <c r="W1055" i="5" s="1"/>
  <c r="R1055" i="5"/>
  <c r="M1051" i="5"/>
  <c r="Q1051" i="5"/>
  <c r="U1051" i="5"/>
  <c r="O1051" i="5"/>
  <c r="T1051" i="5"/>
  <c r="N1051" i="5"/>
  <c r="V1051" i="5"/>
  <c r="W1051" i="5" s="1"/>
  <c r="R1051" i="5"/>
  <c r="T1047" i="5"/>
  <c r="O1047" i="5"/>
  <c r="U1047" i="5"/>
  <c r="N1047" i="5"/>
  <c r="V1047" i="5"/>
  <c r="W1047" i="5" s="1"/>
  <c r="R1047" i="5"/>
  <c r="O1043" i="5"/>
  <c r="U1043" i="5"/>
  <c r="N1043" i="5"/>
  <c r="T1043" i="5"/>
  <c r="V1043" i="5"/>
  <c r="W1043" i="5" s="1"/>
  <c r="R1043" i="5"/>
  <c r="M1039" i="5"/>
  <c r="Q1039" i="5"/>
  <c r="U1039" i="5"/>
  <c r="O1039" i="5"/>
  <c r="T1039" i="5"/>
  <c r="N1039" i="5"/>
  <c r="V1039" i="5"/>
  <c r="W1039" i="5" s="1"/>
  <c r="R1039" i="5"/>
  <c r="O1035" i="5"/>
  <c r="N1035" i="5"/>
  <c r="T1035" i="5"/>
  <c r="M1035" i="5"/>
  <c r="R1035" i="5"/>
  <c r="U1035" i="5"/>
  <c r="V1035" i="5"/>
  <c r="W1035" i="5" s="1"/>
  <c r="Q1035" i="5"/>
  <c r="N1031" i="5"/>
  <c r="R1031" i="5"/>
  <c r="V1031" i="5"/>
  <c r="W1031" i="5" s="1"/>
  <c r="O1031" i="5"/>
  <c r="T1031" i="5"/>
  <c r="M1031" i="5"/>
  <c r="U1031" i="5"/>
  <c r="Q1031" i="5"/>
  <c r="N1027" i="5"/>
  <c r="R1027" i="5"/>
  <c r="V1027" i="5"/>
  <c r="W1027" i="5" s="1"/>
  <c r="M1027" i="5"/>
  <c r="Q1027" i="5"/>
  <c r="U1027" i="5"/>
  <c r="O1027" i="5"/>
  <c r="T1027" i="5"/>
  <c r="T1023" i="5"/>
  <c r="O1023" i="5"/>
  <c r="Q1023" i="5"/>
  <c r="N1023" i="5"/>
  <c r="V1023" i="5"/>
  <c r="W1023" i="5" s="1"/>
  <c r="R1023" i="5"/>
  <c r="M1023" i="5"/>
  <c r="N1019" i="5"/>
  <c r="R1019" i="5"/>
  <c r="V1019" i="5"/>
  <c r="W1019" i="5" s="1"/>
  <c r="M1019" i="5"/>
  <c r="Q1019" i="5"/>
  <c r="U1019" i="5"/>
  <c r="T1019" i="5"/>
  <c r="O1019" i="5"/>
  <c r="F1019" i="5"/>
  <c r="M1015" i="5"/>
  <c r="Q1015" i="5"/>
  <c r="U1015" i="5"/>
  <c r="T1015" i="5"/>
  <c r="N1015" i="5"/>
  <c r="V1015" i="5"/>
  <c r="W1015" i="5" s="1"/>
  <c r="O1015" i="5"/>
  <c r="R1015" i="5"/>
  <c r="F1015" i="5"/>
  <c r="T1011" i="5"/>
  <c r="O1011" i="5"/>
  <c r="Q1011" i="5"/>
  <c r="N1011" i="5"/>
  <c r="V1011" i="5"/>
  <c r="W1011" i="5" s="1"/>
  <c r="R1011" i="5"/>
  <c r="M1011" i="5"/>
  <c r="F1011" i="5"/>
  <c r="N1007" i="5"/>
  <c r="R1007" i="5"/>
  <c r="V1007" i="5"/>
  <c r="W1007" i="5" s="1"/>
  <c r="M1007" i="5"/>
  <c r="Q1007" i="5"/>
  <c r="U1007" i="5"/>
  <c r="T1007" i="5"/>
  <c r="O1007" i="5"/>
  <c r="F1007" i="5"/>
  <c r="T1003" i="5"/>
  <c r="O1003" i="5"/>
  <c r="M1003" i="5"/>
  <c r="U1003" i="5"/>
  <c r="R1003" i="5"/>
  <c r="N1003" i="5"/>
  <c r="Q1003" i="5"/>
  <c r="F1003" i="5"/>
  <c r="O999" i="5"/>
  <c r="N999" i="5"/>
  <c r="R999" i="5"/>
  <c r="V999" i="5"/>
  <c r="W999" i="5" s="1"/>
  <c r="M999" i="5"/>
  <c r="U999" i="5"/>
  <c r="Q999" i="5"/>
  <c r="F999" i="5"/>
  <c r="M995" i="5"/>
  <c r="Q995" i="5"/>
  <c r="U995" i="5"/>
  <c r="T995" i="5"/>
  <c r="R995" i="5"/>
  <c r="O995" i="5"/>
  <c r="N995" i="5"/>
  <c r="F995" i="5"/>
  <c r="T991" i="5"/>
  <c r="O991" i="5"/>
  <c r="M991" i="5"/>
  <c r="U991" i="5"/>
  <c r="R991" i="5"/>
  <c r="N991" i="5"/>
  <c r="Q991" i="5"/>
  <c r="F991" i="5"/>
  <c r="O987" i="5"/>
  <c r="N987" i="5"/>
  <c r="R987" i="5"/>
  <c r="V987" i="5"/>
  <c r="W987" i="5" s="1"/>
  <c r="M987" i="5"/>
  <c r="U987" i="5"/>
  <c r="Q987" i="5"/>
  <c r="F987" i="5"/>
  <c r="T983" i="5"/>
  <c r="O983" i="5"/>
  <c r="Q983" i="5"/>
  <c r="N983" i="5"/>
  <c r="V983" i="5"/>
  <c r="W983" i="5" s="1"/>
  <c r="R983" i="5"/>
  <c r="M983" i="5"/>
  <c r="F983" i="5"/>
  <c r="N979" i="5"/>
  <c r="R979" i="5"/>
  <c r="V979" i="5"/>
  <c r="W979" i="5" s="1"/>
  <c r="M979" i="5"/>
  <c r="Q979" i="5"/>
  <c r="U979" i="5"/>
  <c r="O979" i="5"/>
  <c r="F979" i="5"/>
  <c r="O975" i="5"/>
  <c r="N975" i="5"/>
  <c r="R975" i="5"/>
  <c r="V975" i="5"/>
  <c r="W975" i="5" s="1"/>
  <c r="T975" i="5"/>
  <c r="Q975" i="5"/>
  <c r="U975" i="5"/>
  <c r="M975" i="5"/>
  <c r="F975" i="5"/>
  <c r="M971" i="5"/>
  <c r="Q971" i="5"/>
  <c r="U971" i="5"/>
  <c r="T971" i="5"/>
  <c r="N971" i="5"/>
  <c r="V971" i="5"/>
  <c r="W971" i="5" s="1"/>
  <c r="O971" i="5"/>
  <c r="F971" i="5"/>
  <c r="N967" i="5"/>
  <c r="R967" i="5"/>
  <c r="V967" i="5"/>
  <c r="W967" i="5" s="1"/>
  <c r="M967" i="5"/>
  <c r="Q967" i="5"/>
  <c r="U967" i="5"/>
  <c r="O967" i="5"/>
  <c r="T967" i="5"/>
  <c r="F967" i="5"/>
  <c r="T963" i="5"/>
  <c r="O963" i="5"/>
  <c r="Q963" i="5"/>
  <c r="N963" i="5"/>
  <c r="V963" i="5"/>
  <c r="W963" i="5" s="1"/>
  <c r="R963" i="5"/>
  <c r="F963" i="5"/>
  <c r="M959" i="5"/>
  <c r="Q959" i="5"/>
  <c r="U959" i="5"/>
  <c r="T959" i="5"/>
  <c r="R959" i="5"/>
  <c r="O959" i="5"/>
  <c r="V959" i="5"/>
  <c r="W959" i="5" s="1"/>
  <c r="F959" i="5"/>
  <c r="O955" i="5"/>
  <c r="N955" i="5"/>
  <c r="R955" i="5"/>
  <c r="V955" i="5"/>
  <c r="W955" i="5" s="1"/>
  <c r="T955" i="5"/>
  <c r="Q955" i="5"/>
  <c r="U955" i="5"/>
  <c r="F955" i="5"/>
  <c r="T951" i="5"/>
  <c r="O951" i="5"/>
  <c r="M951" i="5"/>
  <c r="U951" i="5"/>
  <c r="R951" i="5"/>
  <c r="N951" i="5"/>
  <c r="V951" i="5"/>
  <c r="W951" i="5" s="1"/>
  <c r="F951" i="5"/>
  <c r="N947" i="5"/>
  <c r="R947" i="5"/>
  <c r="V947" i="5"/>
  <c r="W947" i="5" s="1"/>
  <c r="M947" i="5"/>
  <c r="Q947" i="5"/>
  <c r="U947" i="5"/>
  <c r="O947" i="5"/>
  <c r="T947" i="5"/>
  <c r="F947" i="5"/>
  <c r="O943" i="5"/>
  <c r="N943" i="5"/>
  <c r="R943" i="5"/>
  <c r="V943" i="5"/>
  <c r="W943" i="5" s="1"/>
  <c r="M943" i="5"/>
  <c r="U943" i="5"/>
  <c r="Q943" i="5"/>
  <c r="T943" i="5"/>
  <c r="F943" i="5"/>
  <c r="M939" i="5"/>
  <c r="Q939" i="5"/>
  <c r="U939" i="5"/>
  <c r="T939" i="5"/>
  <c r="R939" i="5"/>
  <c r="O939" i="5"/>
  <c r="V939" i="5"/>
  <c r="W939" i="5" s="1"/>
  <c r="F939" i="5"/>
  <c r="N935" i="5"/>
  <c r="R935" i="5"/>
  <c r="V935" i="5"/>
  <c r="W935" i="5" s="1"/>
  <c r="M935" i="5"/>
  <c r="Q935" i="5"/>
  <c r="U935" i="5"/>
  <c r="T935" i="5"/>
  <c r="O935" i="5"/>
  <c r="F935" i="5"/>
  <c r="M931" i="5"/>
  <c r="Q931" i="5"/>
  <c r="U931" i="5"/>
  <c r="T931" i="5"/>
  <c r="N931" i="5"/>
  <c r="V931" i="5"/>
  <c r="W931" i="5" s="1"/>
  <c r="O931" i="5"/>
  <c r="R931" i="5"/>
  <c r="F931" i="5"/>
  <c r="T927" i="5"/>
  <c r="O927" i="5"/>
  <c r="Q927" i="5"/>
  <c r="N927" i="5"/>
  <c r="V927" i="5"/>
  <c r="W927" i="5" s="1"/>
  <c r="U927" i="5"/>
  <c r="R927" i="5"/>
  <c r="F927" i="5"/>
  <c r="O923" i="5"/>
  <c r="N923" i="5"/>
  <c r="R923" i="5"/>
  <c r="V923" i="5"/>
  <c r="W923" i="5" s="1"/>
  <c r="T923" i="5"/>
  <c r="Q923" i="5"/>
  <c r="U923" i="5"/>
  <c r="F923" i="5"/>
  <c r="M919" i="5"/>
  <c r="Q919" i="5"/>
  <c r="U919" i="5"/>
  <c r="T919" i="5"/>
  <c r="N919" i="5"/>
  <c r="V919" i="5"/>
  <c r="W919" i="5" s="1"/>
  <c r="O919" i="5"/>
  <c r="R919" i="5"/>
  <c r="F919" i="5"/>
  <c r="T915" i="5"/>
  <c r="O915" i="5"/>
  <c r="Q915" i="5"/>
  <c r="N915" i="5"/>
  <c r="V915" i="5"/>
  <c r="W915" i="5" s="1"/>
  <c r="U915" i="5"/>
  <c r="R915" i="5"/>
  <c r="F915" i="5"/>
  <c r="O911" i="5"/>
  <c r="N911" i="5"/>
  <c r="R911" i="5"/>
  <c r="V911" i="5"/>
  <c r="W911" i="5" s="1"/>
  <c r="T911" i="5"/>
  <c r="Q911" i="5"/>
  <c r="U911" i="5"/>
  <c r="F911" i="5"/>
  <c r="M907" i="5"/>
  <c r="Q907" i="5"/>
  <c r="U907" i="5"/>
  <c r="T907" i="5"/>
  <c r="N907" i="5"/>
  <c r="V907" i="5"/>
  <c r="W907" i="5" s="1"/>
  <c r="O907" i="5"/>
  <c r="R907" i="5"/>
  <c r="F907" i="5"/>
  <c r="O903" i="5"/>
  <c r="N903" i="5"/>
  <c r="R903" i="5"/>
  <c r="V903" i="5"/>
  <c r="W903" i="5" s="1"/>
  <c r="M903" i="5"/>
  <c r="U903" i="5"/>
  <c r="T903" i="5"/>
  <c r="Q903" i="5"/>
  <c r="F903" i="5"/>
  <c r="N899" i="5"/>
  <c r="R899" i="5"/>
  <c r="V899" i="5"/>
  <c r="W899" i="5" s="1"/>
  <c r="M899" i="5"/>
  <c r="Q899" i="5"/>
  <c r="U899" i="5"/>
  <c r="T899" i="5"/>
  <c r="O899" i="5"/>
  <c r="F899" i="5"/>
  <c r="M895" i="5"/>
  <c r="Q895" i="5"/>
  <c r="U895" i="5"/>
  <c r="T895" i="5"/>
  <c r="N895" i="5"/>
  <c r="V895" i="5"/>
  <c r="W895" i="5" s="1"/>
  <c r="O895" i="5"/>
  <c r="R895" i="5"/>
  <c r="F895" i="5"/>
  <c r="T891" i="5"/>
  <c r="O891" i="5"/>
  <c r="Q891" i="5"/>
  <c r="N891" i="5"/>
  <c r="V891" i="5"/>
  <c r="W891" i="5" s="1"/>
  <c r="U891" i="5"/>
  <c r="M891" i="5"/>
  <c r="F891" i="5"/>
  <c r="N887" i="5"/>
  <c r="R887" i="5"/>
  <c r="V887" i="5"/>
  <c r="W887" i="5" s="1"/>
  <c r="M887" i="5"/>
  <c r="Q887" i="5"/>
  <c r="U887" i="5"/>
  <c r="O887" i="5"/>
  <c r="T887" i="5"/>
  <c r="F887" i="5"/>
  <c r="M883" i="5"/>
  <c r="Q883" i="5"/>
  <c r="U883" i="5"/>
  <c r="T883" i="5"/>
  <c r="N883" i="5"/>
  <c r="V883" i="5"/>
  <c r="W883" i="5" s="1"/>
  <c r="O883" i="5"/>
  <c r="F883" i="5"/>
  <c r="T879" i="5"/>
  <c r="O879" i="5"/>
  <c r="Q879" i="5"/>
  <c r="N879" i="5"/>
  <c r="V879" i="5"/>
  <c r="W879" i="5" s="1"/>
  <c r="U879" i="5"/>
  <c r="M879" i="5"/>
  <c r="F879" i="5"/>
  <c r="O875" i="5"/>
  <c r="N875" i="5"/>
  <c r="R875" i="5"/>
  <c r="V875" i="5"/>
  <c r="W875" i="5" s="1"/>
  <c r="T875" i="5"/>
  <c r="Q875" i="5"/>
  <c r="U875" i="5"/>
  <c r="M875" i="5"/>
  <c r="F875" i="5"/>
  <c r="M147" i="5"/>
  <c r="Q147" i="5"/>
  <c r="U147" i="5"/>
  <c r="O147" i="5"/>
  <c r="T147" i="5"/>
  <c r="N147" i="5"/>
  <c r="V147" i="5"/>
  <c r="W147" i="5" s="1"/>
  <c r="R147" i="5"/>
  <c r="F147" i="5"/>
  <c r="O143" i="5"/>
  <c r="N143" i="5"/>
  <c r="T143" i="5"/>
  <c r="M143" i="5"/>
  <c r="R143" i="5"/>
  <c r="U143" i="5"/>
  <c r="Q143" i="5"/>
  <c r="V143" i="5"/>
  <c r="W143" i="5" s="1"/>
  <c r="F143" i="5"/>
  <c r="M139" i="5"/>
  <c r="Q139" i="5"/>
  <c r="U139" i="5"/>
  <c r="N139" i="5"/>
  <c r="R139" i="5"/>
  <c r="T139" i="5"/>
  <c r="V139" i="5"/>
  <c r="W139" i="5" s="1"/>
  <c r="O139" i="5"/>
  <c r="F139" i="5"/>
  <c r="O135" i="5"/>
  <c r="M135" i="5"/>
  <c r="R135" i="5"/>
  <c r="Q135" i="5"/>
  <c r="V135" i="5"/>
  <c r="W135" i="5" s="1"/>
  <c r="T135" i="5"/>
  <c r="U135" i="5"/>
  <c r="N135" i="5"/>
  <c r="F135" i="5"/>
  <c r="N131" i="5"/>
  <c r="R131" i="5"/>
  <c r="V131" i="5"/>
  <c r="W131" i="5" s="1"/>
  <c r="M131" i="5"/>
  <c r="Q131" i="5"/>
  <c r="T131" i="5"/>
  <c r="U131" i="5"/>
  <c r="O131" i="5"/>
  <c r="F131" i="5"/>
  <c r="T127" i="5"/>
  <c r="M127" i="5"/>
  <c r="R127" i="5"/>
  <c r="Q127" i="5"/>
  <c r="V127" i="5"/>
  <c r="W127" i="5" s="1"/>
  <c r="O127" i="5"/>
  <c r="U127" i="5"/>
  <c r="N127" i="5"/>
  <c r="F127" i="5"/>
  <c r="O123" i="5"/>
  <c r="N123" i="5"/>
  <c r="T123" i="5"/>
  <c r="V123" i="5"/>
  <c r="W123" i="5" s="1"/>
  <c r="M123" i="5"/>
  <c r="U123" i="5"/>
  <c r="R123" i="5"/>
  <c r="Q123" i="5"/>
  <c r="F123" i="5"/>
  <c r="M119" i="5"/>
  <c r="Q119" i="5"/>
  <c r="U119" i="5"/>
  <c r="N119" i="5"/>
  <c r="O119" i="5"/>
  <c r="V119" i="5"/>
  <c r="W119" i="5" s="1"/>
  <c r="T119" i="5"/>
  <c r="R119" i="5"/>
  <c r="F119" i="5"/>
  <c r="N115" i="5"/>
  <c r="R115" i="5"/>
  <c r="V115" i="5"/>
  <c r="W115" i="5" s="1"/>
  <c r="Q115" i="5"/>
  <c r="M115" i="5"/>
  <c r="T115" i="5"/>
  <c r="U115" i="5"/>
  <c r="O115" i="5"/>
  <c r="F115" i="5"/>
  <c r="O111" i="5"/>
  <c r="U111" i="5"/>
  <c r="R111" i="5"/>
  <c r="Q111" i="5"/>
  <c r="T111" i="5"/>
  <c r="N111" i="5"/>
  <c r="V111" i="5"/>
  <c r="W111" i="5" s="1"/>
  <c r="M111" i="5"/>
  <c r="F111" i="5"/>
  <c r="T107" i="5"/>
  <c r="O107" i="5"/>
  <c r="N107" i="5"/>
  <c r="Q107" i="5"/>
  <c r="M107" i="5"/>
  <c r="V107" i="5"/>
  <c r="W107" i="5" s="1"/>
  <c r="R107" i="5"/>
  <c r="U107" i="5"/>
  <c r="F107" i="5"/>
  <c r="N103" i="5"/>
  <c r="R103" i="5"/>
  <c r="V103" i="5"/>
  <c r="W103" i="5" s="1"/>
  <c r="O103" i="5"/>
  <c r="T103" i="5"/>
  <c r="M103" i="5"/>
  <c r="Q103" i="5"/>
  <c r="U103" i="5"/>
  <c r="F103" i="5"/>
  <c r="O99" i="5"/>
  <c r="M99" i="5"/>
  <c r="R99" i="5"/>
  <c r="Q99" i="5"/>
  <c r="V99" i="5"/>
  <c r="W99" i="5" s="1"/>
  <c r="N99" i="5"/>
  <c r="U99" i="5"/>
  <c r="T99" i="5"/>
  <c r="F99" i="5"/>
  <c r="M95" i="5"/>
  <c r="Q95" i="5"/>
  <c r="U95" i="5"/>
  <c r="R95" i="5"/>
  <c r="V95" i="5"/>
  <c r="W95" i="5" s="1"/>
  <c r="N95" i="5"/>
  <c r="T95" i="5"/>
  <c r="O95" i="5"/>
  <c r="F95" i="5"/>
  <c r="N91" i="5"/>
  <c r="R91" i="5"/>
  <c r="V91" i="5"/>
  <c r="W91" i="5" s="1"/>
  <c r="U91" i="5"/>
  <c r="O91" i="5"/>
  <c r="T91" i="5"/>
  <c r="M91" i="5"/>
  <c r="Q91" i="5"/>
  <c r="F91" i="5"/>
  <c r="T87" i="5"/>
  <c r="O87" i="5"/>
  <c r="U87" i="5"/>
  <c r="N87" i="5"/>
  <c r="V87" i="5"/>
  <c r="W87" i="5" s="1"/>
  <c r="R87" i="5"/>
  <c r="M87" i="5"/>
  <c r="Q87" i="5"/>
  <c r="F87" i="5"/>
  <c r="M83" i="5"/>
  <c r="Q83" i="5"/>
  <c r="U83" i="5"/>
  <c r="O83" i="5"/>
  <c r="T83" i="5"/>
  <c r="R83" i="5"/>
  <c r="N83" i="5"/>
  <c r="V83" i="5"/>
  <c r="W83" i="5" s="1"/>
  <c r="F83" i="5"/>
  <c r="N79" i="5"/>
  <c r="R79" i="5"/>
  <c r="V79" i="5"/>
  <c r="W79" i="5" s="1"/>
  <c r="M79" i="5"/>
  <c r="O79" i="5"/>
  <c r="U79" i="5"/>
  <c r="Q79" i="5"/>
  <c r="T79" i="5"/>
  <c r="F79" i="5"/>
  <c r="O75" i="5"/>
  <c r="Q75" i="5"/>
  <c r="V75" i="5"/>
  <c r="W75" i="5" s="1"/>
  <c r="N75" i="5"/>
  <c r="U75" i="5"/>
  <c r="M75" i="5"/>
  <c r="T75" i="5"/>
  <c r="R75" i="5"/>
  <c r="F75" i="5"/>
  <c r="M71" i="5"/>
  <c r="Q71" i="5"/>
  <c r="U71" i="5"/>
  <c r="V71" i="5"/>
  <c r="W71" i="5" s="1"/>
  <c r="N71" i="5"/>
  <c r="T71" i="5"/>
  <c r="O71" i="5"/>
  <c r="R71" i="5"/>
  <c r="F71" i="5"/>
  <c r="N67" i="5"/>
  <c r="R67" i="5"/>
  <c r="V67" i="5"/>
  <c r="W67" i="5" s="1"/>
  <c r="U67" i="5"/>
  <c r="O67" i="5"/>
  <c r="T67" i="5"/>
  <c r="Q67" i="5"/>
  <c r="M67" i="5"/>
  <c r="F67" i="5"/>
  <c r="T63" i="5"/>
  <c r="O63" i="5"/>
  <c r="U63" i="5"/>
  <c r="N63" i="5"/>
  <c r="Q63" i="5"/>
  <c r="M63" i="5"/>
  <c r="V63" i="5"/>
  <c r="W63" i="5" s="1"/>
  <c r="R63" i="5"/>
  <c r="F63" i="5"/>
  <c r="M59" i="5"/>
  <c r="Q59" i="5"/>
  <c r="U59" i="5"/>
  <c r="N59" i="5"/>
  <c r="R59" i="5"/>
  <c r="O59" i="5"/>
  <c r="V59" i="5"/>
  <c r="W59" i="5" s="1"/>
  <c r="T59" i="5"/>
  <c r="F59" i="5"/>
  <c r="O55" i="5"/>
  <c r="M55" i="5"/>
  <c r="R55" i="5"/>
  <c r="Q55" i="5"/>
  <c r="V55" i="5"/>
  <c r="W55" i="5" s="1"/>
  <c r="N55" i="5"/>
  <c r="U55" i="5"/>
  <c r="T55" i="5"/>
  <c r="F55" i="5"/>
  <c r="F1424" i="5"/>
  <c r="F1420" i="5"/>
  <c r="F1416" i="5"/>
  <c r="F1412" i="5"/>
  <c r="F1408" i="5"/>
  <c r="F1404" i="5"/>
  <c r="F1400" i="5"/>
  <c r="F1396" i="5"/>
  <c r="F1392" i="5"/>
  <c r="F1388" i="5"/>
  <c r="F1384" i="5"/>
  <c r="F1380" i="5"/>
  <c r="F1376" i="5"/>
  <c r="F1372" i="5"/>
  <c r="F1368" i="5"/>
  <c r="F1364" i="5"/>
  <c r="F1360" i="5"/>
  <c r="F1356" i="5"/>
  <c r="F1352" i="5"/>
  <c r="F1348" i="5"/>
  <c r="F1344" i="5"/>
  <c r="F1340" i="5"/>
  <c r="F1336" i="5"/>
  <c r="F1332" i="5"/>
  <c r="F1328" i="5"/>
  <c r="F1324" i="5"/>
  <c r="F1320" i="5"/>
  <c r="F1316" i="5"/>
  <c r="F1312" i="5"/>
  <c r="F1308" i="5"/>
  <c r="F1304" i="5"/>
  <c r="F1300" i="5"/>
  <c r="F1296" i="5"/>
  <c r="F1292" i="5"/>
  <c r="F1288" i="5"/>
  <c r="F1284" i="5"/>
  <c r="F1280" i="5"/>
  <c r="F1276" i="5"/>
  <c r="F1272" i="5"/>
  <c r="F1268" i="5"/>
  <c r="F1264" i="5"/>
  <c r="F1260" i="5"/>
  <c r="F1256" i="5"/>
  <c r="F1252" i="5"/>
  <c r="F1248" i="5"/>
  <c r="F1244" i="5"/>
  <c r="F1240" i="5"/>
  <c r="F1236" i="5"/>
  <c r="F1232" i="5"/>
  <c r="F1228" i="5"/>
  <c r="F1224" i="5"/>
  <c r="F1220" i="5"/>
  <c r="F1216" i="5"/>
  <c r="F1212" i="5"/>
  <c r="F1208" i="5"/>
  <c r="F1204" i="5"/>
  <c r="F1200" i="5"/>
  <c r="F1196" i="5"/>
  <c r="F1192" i="5"/>
  <c r="F1188" i="5"/>
  <c r="F1184" i="5"/>
  <c r="F1180" i="5"/>
  <c r="F1176" i="5"/>
  <c r="F1172" i="5"/>
  <c r="F1168" i="5"/>
  <c r="F1164" i="5"/>
  <c r="F1160" i="5"/>
  <c r="F1156" i="5"/>
  <c r="F1152" i="5"/>
  <c r="F1148" i="5"/>
  <c r="F1144" i="5"/>
  <c r="F1140" i="5"/>
  <c r="F1136" i="5"/>
  <c r="F1132" i="5"/>
  <c r="F1128" i="5"/>
  <c r="F1124" i="5"/>
  <c r="F1120" i="5"/>
  <c r="F1116" i="5"/>
  <c r="F1112" i="5"/>
  <c r="F1108" i="5"/>
  <c r="F1104" i="5"/>
  <c r="F1100" i="5"/>
  <c r="F1096" i="5"/>
  <c r="F1092" i="5"/>
  <c r="F1088" i="5"/>
  <c r="F1084" i="5"/>
  <c r="F1080" i="5"/>
  <c r="F1076" i="5"/>
  <c r="F1072" i="5"/>
  <c r="F1068" i="5"/>
  <c r="F1064" i="5"/>
  <c r="F1060" i="5"/>
  <c r="F1056" i="5"/>
  <c r="F1052" i="5"/>
  <c r="F1048" i="5"/>
  <c r="F1044" i="5"/>
  <c r="F1040" i="5"/>
  <c r="F1036" i="5"/>
  <c r="F1032" i="5"/>
  <c r="F1028" i="5"/>
  <c r="F1024" i="5"/>
  <c r="F1020" i="5"/>
  <c r="F1014" i="5"/>
  <c r="F1004" i="5"/>
  <c r="F998" i="5"/>
  <c r="F988" i="5"/>
  <c r="F982" i="5"/>
  <c r="F972" i="5"/>
  <c r="F966" i="5"/>
  <c r="F956" i="5"/>
  <c r="F950" i="5"/>
  <c r="F940" i="5"/>
  <c r="F934" i="5"/>
  <c r="F924" i="5"/>
  <c r="F918" i="5"/>
  <c r="F908" i="5"/>
  <c r="F902" i="5"/>
  <c r="F892" i="5"/>
  <c r="F886" i="5"/>
  <c r="F876" i="5"/>
  <c r="F140" i="5"/>
  <c r="F134" i="5"/>
  <c r="F124" i="5"/>
  <c r="F118" i="5"/>
  <c r="F108" i="5"/>
  <c r="F102" i="5"/>
  <c r="F92" i="5"/>
  <c r="F86" i="5"/>
  <c r="F76" i="5"/>
  <c r="F70" i="5"/>
  <c r="F60" i="5"/>
  <c r="F54" i="5"/>
  <c r="G1426" i="5"/>
  <c r="G1415" i="5"/>
  <c r="G1410" i="5"/>
  <c r="G1399" i="5"/>
  <c r="G1394" i="5"/>
  <c r="G1383" i="5"/>
  <c r="G1378" i="5"/>
  <c r="G1367" i="5"/>
  <c r="G1362" i="5"/>
  <c r="G1351" i="5"/>
  <c r="G1343" i="5"/>
  <c r="G1335" i="5"/>
  <c r="G1327" i="5"/>
  <c r="G1319" i="5"/>
  <c r="G1311" i="5"/>
  <c r="G1303" i="5"/>
  <c r="G1295" i="5"/>
  <c r="G1287" i="5"/>
  <c r="G1279" i="5"/>
  <c r="G1271" i="5"/>
  <c r="G1263" i="5"/>
  <c r="G1255" i="5"/>
  <c r="G1247" i="5"/>
  <c r="G1239" i="5"/>
  <c r="G1231" i="5"/>
  <c r="G1223" i="5"/>
  <c r="G1215" i="5"/>
  <c r="G1207" i="5"/>
  <c r="G1199" i="5"/>
  <c r="G1191" i="5"/>
  <c r="G1183" i="5"/>
  <c r="G1175" i="5"/>
  <c r="G1167" i="5"/>
  <c r="G1159" i="5"/>
  <c r="G1151" i="5"/>
  <c r="G1143" i="5"/>
  <c r="G1135" i="5"/>
  <c r="G1127" i="5"/>
  <c r="G1119" i="5"/>
  <c r="G1111" i="5"/>
  <c r="G1103" i="5"/>
  <c r="G1095" i="5"/>
  <c r="G1087" i="5"/>
  <c r="G1079" i="5"/>
  <c r="G1071" i="5"/>
  <c r="G1063" i="5"/>
  <c r="G1055" i="5"/>
  <c r="G1047" i="5"/>
  <c r="G1039" i="5"/>
  <c r="G1031" i="5"/>
  <c r="G1023" i="5"/>
  <c r="G1015" i="5"/>
  <c r="G1007" i="5"/>
  <c r="G999" i="5"/>
  <c r="G991" i="5"/>
  <c r="G983" i="5"/>
  <c r="G975" i="5"/>
  <c r="G967" i="5"/>
  <c r="G959" i="5"/>
  <c r="G951" i="5"/>
  <c r="G943" i="5"/>
  <c r="G935" i="5"/>
  <c r="G927" i="5"/>
  <c r="G919" i="5"/>
  <c r="G911" i="5"/>
  <c r="G903" i="5"/>
  <c r="G895" i="5"/>
  <c r="G887" i="5"/>
  <c r="G879" i="5"/>
  <c r="G143" i="5"/>
  <c r="G135" i="5"/>
  <c r="G127" i="5"/>
  <c r="G119" i="5"/>
  <c r="G111" i="5"/>
  <c r="G103" i="5"/>
  <c r="G95" i="5"/>
  <c r="G87" i="5"/>
  <c r="G79" i="5"/>
  <c r="G71" i="5"/>
  <c r="G63" i="5"/>
  <c r="G55" i="5"/>
  <c r="H56" i="5"/>
  <c r="K1422" i="5"/>
  <c r="P1422" i="5" s="1"/>
  <c r="K1414" i="5"/>
  <c r="P1414" i="5" s="1"/>
  <c r="K1406" i="5"/>
  <c r="P1406" i="5" s="1"/>
  <c r="K1398" i="5"/>
  <c r="P1398" i="5" s="1"/>
  <c r="K1390" i="5"/>
  <c r="P1390" i="5" s="1"/>
  <c r="K1382" i="5"/>
  <c r="P1382" i="5" s="1"/>
  <c r="K1374" i="5"/>
  <c r="P1374" i="5" s="1"/>
  <c r="K1366" i="5"/>
  <c r="P1366" i="5" s="1"/>
  <c r="K1358" i="5"/>
  <c r="P1358" i="5" s="1"/>
  <c r="K1350" i="5"/>
  <c r="P1350" i="5" s="1"/>
  <c r="K1342" i="5"/>
  <c r="P1342" i="5" s="1"/>
  <c r="K1334" i="5"/>
  <c r="P1334" i="5" s="1"/>
  <c r="K1326" i="5"/>
  <c r="P1326" i="5" s="1"/>
  <c r="K1318" i="5"/>
  <c r="P1318" i="5" s="1"/>
  <c r="K1310" i="5"/>
  <c r="P1310" i="5" s="1"/>
  <c r="K1302" i="5"/>
  <c r="P1302" i="5" s="1"/>
  <c r="K1294" i="5"/>
  <c r="P1294" i="5" s="1"/>
  <c r="K1286" i="5"/>
  <c r="P1286" i="5" s="1"/>
  <c r="K1278" i="5"/>
  <c r="P1278" i="5" s="1"/>
  <c r="K1270" i="5"/>
  <c r="P1270" i="5" s="1"/>
  <c r="K1262" i="5"/>
  <c r="P1262" i="5" s="1"/>
  <c r="K1254" i="5"/>
  <c r="P1254" i="5" s="1"/>
  <c r="K1246" i="5"/>
  <c r="P1246" i="5" s="1"/>
  <c r="K1238" i="5"/>
  <c r="P1238" i="5" s="1"/>
  <c r="K1230" i="5"/>
  <c r="P1230" i="5" s="1"/>
  <c r="K1222" i="5"/>
  <c r="P1222" i="5" s="1"/>
  <c r="K1214" i="5"/>
  <c r="P1214" i="5" s="1"/>
  <c r="K1206" i="5"/>
  <c r="P1206" i="5" s="1"/>
  <c r="K1198" i="5"/>
  <c r="P1198" i="5" s="1"/>
  <c r="K1190" i="5"/>
  <c r="P1190" i="5" s="1"/>
  <c r="K1182" i="5"/>
  <c r="P1182" i="5" s="1"/>
  <c r="K1174" i="5"/>
  <c r="P1174" i="5" s="1"/>
  <c r="K1166" i="5"/>
  <c r="P1166" i="5" s="1"/>
  <c r="K1158" i="5"/>
  <c r="P1158" i="5" s="1"/>
  <c r="K1150" i="5"/>
  <c r="P1150" i="5" s="1"/>
  <c r="K1142" i="5"/>
  <c r="P1142" i="5" s="1"/>
  <c r="K1134" i="5"/>
  <c r="P1134" i="5" s="1"/>
  <c r="K1126" i="5"/>
  <c r="P1126" i="5" s="1"/>
  <c r="K1118" i="5"/>
  <c r="P1118" i="5" s="1"/>
  <c r="K1110" i="5"/>
  <c r="P1110" i="5" s="1"/>
  <c r="K1102" i="5"/>
  <c r="P1102" i="5" s="1"/>
  <c r="K1094" i="5"/>
  <c r="P1094" i="5" s="1"/>
  <c r="K1086" i="5"/>
  <c r="P1086" i="5" s="1"/>
  <c r="K1078" i="5"/>
  <c r="P1078" i="5" s="1"/>
  <c r="K1070" i="5"/>
  <c r="P1070" i="5" s="1"/>
  <c r="K1062" i="5"/>
  <c r="P1062" i="5" s="1"/>
  <c r="K1054" i="5"/>
  <c r="P1054" i="5" s="1"/>
  <c r="K1046" i="5"/>
  <c r="P1046" i="5" s="1"/>
  <c r="K1038" i="5"/>
  <c r="P1038" i="5" s="1"/>
  <c r="K1030" i="5"/>
  <c r="P1030" i="5" s="1"/>
  <c r="K1022" i="5"/>
  <c r="P1022" i="5" s="1"/>
  <c r="K1014" i="5"/>
  <c r="P1014" i="5" s="1"/>
  <c r="K1006" i="5"/>
  <c r="P1006" i="5" s="1"/>
  <c r="K998" i="5"/>
  <c r="P998" i="5" s="1"/>
  <c r="K990" i="5"/>
  <c r="P990" i="5" s="1"/>
  <c r="K982" i="5"/>
  <c r="P982" i="5" s="1"/>
  <c r="K974" i="5"/>
  <c r="P974" i="5" s="1"/>
  <c r="K966" i="5"/>
  <c r="P966" i="5" s="1"/>
  <c r="K958" i="5"/>
  <c r="P958" i="5" s="1"/>
  <c r="K950" i="5"/>
  <c r="P950" i="5" s="1"/>
  <c r="K942" i="5"/>
  <c r="P942" i="5" s="1"/>
  <c r="K934" i="5"/>
  <c r="P934" i="5" s="1"/>
  <c r="K926" i="5"/>
  <c r="P926" i="5" s="1"/>
  <c r="K918" i="5"/>
  <c r="P918" i="5" s="1"/>
  <c r="K910" i="5"/>
  <c r="P910" i="5" s="1"/>
  <c r="K902" i="5"/>
  <c r="P902" i="5" s="1"/>
  <c r="K894" i="5"/>
  <c r="P894" i="5" s="1"/>
  <c r="K886" i="5"/>
  <c r="P886" i="5" s="1"/>
  <c r="K878" i="5"/>
  <c r="P878" i="5" s="1"/>
  <c r="K142" i="5"/>
  <c r="K134" i="5"/>
  <c r="K126" i="5"/>
  <c r="K118" i="5"/>
  <c r="K110" i="5"/>
  <c r="K102" i="5"/>
  <c r="K94" i="5"/>
  <c r="K86" i="5"/>
  <c r="K78" i="5"/>
  <c r="K70" i="5"/>
  <c r="K62" i="5"/>
  <c r="K54" i="5"/>
  <c r="L1423" i="5"/>
  <c r="L1415" i="5"/>
  <c r="L1407" i="5"/>
  <c r="L1399" i="5"/>
  <c r="L1391" i="5"/>
  <c r="L1383" i="5"/>
  <c r="L1375" i="5"/>
  <c r="L1367" i="5"/>
  <c r="L1359" i="5"/>
  <c r="L1351" i="5"/>
  <c r="L1343" i="5"/>
  <c r="L1335" i="5"/>
  <c r="L1327" i="5"/>
  <c r="L1319" i="5"/>
  <c r="L1311" i="5"/>
  <c r="L1303" i="5"/>
  <c r="L1295" i="5"/>
  <c r="L1287" i="5"/>
  <c r="L1279" i="5"/>
  <c r="L1271" i="5"/>
  <c r="L1263" i="5"/>
  <c r="L1255" i="5"/>
  <c r="L1247" i="5"/>
  <c r="L1239" i="5"/>
  <c r="L1231" i="5"/>
  <c r="L1223" i="5"/>
  <c r="L1215" i="5"/>
  <c r="L1207" i="5"/>
  <c r="L1199" i="5"/>
  <c r="L1191" i="5"/>
  <c r="L1183" i="5"/>
  <c r="L1175" i="5"/>
  <c r="L1167" i="5"/>
  <c r="L1159" i="5"/>
  <c r="L1151" i="5"/>
  <c r="L1143" i="5"/>
  <c r="L1135" i="5"/>
  <c r="L1127" i="5"/>
  <c r="L1119" i="5"/>
  <c r="L1111" i="5"/>
  <c r="L1103" i="5"/>
  <c r="L1095" i="5"/>
  <c r="L1087" i="5"/>
  <c r="L1079" i="5"/>
  <c r="L1071" i="5"/>
  <c r="L1063" i="5"/>
  <c r="L1055" i="5"/>
  <c r="L1047" i="5"/>
  <c r="L1039" i="5"/>
  <c r="L1031" i="5"/>
  <c r="L1023" i="5"/>
  <c r="L1015" i="5"/>
  <c r="L1007" i="5"/>
  <c r="L999" i="5"/>
  <c r="L991" i="5"/>
  <c r="L983" i="5"/>
  <c r="L975" i="5"/>
  <c r="L967" i="5"/>
  <c r="L959" i="5"/>
  <c r="L951" i="5"/>
  <c r="L943" i="5"/>
  <c r="L935" i="5"/>
  <c r="L927" i="5"/>
  <c r="L919" i="5"/>
  <c r="L911" i="5"/>
  <c r="L903" i="5"/>
  <c r="L895" i="5"/>
  <c r="L887" i="5"/>
  <c r="L879" i="5"/>
  <c r="L143" i="5"/>
  <c r="L135" i="5"/>
  <c r="L127" i="5"/>
  <c r="L119" i="5"/>
  <c r="L111" i="5"/>
  <c r="L103" i="5"/>
  <c r="L95" i="5"/>
  <c r="L87" i="5"/>
  <c r="L79" i="5"/>
  <c r="L71" i="5"/>
  <c r="L63" i="5"/>
  <c r="L55" i="5"/>
  <c r="V1426" i="5"/>
  <c r="W1426" i="5" s="1"/>
  <c r="N1426" i="5"/>
  <c r="T1424" i="5"/>
  <c r="V1423" i="5"/>
  <c r="W1423" i="5" s="1"/>
  <c r="N1423" i="5"/>
  <c r="Q1422" i="5"/>
  <c r="O1420" i="5"/>
  <c r="Q1419" i="5"/>
  <c r="T1418" i="5"/>
  <c r="R1416" i="5"/>
  <c r="T1415" i="5"/>
  <c r="O1414" i="5"/>
  <c r="U1412" i="5"/>
  <c r="M1412" i="5"/>
  <c r="O1411" i="5"/>
  <c r="R1410" i="5"/>
  <c r="R1407" i="5"/>
  <c r="U1406" i="5"/>
  <c r="M1406" i="5"/>
  <c r="U1403" i="5"/>
  <c r="M1403" i="5"/>
  <c r="V1400" i="5"/>
  <c r="W1400" i="5" s="1"/>
  <c r="N1400" i="5"/>
  <c r="S1398" i="5"/>
  <c r="Q1396" i="5"/>
  <c r="V1394" i="5"/>
  <c r="W1394" i="5" s="1"/>
  <c r="N1394" i="5"/>
  <c r="T1392" i="5"/>
  <c r="V1391" i="5"/>
  <c r="W1391" i="5" s="1"/>
  <c r="N1391" i="5"/>
  <c r="Q1390" i="5"/>
  <c r="O1388" i="5"/>
  <c r="Q1387" i="5"/>
  <c r="T1386" i="5"/>
  <c r="R1384" i="5"/>
  <c r="T1383" i="5"/>
  <c r="O1382" i="5"/>
  <c r="U1380" i="5"/>
  <c r="M1380" i="5"/>
  <c r="O1379" i="5"/>
  <c r="R1378" i="5"/>
  <c r="R1375" i="5"/>
  <c r="U1374" i="5"/>
  <c r="M1374" i="5"/>
  <c r="U1371" i="5"/>
  <c r="M1371" i="5"/>
  <c r="V1368" i="5"/>
  <c r="W1368" i="5" s="1"/>
  <c r="N1368" i="5"/>
  <c r="S1366" i="5"/>
  <c r="Q1364" i="5"/>
  <c r="V1362" i="5"/>
  <c r="W1362" i="5" s="1"/>
  <c r="N1362" i="5"/>
  <c r="T1360" i="5"/>
  <c r="V1359" i="5"/>
  <c r="W1359" i="5" s="1"/>
  <c r="N1359" i="5"/>
  <c r="Q1358" i="5"/>
  <c r="O1356" i="5"/>
  <c r="Q1355" i="5"/>
  <c r="T1354" i="5"/>
  <c r="R1352" i="5"/>
  <c r="T1351" i="5"/>
  <c r="O1350" i="5"/>
  <c r="U1348" i="5"/>
  <c r="M1348" i="5"/>
  <c r="O1347" i="5"/>
  <c r="R1346" i="5"/>
  <c r="R1343" i="5"/>
  <c r="U1342" i="5"/>
  <c r="M1342" i="5"/>
  <c r="U1339" i="5"/>
  <c r="M1339" i="5"/>
  <c r="V1336" i="5"/>
  <c r="W1336" i="5" s="1"/>
  <c r="N1336" i="5"/>
  <c r="S1334" i="5"/>
  <c r="Q1332" i="5"/>
  <c r="V1330" i="5"/>
  <c r="W1330" i="5" s="1"/>
  <c r="N1330" i="5"/>
  <c r="T1328" i="5"/>
  <c r="U1327" i="5"/>
  <c r="U1326" i="5"/>
  <c r="V1324" i="5"/>
  <c r="W1324" i="5" s="1"/>
  <c r="U1323" i="5"/>
  <c r="V1322" i="5"/>
  <c r="W1322" i="5" s="1"/>
  <c r="Q1320" i="5"/>
  <c r="V1318" i="5"/>
  <c r="W1318" i="5" s="1"/>
  <c r="V1315" i="5"/>
  <c r="W1315" i="5" s="1"/>
  <c r="Q1314" i="5"/>
  <c r="Q1311" i="5"/>
  <c r="R1308" i="5"/>
  <c r="V1306" i="5"/>
  <c r="W1306" i="5" s="1"/>
  <c r="V1303" i="5"/>
  <c r="W1303" i="5" s="1"/>
  <c r="V1300" i="5"/>
  <c r="W1300" i="5" s="1"/>
  <c r="T1294" i="5"/>
  <c r="T1291" i="5"/>
  <c r="N1290" i="5"/>
  <c r="T1288" i="5"/>
  <c r="N1287" i="5"/>
  <c r="N1284" i="5"/>
  <c r="R1282" i="5"/>
  <c r="R1279" i="5"/>
  <c r="R1276" i="5"/>
  <c r="V1274" i="5"/>
  <c r="W1274" i="5" s="1"/>
  <c r="V1271" i="5"/>
  <c r="W1271" i="5" s="1"/>
  <c r="V1268" i="5"/>
  <c r="W1268" i="5" s="1"/>
  <c r="T1262" i="5"/>
  <c r="T1259" i="5"/>
  <c r="N1258" i="5"/>
  <c r="T1256" i="5"/>
  <c r="N1255" i="5"/>
  <c r="N1252" i="5"/>
  <c r="R1250" i="5"/>
  <c r="R1247" i="5"/>
  <c r="R1244" i="5"/>
  <c r="V1242" i="5"/>
  <c r="W1242" i="5" s="1"/>
  <c r="V1239" i="5"/>
  <c r="W1239" i="5" s="1"/>
  <c r="V1236" i="5"/>
  <c r="W1236" i="5" s="1"/>
  <c r="T1230" i="5"/>
  <c r="T1227" i="5"/>
  <c r="N1226" i="5"/>
  <c r="T1224" i="5"/>
  <c r="N1223" i="5"/>
  <c r="N1220" i="5"/>
  <c r="R1218" i="5"/>
  <c r="R1215" i="5"/>
  <c r="R1212" i="5"/>
  <c r="V1210" i="5"/>
  <c r="W1210" i="5" s="1"/>
  <c r="V1207" i="5"/>
  <c r="W1207" i="5" s="1"/>
  <c r="V1204" i="5"/>
  <c r="W1204" i="5" s="1"/>
  <c r="T1198" i="5"/>
  <c r="T1195" i="5"/>
  <c r="N1194" i="5"/>
  <c r="T1192" i="5"/>
  <c r="N1191" i="5"/>
  <c r="N1188" i="5"/>
  <c r="R1186" i="5"/>
  <c r="R1183" i="5"/>
  <c r="R1180" i="5"/>
  <c r="V1178" i="5"/>
  <c r="W1178" i="5" s="1"/>
  <c r="V1175" i="5"/>
  <c r="W1175" i="5" s="1"/>
  <c r="V1172" i="5"/>
  <c r="W1172" i="5" s="1"/>
  <c r="T1166" i="5"/>
  <c r="T1163" i="5"/>
  <c r="N1162" i="5"/>
  <c r="T1160" i="5"/>
  <c r="N1159" i="5"/>
  <c r="N1156" i="5"/>
  <c r="R1154" i="5"/>
  <c r="R1151" i="5"/>
  <c r="R1148" i="5"/>
  <c r="V1146" i="5"/>
  <c r="W1146" i="5" s="1"/>
  <c r="V1143" i="5"/>
  <c r="W1143" i="5" s="1"/>
  <c r="Q1142" i="5"/>
  <c r="V1140" i="5"/>
  <c r="W1140" i="5" s="1"/>
  <c r="Q1139" i="5"/>
  <c r="V1134" i="5"/>
  <c r="W1134" i="5" s="1"/>
  <c r="U1131" i="5"/>
  <c r="U1128" i="5"/>
  <c r="V1122" i="5"/>
  <c r="W1122" i="5" s="1"/>
  <c r="U1119" i="5"/>
  <c r="M1116" i="5"/>
  <c r="O1114" i="5"/>
  <c r="O1112" i="5"/>
  <c r="N1110" i="5"/>
  <c r="O1108" i="5"/>
  <c r="M1104" i="5"/>
  <c r="O1102" i="5"/>
  <c r="N1100" i="5"/>
  <c r="M1098" i="5"/>
  <c r="N1096" i="5"/>
  <c r="O1094" i="5"/>
  <c r="M1092" i="5"/>
  <c r="O1090" i="5"/>
  <c r="N1088" i="5"/>
  <c r="M1086" i="5"/>
  <c r="M1084" i="5"/>
  <c r="N1082" i="5"/>
  <c r="N1078" i="5"/>
  <c r="N1076" i="5"/>
  <c r="N1071" i="5"/>
  <c r="Q1068" i="5"/>
  <c r="M1063" i="5"/>
  <c r="Q1060" i="5"/>
  <c r="M1055" i="5"/>
  <c r="M1047" i="5"/>
  <c r="Q1044" i="5"/>
  <c r="O1036" i="5"/>
  <c r="M1028" i="5"/>
  <c r="U1023" i="5"/>
  <c r="U1011" i="5"/>
  <c r="V1003" i="5"/>
  <c r="W1003" i="5" s="1"/>
  <c r="T999" i="5"/>
  <c r="V995" i="5"/>
  <c r="W995" i="5" s="1"/>
  <c r="V991" i="5"/>
  <c r="W991" i="5" s="1"/>
  <c r="T987" i="5"/>
  <c r="U983" i="5"/>
  <c r="T979" i="5"/>
  <c r="R971" i="5"/>
  <c r="M963" i="5"/>
  <c r="N959" i="5"/>
  <c r="M955" i="5"/>
  <c r="S950" i="5"/>
  <c r="U946" i="5"/>
  <c r="S942" i="5"/>
  <c r="R934" i="5"/>
  <c r="R930" i="5"/>
  <c r="R918" i="5"/>
  <c r="R906" i="5"/>
  <c r="O902" i="5"/>
  <c r="R898" i="5"/>
  <c r="R894" i="5"/>
  <c r="R888" i="5"/>
  <c r="R882" i="5"/>
  <c r="H88" i="5" l="1"/>
  <c r="H99" i="5"/>
  <c r="H1390" i="5"/>
  <c r="H55" i="5"/>
  <c r="H91" i="5"/>
  <c r="H107" i="5"/>
  <c r="H910" i="5"/>
  <c r="S910" i="5"/>
  <c r="I1022" i="5"/>
  <c r="I1166" i="5"/>
  <c r="H1350" i="5"/>
  <c r="I918" i="5"/>
  <c r="H918" i="5"/>
  <c r="I894" i="5"/>
  <c r="I1030" i="5"/>
  <c r="H1086" i="5"/>
  <c r="S1102" i="5"/>
  <c r="S1254" i="5"/>
  <c r="I1254" i="5"/>
  <c r="I958" i="5"/>
  <c r="I990" i="5"/>
  <c r="S1030" i="5"/>
  <c r="S1166" i="5"/>
  <c r="H1198" i="5"/>
  <c r="I1102" i="5"/>
  <c r="S1198" i="5"/>
  <c r="H1134" i="5"/>
  <c r="S1190" i="5"/>
  <c r="H1054" i="5"/>
  <c r="I1098" i="5"/>
  <c r="H1190" i="5"/>
  <c r="H1290" i="5"/>
  <c r="I1054" i="5"/>
  <c r="H1374" i="5"/>
  <c r="S1390" i="5"/>
  <c r="H1066" i="5"/>
  <c r="I1118" i="5"/>
  <c r="I1290" i="5"/>
  <c r="S1094" i="5"/>
  <c r="S1374" i="5"/>
  <c r="H958" i="5"/>
  <c r="I1271" i="5"/>
  <c r="I1158" i="5"/>
  <c r="S1335" i="5"/>
  <c r="H899" i="5"/>
  <c r="S878" i="5"/>
  <c r="S954" i="5"/>
  <c r="H1158" i="5"/>
  <c r="S1286" i="5"/>
  <c r="I1043" i="5"/>
  <c r="I878" i="5"/>
  <c r="H1274" i="5"/>
  <c r="S1062" i="5"/>
  <c r="I1286" i="5"/>
  <c r="H967" i="5"/>
  <c r="S1399" i="5"/>
  <c r="I1147" i="5"/>
  <c r="S1050" i="5"/>
  <c r="S1422" i="5"/>
  <c r="S967" i="5"/>
  <c r="I1335" i="5"/>
  <c r="H96" i="5"/>
  <c r="S1147" i="5"/>
  <c r="S1330" i="5"/>
  <c r="H1222" i="5"/>
  <c r="I1267" i="5"/>
  <c r="H71" i="5"/>
  <c r="I1299" i="5"/>
  <c r="I1222" i="5"/>
  <c r="S1014" i="5"/>
  <c r="H990" i="5"/>
  <c r="S1134" i="5"/>
  <c r="I1358" i="5"/>
  <c r="H140" i="5"/>
  <c r="S1011" i="5"/>
  <c r="S1250" i="5"/>
  <c r="H894" i="5"/>
  <c r="I1006" i="5"/>
  <c r="H1098" i="5"/>
  <c r="H1118" i="5"/>
  <c r="S1358" i="5"/>
  <c r="I1410" i="5"/>
  <c r="H1002" i="5"/>
  <c r="I1130" i="5"/>
  <c r="I1415" i="5"/>
  <c r="I903" i="5"/>
  <c r="I1066" i="5"/>
  <c r="S1034" i="5"/>
  <c r="S1162" i="5"/>
  <c r="I926" i="5"/>
  <c r="H1126" i="5"/>
  <c r="I1338" i="5"/>
  <c r="I890" i="5"/>
  <c r="S1178" i="5"/>
  <c r="H1422" i="5"/>
  <c r="I1007" i="5"/>
  <c r="S1271" i="5"/>
  <c r="I899" i="5"/>
  <c r="S1043" i="5"/>
  <c r="H1047" i="5"/>
  <c r="H1115" i="5"/>
  <c r="S1299" i="5"/>
  <c r="S1259" i="5"/>
  <c r="S986" i="5"/>
  <c r="H1014" i="5"/>
  <c r="H1042" i="5"/>
  <c r="H1082" i="5"/>
  <c r="I1230" i="5"/>
  <c r="H1062" i="5"/>
  <c r="I1114" i="5"/>
  <c r="S1007" i="5"/>
  <c r="I1399" i="5"/>
  <c r="I1072" i="5"/>
  <c r="I931" i="5"/>
  <c r="I1047" i="5"/>
  <c r="I1115" i="5"/>
  <c r="S1382" i="5"/>
  <c r="H1382" i="5"/>
  <c r="S1414" i="5"/>
  <c r="H1414" i="5"/>
  <c r="H139" i="5"/>
  <c r="H926" i="5"/>
  <c r="H1230" i="5"/>
  <c r="S891" i="5"/>
  <c r="H922" i="5"/>
  <c r="I922" i="5"/>
  <c r="S1146" i="5"/>
  <c r="I1146" i="5"/>
  <c r="H1210" i="5"/>
  <c r="I1210" i="5"/>
  <c r="H1242" i="5"/>
  <c r="S1242" i="5"/>
  <c r="H1370" i="5"/>
  <c r="S1370" i="5"/>
  <c r="H907" i="5"/>
  <c r="I907" i="5"/>
  <c r="I1235" i="5"/>
  <c r="S1235" i="5"/>
  <c r="S1323" i="5"/>
  <c r="I1323" i="5"/>
  <c r="H1331" i="5"/>
  <c r="S1331" i="5"/>
  <c r="S1427" i="5"/>
  <c r="I1427" i="5"/>
  <c r="I887" i="5"/>
  <c r="S887" i="5"/>
  <c r="H939" i="5"/>
  <c r="S939" i="5"/>
  <c r="H1179" i="5"/>
  <c r="I1179" i="5"/>
  <c r="I895" i="5"/>
  <c r="S895" i="5"/>
  <c r="I975" i="5"/>
  <c r="S975" i="5"/>
  <c r="H1046" i="5"/>
  <c r="S1046" i="5"/>
  <c r="H943" i="5"/>
  <c r="I943" i="5"/>
  <c r="I1262" i="5"/>
  <c r="H1262" i="5"/>
  <c r="H67" i="5"/>
  <c r="H79" i="5"/>
  <c r="I1038" i="5"/>
  <c r="H1038" i="5"/>
  <c r="I1126" i="5"/>
  <c r="S931" i="5"/>
  <c r="S907" i="5"/>
  <c r="H1267" i="5"/>
  <c r="I1331" i="5"/>
  <c r="I898" i="5"/>
  <c r="H898" i="5"/>
  <c r="H930" i="5"/>
  <c r="S930" i="5"/>
  <c r="S962" i="5"/>
  <c r="I962" i="5"/>
  <c r="S994" i="5"/>
  <c r="I994" i="5"/>
  <c r="H1026" i="5"/>
  <c r="I1026" i="5"/>
  <c r="S1058" i="5"/>
  <c r="I1058" i="5"/>
  <c r="H1090" i="5"/>
  <c r="I1090" i="5"/>
  <c r="I1122" i="5"/>
  <c r="H1122" i="5"/>
  <c r="H1186" i="5"/>
  <c r="I1186" i="5"/>
  <c r="S1314" i="5"/>
  <c r="I1314" i="5"/>
  <c r="H1378" i="5"/>
  <c r="S1378" i="5"/>
  <c r="H135" i="5"/>
  <c r="S1051" i="5"/>
  <c r="I1051" i="5"/>
  <c r="H1051" i="5"/>
  <c r="H1059" i="5"/>
  <c r="I1059" i="5"/>
  <c r="I1371" i="5"/>
  <c r="H1371" i="5"/>
  <c r="S1395" i="5"/>
  <c r="I1395" i="5"/>
  <c r="I1411" i="5"/>
  <c r="S1411" i="5"/>
  <c r="I1419" i="5"/>
  <c r="H1419" i="5"/>
  <c r="H983" i="5"/>
  <c r="S983" i="5"/>
  <c r="S1063" i="5"/>
  <c r="I1063" i="5"/>
  <c r="I1287" i="5"/>
  <c r="S1287" i="5"/>
  <c r="S1351" i="5"/>
  <c r="H1351" i="5"/>
  <c r="S923" i="5"/>
  <c r="I923" i="5"/>
  <c r="S947" i="5"/>
  <c r="I947" i="5"/>
  <c r="I955" i="5"/>
  <c r="S955" i="5"/>
  <c r="S963" i="5"/>
  <c r="H963" i="5"/>
  <c r="S979" i="5"/>
  <c r="I979" i="5"/>
  <c r="S987" i="5"/>
  <c r="H987" i="5"/>
  <c r="H995" i="5"/>
  <c r="S995" i="5"/>
  <c r="I995" i="5"/>
  <c r="I1075" i="5"/>
  <c r="S1075" i="5"/>
  <c r="H1123" i="5"/>
  <c r="S1123" i="5"/>
  <c r="H1131" i="5"/>
  <c r="S1131" i="5"/>
  <c r="H1187" i="5"/>
  <c r="I1187" i="5"/>
  <c r="H1195" i="5"/>
  <c r="S1195" i="5"/>
  <c r="S1219" i="5"/>
  <c r="H1219" i="5"/>
  <c r="H1406" i="5"/>
  <c r="S1406" i="5"/>
  <c r="H76" i="5"/>
  <c r="H119" i="5"/>
  <c r="H63" i="5"/>
  <c r="S1070" i="5"/>
  <c r="H1070" i="5"/>
  <c r="H1326" i="5"/>
  <c r="S1326" i="5"/>
  <c r="S974" i="5"/>
  <c r="H974" i="5"/>
  <c r="S1294" i="5"/>
  <c r="H1294" i="5"/>
  <c r="H1250" i="5"/>
  <c r="H1410" i="5"/>
  <c r="S1026" i="5"/>
  <c r="I1123" i="5"/>
  <c r="I1195" i="5"/>
  <c r="H1154" i="5"/>
  <c r="H1218" i="5"/>
  <c r="H1314" i="5"/>
  <c r="H1346" i="5"/>
  <c r="I1131" i="5"/>
  <c r="S1347" i="5"/>
  <c r="S1154" i="5"/>
  <c r="S1186" i="5"/>
  <c r="S898" i="5"/>
  <c r="I974" i="5"/>
  <c r="H994" i="5"/>
  <c r="S1086" i="5"/>
  <c r="S1122" i="5"/>
  <c r="H903" i="5"/>
  <c r="I983" i="5"/>
  <c r="H1415" i="5"/>
  <c r="H979" i="5"/>
  <c r="S1187" i="5"/>
  <c r="H1006" i="5"/>
  <c r="I1386" i="5"/>
  <c r="H1418" i="5"/>
  <c r="I1094" i="5"/>
  <c r="H1130" i="5"/>
  <c r="H1307" i="5"/>
  <c r="H1303" i="5"/>
  <c r="I1350" i="5"/>
  <c r="H1386" i="5"/>
  <c r="S1418" i="5"/>
  <c r="I1307" i="5"/>
  <c r="I1303" i="5"/>
  <c r="S946" i="5"/>
  <c r="H946" i="5"/>
  <c r="H1010" i="5"/>
  <c r="I1010" i="5"/>
  <c r="H1106" i="5"/>
  <c r="I1106" i="5"/>
  <c r="H1170" i="5"/>
  <c r="I1170" i="5"/>
  <c r="H1202" i="5"/>
  <c r="S1202" i="5"/>
  <c r="S1266" i="5"/>
  <c r="H1266" i="5"/>
  <c r="S1298" i="5"/>
  <c r="I1298" i="5"/>
  <c r="H1362" i="5"/>
  <c r="I1362" i="5"/>
  <c r="S1426" i="5"/>
  <c r="H1426" i="5"/>
  <c r="I1426" i="5"/>
  <c r="H1251" i="5"/>
  <c r="I1251" i="5"/>
  <c r="S1283" i="5"/>
  <c r="I1283" i="5"/>
  <c r="S1363" i="5"/>
  <c r="H1363" i="5"/>
  <c r="I1363" i="5"/>
  <c r="S1387" i="5"/>
  <c r="H1387" i="5"/>
  <c r="S1015" i="5"/>
  <c r="I1015" i="5"/>
  <c r="S1319" i="5"/>
  <c r="H1319" i="5"/>
  <c r="I1035" i="5"/>
  <c r="H1035" i="5"/>
  <c r="S1035" i="5"/>
  <c r="S1099" i="5"/>
  <c r="I1099" i="5"/>
  <c r="H1139" i="5"/>
  <c r="S1139" i="5"/>
  <c r="I1139" i="5"/>
  <c r="H1074" i="5"/>
  <c r="S1010" i="5"/>
  <c r="S1138" i="5"/>
  <c r="I1202" i="5"/>
  <c r="H1330" i="5"/>
  <c r="I1259" i="5"/>
  <c r="I891" i="5"/>
  <c r="H904" i="5"/>
  <c r="I904" i="5"/>
  <c r="S904" i="5"/>
  <c r="I1120" i="5"/>
  <c r="H1120" i="5"/>
  <c r="H874" i="5"/>
  <c r="S874" i="5"/>
  <c r="I874" i="5"/>
  <c r="H906" i="5"/>
  <c r="I906" i="5"/>
  <c r="H938" i="5"/>
  <c r="I938" i="5"/>
  <c r="H970" i="5"/>
  <c r="I970" i="5"/>
  <c r="H1194" i="5"/>
  <c r="I1194" i="5"/>
  <c r="S1226" i="5"/>
  <c r="H1226" i="5"/>
  <c r="H1258" i="5"/>
  <c r="I1258" i="5"/>
  <c r="H1322" i="5"/>
  <c r="S1322" i="5"/>
  <c r="I1322" i="5"/>
  <c r="H1354" i="5"/>
  <c r="I1354" i="5"/>
  <c r="S875" i="5"/>
  <c r="I875" i="5"/>
  <c r="H875" i="5"/>
  <c r="H883" i="5"/>
  <c r="S883" i="5"/>
  <c r="I883" i="5"/>
  <c r="S1003" i="5"/>
  <c r="H1003" i="5"/>
  <c r="H1019" i="5"/>
  <c r="S1019" i="5"/>
  <c r="I1027" i="5"/>
  <c r="H1027" i="5"/>
  <c r="S1027" i="5"/>
  <c r="H1067" i="5"/>
  <c r="S1067" i="5"/>
  <c r="I1067" i="5"/>
  <c r="S1243" i="5"/>
  <c r="I1243" i="5"/>
  <c r="H1243" i="5"/>
  <c r="I1275" i="5"/>
  <c r="H1275" i="5"/>
  <c r="S1275" i="5"/>
  <c r="H919" i="5"/>
  <c r="S919" i="5"/>
  <c r="S999" i="5"/>
  <c r="I999" i="5"/>
  <c r="S1239" i="5"/>
  <c r="I1239" i="5"/>
  <c r="S1367" i="5"/>
  <c r="I1367" i="5"/>
  <c r="H131" i="5"/>
  <c r="H143" i="5"/>
  <c r="H971" i="5"/>
  <c r="I971" i="5"/>
  <c r="S1083" i="5"/>
  <c r="H1083" i="5"/>
  <c r="I1155" i="5"/>
  <c r="H1155" i="5"/>
  <c r="S1163" i="5"/>
  <c r="I1163" i="5"/>
  <c r="H1163" i="5"/>
  <c r="S1171" i="5"/>
  <c r="I1171" i="5"/>
  <c r="S1203" i="5"/>
  <c r="I1203" i="5"/>
  <c r="H103" i="5"/>
  <c r="H959" i="5"/>
  <c r="S959" i="5"/>
  <c r="S914" i="5"/>
  <c r="H914" i="5"/>
  <c r="S978" i="5"/>
  <c r="H978" i="5"/>
  <c r="H1234" i="5"/>
  <c r="S1234" i="5"/>
  <c r="S1394" i="5"/>
  <c r="I1394" i="5"/>
  <c r="S915" i="5"/>
  <c r="I915" i="5"/>
  <c r="H915" i="5"/>
  <c r="S1227" i="5"/>
  <c r="I1227" i="5"/>
  <c r="S1291" i="5"/>
  <c r="I1291" i="5"/>
  <c r="H1291" i="5"/>
  <c r="S1339" i="5"/>
  <c r="H1339" i="5"/>
  <c r="I1355" i="5"/>
  <c r="S1355" i="5"/>
  <c r="H1355" i="5"/>
  <c r="I1379" i="5"/>
  <c r="H1379" i="5"/>
  <c r="S1379" i="5"/>
  <c r="I1403" i="5"/>
  <c r="S1403" i="5"/>
  <c r="H1403" i="5"/>
  <c r="I935" i="5"/>
  <c r="H935" i="5"/>
  <c r="S935" i="5"/>
  <c r="H1255" i="5"/>
  <c r="I1255" i="5"/>
  <c r="S1383" i="5"/>
  <c r="I1383" i="5"/>
  <c r="H1091" i="5"/>
  <c r="S1091" i="5"/>
  <c r="I1107" i="5"/>
  <c r="H1107" i="5"/>
  <c r="S1107" i="5"/>
  <c r="I1211" i="5"/>
  <c r="H1211" i="5"/>
  <c r="H116" i="5"/>
  <c r="S991" i="5"/>
  <c r="I991" i="5"/>
  <c r="S1042" i="5"/>
  <c r="I882" i="5"/>
  <c r="S1255" i="5"/>
  <c r="S1211" i="5"/>
  <c r="I1387" i="5"/>
  <c r="S1251" i="5"/>
  <c r="H1283" i="5"/>
  <c r="I1315" i="5"/>
  <c r="S1074" i="5"/>
  <c r="H1394" i="5"/>
  <c r="S1170" i="5"/>
  <c r="H147" i="5"/>
  <c r="H882" i="5"/>
  <c r="S906" i="5"/>
  <c r="S938" i="5"/>
  <c r="S1002" i="5"/>
  <c r="H1034" i="5"/>
  <c r="H1138" i="5"/>
  <c r="H1162" i="5"/>
  <c r="S1194" i="5"/>
  <c r="I1226" i="5"/>
  <c r="I1319" i="5"/>
  <c r="I1091" i="5"/>
  <c r="H1227" i="5"/>
  <c r="I1339" i="5"/>
  <c r="I1019" i="5"/>
  <c r="H1099" i="5"/>
  <c r="S1315" i="5"/>
  <c r="H890" i="5"/>
  <c r="H1146" i="5"/>
  <c r="I1306" i="5"/>
  <c r="S1346" i="5"/>
  <c r="I954" i="5"/>
  <c r="H962" i="5"/>
  <c r="I986" i="5"/>
  <c r="I1050" i="5"/>
  <c r="H1058" i="5"/>
  <c r="I1082" i="5"/>
  <c r="S1090" i="5"/>
  <c r="I1282" i="5"/>
  <c r="S1338" i="5"/>
  <c r="I1378" i="5"/>
  <c r="H1402" i="5"/>
  <c r="S1218" i="5"/>
  <c r="I930" i="5"/>
  <c r="H1018" i="5"/>
  <c r="H1114" i="5"/>
  <c r="I1178" i="5"/>
  <c r="S1210" i="5"/>
  <c r="I1242" i="5"/>
  <c r="H1306" i="5"/>
  <c r="I1370" i="5"/>
  <c r="I1351" i="5"/>
  <c r="H1072" i="5"/>
  <c r="H947" i="5"/>
  <c r="I963" i="5"/>
  <c r="H1011" i="5"/>
  <c r="H1075" i="5"/>
  <c r="S1419" i="5"/>
  <c r="H1063" i="5"/>
  <c r="H1287" i="5"/>
  <c r="H955" i="5"/>
  <c r="I1219" i="5"/>
  <c r="H1347" i="5"/>
  <c r="H1395" i="5"/>
  <c r="H1411" i="5"/>
  <c r="S1274" i="5"/>
  <c r="I1402" i="5"/>
  <c r="I1018" i="5"/>
  <c r="H1282" i="5"/>
  <c r="H92" i="5"/>
  <c r="H136" i="5"/>
  <c r="S900" i="5"/>
  <c r="I900" i="5"/>
  <c r="H900" i="5"/>
  <c r="S940" i="5"/>
  <c r="I940" i="5"/>
  <c r="H940" i="5"/>
  <c r="S980" i="5"/>
  <c r="I980" i="5"/>
  <c r="H980" i="5"/>
  <c r="S1028" i="5"/>
  <c r="I1028" i="5"/>
  <c r="H1028" i="5"/>
  <c r="S1084" i="5"/>
  <c r="I1084" i="5"/>
  <c r="H1084" i="5"/>
  <c r="S1140" i="5"/>
  <c r="I1140" i="5"/>
  <c r="H1140" i="5"/>
  <c r="S1176" i="5"/>
  <c r="H1176" i="5"/>
  <c r="I1176" i="5"/>
  <c r="S1212" i="5"/>
  <c r="I1212" i="5"/>
  <c r="H1212" i="5"/>
  <c r="S1248" i="5"/>
  <c r="H1248" i="5"/>
  <c r="I1248" i="5"/>
  <c r="S1280" i="5"/>
  <c r="H1280" i="5"/>
  <c r="I1280" i="5"/>
  <c r="S1312" i="5"/>
  <c r="H1312" i="5"/>
  <c r="I1312" i="5"/>
  <c r="S1344" i="5"/>
  <c r="H1344" i="5"/>
  <c r="I1344" i="5"/>
  <c r="S1376" i="5"/>
  <c r="H1376" i="5"/>
  <c r="I1376" i="5"/>
  <c r="S1408" i="5"/>
  <c r="H1408" i="5"/>
  <c r="I1408" i="5"/>
  <c r="H117" i="5"/>
  <c r="H149" i="5"/>
  <c r="H873" i="5"/>
  <c r="I873" i="5"/>
  <c r="S873" i="5"/>
  <c r="H112" i="5"/>
  <c r="I892" i="5"/>
  <c r="S892" i="5"/>
  <c r="H892" i="5"/>
  <c r="S948" i="5"/>
  <c r="I948" i="5"/>
  <c r="H948" i="5"/>
  <c r="S992" i="5"/>
  <c r="H992" i="5"/>
  <c r="I992" i="5"/>
  <c r="S1052" i="5"/>
  <c r="I1052" i="5"/>
  <c r="H1052" i="5"/>
  <c r="S1100" i="5"/>
  <c r="I1100" i="5"/>
  <c r="H1100" i="5"/>
  <c r="S1148" i="5"/>
  <c r="I1148" i="5"/>
  <c r="H1148" i="5"/>
  <c r="S1184" i="5"/>
  <c r="H1184" i="5"/>
  <c r="I1184" i="5"/>
  <c r="S1220" i="5"/>
  <c r="I1220" i="5"/>
  <c r="H1220" i="5"/>
  <c r="S1272" i="5"/>
  <c r="H1272" i="5"/>
  <c r="I1272" i="5"/>
  <c r="S1304" i="5"/>
  <c r="H1304" i="5"/>
  <c r="I1304" i="5"/>
  <c r="H1336" i="5"/>
  <c r="S1336" i="5"/>
  <c r="I1336" i="5"/>
  <c r="H1368" i="5"/>
  <c r="S1368" i="5"/>
  <c r="I1368" i="5"/>
  <c r="H1400" i="5"/>
  <c r="S1400" i="5"/>
  <c r="I1400" i="5"/>
  <c r="H68" i="5"/>
  <c r="H880" i="5"/>
  <c r="S880" i="5"/>
  <c r="I880" i="5"/>
  <c r="I924" i="5"/>
  <c r="S924" i="5"/>
  <c r="H924" i="5"/>
  <c r="S960" i="5"/>
  <c r="H960" i="5"/>
  <c r="I960" i="5"/>
  <c r="S1004" i="5"/>
  <c r="I1004" i="5"/>
  <c r="H1004" i="5"/>
  <c r="S1044" i="5"/>
  <c r="I1044" i="5"/>
  <c r="H1044" i="5"/>
  <c r="S1060" i="5"/>
  <c r="I1060" i="5"/>
  <c r="H1060" i="5"/>
  <c r="S1116" i="5"/>
  <c r="I1116" i="5"/>
  <c r="H1116" i="5"/>
  <c r="S1156" i="5"/>
  <c r="I1156" i="5"/>
  <c r="H1156" i="5"/>
  <c r="S1192" i="5"/>
  <c r="H1192" i="5"/>
  <c r="I1192" i="5"/>
  <c r="S1228" i="5"/>
  <c r="I1228" i="5"/>
  <c r="H1228" i="5"/>
  <c r="S1264" i="5"/>
  <c r="H1264" i="5"/>
  <c r="I1264" i="5"/>
  <c r="S1296" i="5"/>
  <c r="H1296" i="5"/>
  <c r="I1296" i="5"/>
  <c r="S1328" i="5"/>
  <c r="H1328" i="5"/>
  <c r="I1328" i="5"/>
  <c r="S1360" i="5"/>
  <c r="H1360" i="5"/>
  <c r="I1360" i="5"/>
  <c r="S1392" i="5"/>
  <c r="H1392" i="5"/>
  <c r="I1392" i="5"/>
  <c r="S1424" i="5"/>
  <c r="H1424" i="5"/>
  <c r="I1424" i="5"/>
  <c r="H53" i="5"/>
  <c r="H85" i="5"/>
  <c r="S881" i="5"/>
  <c r="H881" i="5"/>
  <c r="I881" i="5"/>
  <c r="S921" i="5"/>
  <c r="H921" i="5"/>
  <c r="I921" i="5"/>
  <c r="S997" i="5"/>
  <c r="H997" i="5"/>
  <c r="I997" i="5"/>
  <c r="S1053" i="5"/>
  <c r="H1053" i="5"/>
  <c r="I1053" i="5"/>
  <c r="H132" i="5"/>
  <c r="H72" i="5"/>
  <c r="H912" i="5"/>
  <c r="S912" i="5"/>
  <c r="I912" i="5"/>
  <c r="S932" i="5"/>
  <c r="I932" i="5"/>
  <c r="H932" i="5"/>
  <c r="S972" i="5"/>
  <c r="I972" i="5"/>
  <c r="H972" i="5"/>
  <c r="S1012" i="5"/>
  <c r="I1012" i="5"/>
  <c r="H1012" i="5"/>
  <c r="S1036" i="5"/>
  <c r="I1036" i="5"/>
  <c r="H1036" i="5"/>
  <c r="S1068" i="5"/>
  <c r="I1068" i="5"/>
  <c r="H1068" i="5"/>
  <c r="S1128" i="5"/>
  <c r="H1128" i="5"/>
  <c r="I1128" i="5"/>
  <c r="S1164" i="5"/>
  <c r="I1164" i="5"/>
  <c r="H1164" i="5"/>
  <c r="S1204" i="5"/>
  <c r="I1204" i="5"/>
  <c r="H1204" i="5"/>
  <c r="S1240" i="5"/>
  <c r="H1240" i="5"/>
  <c r="I1240" i="5"/>
  <c r="S1256" i="5"/>
  <c r="H1256" i="5"/>
  <c r="I1256" i="5"/>
  <c r="S1288" i="5"/>
  <c r="H1288" i="5"/>
  <c r="I1288" i="5"/>
  <c r="S1320" i="5"/>
  <c r="H1320" i="5"/>
  <c r="I1320" i="5"/>
  <c r="H1352" i="5"/>
  <c r="I1352" i="5"/>
  <c r="S1352" i="5"/>
  <c r="H1384" i="5"/>
  <c r="S1384" i="5"/>
  <c r="I1384" i="5"/>
  <c r="H1416" i="5"/>
  <c r="I1416" i="5"/>
  <c r="S1416" i="5"/>
  <c r="H1061" i="5"/>
  <c r="S1061" i="5"/>
  <c r="I1061" i="5"/>
  <c r="S1077" i="5"/>
  <c r="H1077" i="5"/>
  <c r="I1077" i="5"/>
  <c r="S1149" i="5"/>
  <c r="H1149" i="5"/>
  <c r="I1149" i="5"/>
  <c r="S1181" i="5"/>
  <c r="H1181" i="5"/>
  <c r="I1181" i="5"/>
  <c r="S1213" i="5"/>
  <c r="H1213" i="5"/>
  <c r="I1213" i="5"/>
  <c r="S1245" i="5"/>
  <c r="H1245" i="5"/>
  <c r="I1245" i="5"/>
  <c r="S1273" i="5"/>
  <c r="H1273" i="5"/>
  <c r="I1273" i="5"/>
  <c r="S1305" i="5"/>
  <c r="H1305" i="5"/>
  <c r="I1305" i="5"/>
  <c r="S1357" i="5"/>
  <c r="H1357" i="5"/>
  <c r="I1357" i="5"/>
  <c r="H1365" i="5"/>
  <c r="S1365" i="5"/>
  <c r="I1365" i="5"/>
  <c r="S1405" i="5"/>
  <c r="H1405" i="5"/>
  <c r="I1405" i="5"/>
  <c r="H1413" i="5"/>
  <c r="S1413" i="5"/>
  <c r="I1413" i="5"/>
  <c r="S1421" i="5"/>
  <c r="H1421" i="5"/>
  <c r="I1421" i="5"/>
  <c r="H137" i="5"/>
  <c r="H145" i="5"/>
  <c r="S885" i="5"/>
  <c r="H885" i="5"/>
  <c r="I885" i="5"/>
  <c r="S893" i="5"/>
  <c r="H893" i="5"/>
  <c r="I893" i="5"/>
  <c r="S917" i="5"/>
  <c r="H917" i="5"/>
  <c r="I917" i="5"/>
  <c r="S925" i="5"/>
  <c r="H925" i="5"/>
  <c r="I925" i="5"/>
  <c r="S953" i="5"/>
  <c r="H953" i="5"/>
  <c r="I953" i="5"/>
  <c r="S961" i="5"/>
  <c r="H961" i="5"/>
  <c r="I961" i="5"/>
  <c r="S969" i="5"/>
  <c r="H969" i="5"/>
  <c r="I969" i="5"/>
  <c r="S977" i="5"/>
  <c r="H977" i="5"/>
  <c r="I977" i="5"/>
  <c r="S1033" i="5"/>
  <c r="H1033" i="5"/>
  <c r="I1033" i="5"/>
  <c r="H1065" i="5"/>
  <c r="S1065" i="5"/>
  <c r="I1065" i="5"/>
  <c r="S1081" i="5"/>
  <c r="H1081" i="5"/>
  <c r="I1081" i="5"/>
  <c r="S1113" i="5"/>
  <c r="H1113" i="5"/>
  <c r="I1113" i="5"/>
  <c r="S1121" i="5"/>
  <c r="H1121" i="5"/>
  <c r="I1121" i="5"/>
  <c r="S1169" i="5"/>
  <c r="H1169" i="5"/>
  <c r="I1169" i="5"/>
  <c r="S1201" i="5"/>
  <c r="H1201" i="5"/>
  <c r="I1201" i="5"/>
  <c r="S1233" i="5"/>
  <c r="H1233" i="5"/>
  <c r="I1233" i="5"/>
  <c r="S1261" i="5"/>
  <c r="H1261" i="5"/>
  <c r="I1261" i="5"/>
  <c r="H1285" i="5"/>
  <c r="S1285" i="5"/>
  <c r="I1285" i="5"/>
  <c r="S1293" i="5"/>
  <c r="H1293" i="5"/>
  <c r="I1293" i="5"/>
  <c r="S1317" i="5"/>
  <c r="H1317" i="5"/>
  <c r="I1317" i="5"/>
  <c r="S1377" i="5"/>
  <c r="H1377" i="5"/>
  <c r="I1377" i="5"/>
  <c r="S1409" i="5"/>
  <c r="H1409" i="5"/>
  <c r="I1409" i="5"/>
  <c r="H80" i="5"/>
  <c r="H100" i="5"/>
  <c r="H124" i="5"/>
  <c r="H54" i="5"/>
  <c r="H62" i="5"/>
  <c r="H70" i="5"/>
  <c r="H78" i="5"/>
  <c r="H86" i="5"/>
  <c r="H94" i="5"/>
  <c r="H102" i="5"/>
  <c r="H110" i="5"/>
  <c r="H118" i="5"/>
  <c r="H126" i="5"/>
  <c r="H134" i="5"/>
  <c r="H142" i="5"/>
  <c r="H104" i="5"/>
  <c r="S884" i="5"/>
  <c r="I884" i="5"/>
  <c r="H884" i="5"/>
  <c r="S908" i="5"/>
  <c r="I908" i="5"/>
  <c r="H908" i="5"/>
  <c r="H928" i="5"/>
  <c r="S928" i="5"/>
  <c r="I928" i="5"/>
  <c r="S944" i="5"/>
  <c r="H944" i="5"/>
  <c r="I944" i="5"/>
  <c r="S964" i="5"/>
  <c r="I964" i="5"/>
  <c r="H964" i="5"/>
  <c r="S988" i="5"/>
  <c r="I988" i="5"/>
  <c r="H988" i="5"/>
  <c r="S1008" i="5"/>
  <c r="H1008" i="5"/>
  <c r="I1008" i="5"/>
  <c r="S1032" i="5"/>
  <c r="H1032" i="5"/>
  <c r="I1032" i="5"/>
  <c r="S1048" i="5"/>
  <c r="H1048" i="5"/>
  <c r="I1048" i="5"/>
  <c r="S1064" i="5"/>
  <c r="H1064" i="5"/>
  <c r="I1064" i="5"/>
  <c r="S1092" i="5"/>
  <c r="I1092" i="5"/>
  <c r="H1092" i="5"/>
  <c r="S1124" i="5"/>
  <c r="I1124" i="5"/>
  <c r="H1124" i="5"/>
  <c r="H1144" i="5"/>
  <c r="S1144" i="5"/>
  <c r="I1144" i="5"/>
  <c r="S1160" i="5"/>
  <c r="H1160" i="5"/>
  <c r="I1160" i="5"/>
  <c r="S1180" i="5"/>
  <c r="I1180" i="5"/>
  <c r="H1180" i="5"/>
  <c r="S1196" i="5"/>
  <c r="I1196" i="5"/>
  <c r="H1196" i="5"/>
  <c r="S1216" i="5"/>
  <c r="H1216" i="5"/>
  <c r="I1216" i="5"/>
  <c r="S1236" i="5"/>
  <c r="I1236" i="5"/>
  <c r="H1236" i="5"/>
  <c r="S1252" i="5"/>
  <c r="I1252" i="5"/>
  <c r="H1252" i="5"/>
  <c r="S1268" i="5"/>
  <c r="I1268" i="5"/>
  <c r="H1268" i="5"/>
  <c r="S1284" i="5"/>
  <c r="I1284" i="5"/>
  <c r="H1284" i="5"/>
  <c r="S1300" i="5"/>
  <c r="I1300" i="5"/>
  <c r="H1300" i="5"/>
  <c r="S1316" i="5"/>
  <c r="I1316" i="5"/>
  <c r="H1316" i="5"/>
  <c r="S1332" i="5"/>
  <c r="I1332" i="5"/>
  <c r="H1332" i="5"/>
  <c r="S1348" i="5"/>
  <c r="I1348" i="5"/>
  <c r="H1348" i="5"/>
  <c r="S1364" i="5"/>
  <c r="I1364" i="5"/>
  <c r="H1364" i="5"/>
  <c r="S1380" i="5"/>
  <c r="I1380" i="5"/>
  <c r="H1380" i="5"/>
  <c r="S1396" i="5"/>
  <c r="I1396" i="5"/>
  <c r="H1396" i="5"/>
  <c r="S1412" i="5"/>
  <c r="I1412" i="5"/>
  <c r="H1412" i="5"/>
  <c r="H65" i="5"/>
  <c r="H93" i="5"/>
  <c r="H125" i="5"/>
  <c r="H889" i="5"/>
  <c r="I889" i="5"/>
  <c r="S889" i="5"/>
  <c r="S933" i="5"/>
  <c r="H933" i="5"/>
  <c r="I933" i="5"/>
  <c r="S965" i="5"/>
  <c r="H965" i="5"/>
  <c r="I965" i="5"/>
  <c r="S1029" i="5"/>
  <c r="H1029" i="5"/>
  <c r="I1029" i="5"/>
  <c r="H1069" i="5"/>
  <c r="S1069" i="5"/>
  <c r="I1069" i="5"/>
  <c r="S1085" i="5"/>
  <c r="H1085" i="5"/>
  <c r="I1085" i="5"/>
  <c r="S1117" i="5"/>
  <c r="H1117" i="5"/>
  <c r="I1117" i="5"/>
  <c r="S1141" i="5"/>
  <c r="H1141" i="5"/>
  <c r="I1141" i="5"/>
  <c r="H1157" i="5"/>
  <c r="S1157" i="5"/>
  <c r="I1157" i="5"/>
  <c r="S1165" i="5"/>
  <c r="H1165" i="5"/>
  <c r="I1165" i="5"/>
  <c r="H1189" i="5"/>
  <c r="S1189" i="5"/>
  <c r="I1189" i="5"/>
  <c r="S1197" i="5"/>
  <c r="H1197" i="5"/>
  <c r="I1197" i="5"/>
  <c r="H1221" i="5"/>
  <c r="S1221" i="5"/>
  <c r="I1221" i="5"/>
  <c r="S1229" i="5"/>
  <c r="H1229" i="5"/>
  <c r="I1229" i="5"/>
  <c r="H1253" i="5"/>
  <c r="S1253" i="5"/>
  <c r="I1253" i="5"/>
  <c r="S1265" i="5"/>
  <c r="H1265" i="5"/>
  <c r="I1265" i="5"/>
  <c r="S1297" i="5"/>
  <c r="H1297" i="5"/>
  <c r="I1297" i="5"/>
  <c r="H1337" i="5"/>
  <c r="S1337" i="5"/>
  <c r="I1337" i="5"/>
  <c r="H61" i="5"/>
  <c r="S901" i="5"/>
  <c r="H901" i="5"/>
  <c r="I901" i="5"/>
  <c r="S929" i="5"/>
  <c r="H929" i="5"/>
  <c r="I929" i="5"/>
  <c r="S937" i="5"/>
  <c r="H937" i="5"/>
  <c r="I937" i="5"/>
  <c r="S945" i="5"/>
  <c r="H945" i="5"/>
  <c r="I945" i="5"/>
  <c r="S985" i="5"/>
  <c r="H985" i="5"/>
  <c r="I985" i="5"/>
  <c r="S993" i="5"/>
  <c r="H993" i="5"/>
  <c r="I993" i="5"/>
  <c r="S1001" i="5"/>
  <c r="H1001" i="5"/>
  <c r="I1001" i="5"/>
  <c r="S1009" i="5"/>
  <c r="H1009" i="5"/>
  <c r="I1009" i="5"/>
  <c r="S1041" i="5"/>
  <c r="H1041" i="5"/>
  <c r="I1041" i="5"/>
  <c r="H1073" i="5"/>
  <c r="S1073" i="5"/>
  <c r="I1073" i="5"/>
  <c r="S1089" i="5"/>
  <c r="H1089" i="5"/>
  <c r="I1089" i="5"/>
  <c r="S1097" i="5"/>
  <c r="H1097" i="5"/>
  <c r="I1097" i="5"/>
  <c r="H1129" i="5"/>
  <c r="I1129" i="5"/>
  <c r="S1129" i="5"/>
  <c r="S1325" i="5"/>
  <c r="H1325" i="5"/>
  <c r="I1325" i="5"/>
  <c r="H1369" i="5"/>
  <c r="S1369" i="5"/>
  <c r="I1369" i="5"/>
  <c r="H1401" i="5"/>
  <c r="S1401" i="5"/>
  <c r="I1401" i="5"/>
  <c r="S897" i="5"/>
  <c r="H897" i="5"/>
  <c r="I897" i="5"/>
  <c r="S913" i="5"/>
  <c r="H913" i="5"/>
  <c r="I913" i="5"/>
  <c r="S941" i="5"/>
  <c r="H941" i="5"/>
  <c r="I941" i="5"/>
  <c r="S1005" i="5"/>
  <c r="H1005" i="5"/>
  <c r="I1005" i="5"/>
  <c r="S1013" i="5"/>
  <c r="H1013" i="5"/>
  <c r="I1013" i="5"/>
  <c r="S1037" i="5"/>
  <c r="H1037" i="5"/>
  <c r="I1037" i="5"/>
  <c r="H1045" i="5"/>
  <c r="S1045" i="5"/>
  <c r="I1045" i="5"/>
  <c r="S1093" i="5"/>
  <c r="H1093" i="5"/>
  <c r="I1093" i="5"/>
  <c r="S1125" i="5"/>
  <c r="H1125" i="5"/>
  <c r="I1125" i="5"/>
  <c r="S1133" i="5"/>
  <c r="H1133" i="5"/>
  <c r="I1133" i="5"/>
  <c r="S1373" i="5"/>
  <c r="H1373" i="5"/>
  <c r="I1373" i="5"/>
  <c r="H1381" i="5"/>
  <c r="S1381" i="5"/>
  <c r="I1381" i="5"/>
  <c r="S1389" i="5"/>
  <c r="H1389" i="5"/>
  <c r="I1389" i="5"/>
  <c r="H1397" i="5"/>
  <c r="S1397" i="5"/>
  <c r="I1397" i="5"/>
  <c r="H57" i="5"/>
  <c r="H73" i="5"/>
  <c r="H81" i="5"/>
  <c r="H97" i="5"/>
  <c r="H877" i="5"/>
  <c r="S877" i="5"/>
  <c r="I877" i="5"/>
  <c r="S1049" i="5"/>
  <c r="H1049" i="5"/>
  <c r="I1049" i="5"/>
  <c r="S1153" i="5"/>
  <c r="H1153" i="5"/>
  <c r="I1153" i="5"/>
  <c r="S1161" i="5"/>
  <c r="H1161" i="5"/>
  <c r="I1161" i="5"/>
  <c r="S1185" i="5"/>
  <c r="H1185" i="5"/>
  <c r="I1185" i="5"/>
  <c r="S1193" i="5"/>
  <c r="H1193" i="5"/>
  <c r="I1193" i="5"/>
  <c r="S1217" i="5"/>
  <c r="H1217" i="5"/>
  <c r="I1217" i="5"/>
  <c r="S1225" i="5"/>
  <c r="H1225" i="5"/>
  <c r="I1225" i="5"/>
  <c r="S1249" i="5"/>
  <c r="H1249" i="5"/>
  <c r="I1249" i="5"/>
  <c r="H1269" i="5"/>
  <c r="S1269" i="5"/>
  <c r="I1269" i="5"/>
  <c r="H1301" i="5"/>
  <c r="S1301" i="5"/>
  <c r="I1301" i="5"/>
  <c r="S1341" i="5"/>
  <c r="H1341" i="5"/>
  <c r="I1341" i="5"/>
  <c r="H1353" i="5"/>
  <c r="I1353" i="5"/>
  <c r="S1353" i="5"/>
  <c r="H1385" i="5"/>
  <c r="I1385" i="5"/>
  <c r="S1385" i="5"/>
  <c r="H1417" i="5"/>
  <c r="I1417" i="5"/>
  <c r="S1417" i="5"/>
  <c r="H60" i="5"/>
  <c r="H144" i="5"/>
  <c r="H58" i="5"/>
  <c r="H74" i="5"/>
  <c r="H82" i="5"/>
  <c r="H90" i="5"/>
  <c r="H98" i="5"/>
  <c r="H106" i="5"/>
  <c r="H114" i="5"/>
  <c r="H122" i="5"/>
  <c r="H130" i="5"/>
  <c r="H138" i="5"/>
  <c r="H146" i="5"/>
  <c r="S876" i="5"/>
  <c r="I876" i="5"/>
  <c r="H876" i="5"/>
  <c r="S896" i="5"/>
  <c r="H896" i="5"/>
  <c r="I896" i="5"/>
  <c r="I916" i="5"/>
  <c r="S916" i="5"/>
  <c r="H916" i="5"/>
  <c r="S936" i="5"/>
  <c r="H936" i="5"/>
  <c r="I936" i="5"/>
  <c r="S956" i="5"/>
  <c r="I956" i="5"/>
  <c r="H956" i="5"/>
  <c r="S976" i="5"/>
  <c r="H976" i="5"/>
  <c r="I976" i="5"/>
  <c r="S996" i="5"/>
  <c r="I996" i="5"/>
  <c r="H996" i="5"/>
  <c r="S1020" i="5"/>
  <c r="I1020" i="5"/>
  <c r="H1020" i="5"/>
  <c r="S1040" i="5"/>
  <c r="H1040" i="5"/>
  <c r="I1040" i="5"/>
  <c r="S1056" i="5"/>
  <c r="H1056" i="5"/>
  <c r="I1056" i="5"/>
  <c r="S1076" i="5"/>
  <c r="I1076" i="5"/>
  <c r="H1076" i="5"/>
  <c r="S1108" i="5"/>
  <c r="I1108" i="5"/>
  <c r="H1108" i="5"/>
  <c r="S1132" i="5"/>
  <c r="I1132" i="5"/>
  <c r="H1132" i="5"/>
  <c r="S1152" i="5"/>
  <c r="H1152" i="5"/>
  <c r="I1152" i="5"/>
  <c r="S1172" i="5"/>
  <c r="I1172" i="5"/>
  <c r="H1172" i="5"/>
  <c r="S1188" i="5"/>
  <c r="I1188" i="5"/>
  <c r="H1188" i="5"/>
  <c r="S1208" i="5"/>
  <c r="H1208" i="5"/>
  <c r="I1208" i="5"/>
  <c r="S1224" i="5"/>
  <c r="H1224" i="5"/>
  <c r="I1224" i="5"/>
  <c r="S1244" i="5"/>
  <c r="I1244" i="5"/>
  <c r="H1244" i="5"/>
  <c r="S1260" i="5"/>
  <c r="I1260" i="5"/>
  <c r="H1260" i="5"/>
  <c r="S1276" i="5"/>
  <c r="I1276" i="5"/>
  <c r="H1276" i="5"/>
  <c r="S1292" i="5"/>
  <c r="I1292" i="5"/>
  <c r="H1292" i="5"/>
  <c r="S1308" i="5"/>
  <c r="I1308" i="5"/>
  <c r="H1308" i="5"/>
  <c r="S1324" i="5"/>
  <c r="I1324" i="5"/>
  <c r="H1324" i="5"/>
  <c r="S1340" i="5"/>
  <c r="I1340" i="5"/>
  <c r="H1340" i="5"/>
  <c r="I1356" i="5"/>
  <c r="S1356" i="5"/>
  <c r="H1356" i="5"/>
  <c r="S1372" i="5"/>
  <c r="I1372" i="5"/>
  <c r="H1372" i="5"/>
  <c r="I1388" i="5"/>
  <c r="S1388" i="5"/>
  <c r="H1388" i="5"/>
  <c r="S1404" i="5"/>
  <c r="I1404" i="5"/>
  <c r="H1404" i="5"/>
  <c r="I1420" i="5"/>
  <c r="S1420" i="5"/>
  <c r="H1420" i="5"/>
  <c r="H121" i="5"/>
  <c r="H69" i="5"/>
  <c r="H77" i="5"/>
  <c r="H101" i="5"/>
  <c r="H109" i="5"/>
  <c r="H133" i="5"/>
  <c r="H141" i="5"/>
  <c r="S905" i="5"/>
  <c r="H905" i="5"/>
  <c r="I905" i="5"/>
  <c r="S949" i="5"/>
  <c r="H949" i="5"/>
  <c r="I949" i="5"/>
  <c r="H957" i="5"/>
  <c r="S957" i="5"/>
  <c r="I957" i="5"/>
  <c r="S973" i="5"/>
  <c r="H973" i="5"/>
  <c r="I973" i="5"/>
  <c r="S981" i="5"/>
  <c r="H981" i="5"/>
  <c r="I981" i="5"/>
  <c r="S989" i="5"/>
  <c r="H989" i="5"/>
  <c r="I989" i="5"/>
  <c r="S1021" i="5"/>
  <c r="H1021" i="5"/>
  <c r="I1021" i="5"/>
  <c r="S1101" i="5"/>
  <c r="H1101" i="5"/>
  <c r="I1101" i="5"/>
  <c r="S1109" i="5"/>
  <c r="H1109" i="5"/>
  <c r="I1109" i="5"/>
  <c r="H1173" i="5"/>
  <c r="S1173" i="5"/>
  <c r="I1173" i="5"/>
  <c r="H1205" i="5"/>
  <c r="S1205" i="5"/>
  <c r="I1205" i="5"/>
  <c r="H1237" i="5"/>
  <c r="S1237" i="5"/>
  <c r="I1237" i="5"/>
  <c r="S1257" i="5"/>
  <c r="H1257" i="5"/>
  <c r="I1257" i="5"/>
  <c r="S1281" i="5"/>
  <c r="H1281" i="5"/>
  <c r="I1281" i="5"/>
  <c r="S1289" i="5"/>
  <c r="H1289" i="5"/>
  <c r="I1289" i="5"/>
  <c r="S1313" i="5"/>
  <c r="H1313" i="5"/>
  <c r="I1313" i="5"/>
  <c r="S1321" i="5"/>
  <c r="H1321" i="5"/>
  <c r="I1321" i="5"/>
  <c r="S1329" i="5"/>
  <c r="H1329" i="5"/>
  <c r="I1329" i="5"/>
  <c r="H1349" i="5"/>
  <c r="S1349" i="5"/>
  <c r="I1349" i="5"/>
  <c r="H105" i="5"/>
  <c r="H113" i="5"/>
  <c r="H129" i="5"/>
  <c r="S909" i="5"/>
  <c r="H909" i="5"/>
  <c r="I909" i="5"/>
  <c r="S1017" i="5"/>
  <c r="H1017" i="5"/>
  <c r="I1017" i="5"/>
  <c r="S1025" i="5"/>
  <c r="H1025" i="5"/>
  <c r="I1025" i="5"/>
  <c r="H1057" i="5"/>
  <c r="S1057" i="5"/>
  <c r="I1057" i="5"/>
  <c r="S1105" i="5"/>
  <c r="H1105" i="5"/>
  <c r="I1105" i="5"/>
  <c r="S1137" i="5"/>
  <c r="H1137" i="5"/>
  <c r="I1137" i="5"/>
  <c r="S1145" i="5"/>
  <c r="H1145" i="5"/>
  <c r="I1145" i="5"/>
  <c r="S1177" i="5"/>
  <c r="H1177" i="5"/>
  <c r="I1177" i="5"/>
  <c r="S1209" i="5"/>
  <c r="H1209" i="5"/>
  <c r="I1209" i="5"/>
  <c r="S1241" i="5"/>
  <c r="H1241" i="5"/>
  <c r="I1241" i="5"/>
  <c r="S1277" i="5"/>
  <c r="H1277" i="5"/>
  <c r="I1277" i="5"/>
  <c r="S1309" i="5"/>
  <c r="H1309" i="5"/>
  <c r="I1309" i="5"/>
  <c r="H1333" i="5"/>
  <c r="S1333" i="5"/>
  <c r="I1333" i="5"/>
  <c r="S1345" i="5"/>
  <c r="H1345" i="5"/>
  <c r="I1345" i="5"/>
  <c r="S1361" i="5"/>
  <c r="H1361" i="5"/>
  <c r="I1361" i="5"/>
  <c r="S1393" i="5"/>
  <c r="H1393" i="5"/>
  <c r="I1393" i="5"/>
  <c r="S1425" i="5"/>
  <c r="H1425" i="5"/>
  <c r="I1425" i="5"/>
  <c r="J3" i="5" l="1"/>
  <c r="O3" i="5" l="1"/>
  <c r="M3" i="5"/>
  <c r="T3" i="5"/>
  <c r="K3" i="5"/>
  <c r="P3" i="5" s="1"/>
  <c r="P4" i="5" s="1"/>
  <c r="P5" i="5" s="1"/>
  <c r="P6" i="5" s="1"/>
  <c r="P7" i="5" s="1"/>
  <c r="N3" i="5"/>
  <c r="V3" i="5"/>
  <c r="W3" i="5" s="1"/>
  <c r="Q3" i="5"/>
  <c r="U3" i="5"/>
  <c r="L3" i="5"/>
  <c r="P8" i="5" l="1"/>
  <c r="P9" i="5" s="1"/>
  <c r="P10" i="5" s="1"/>
  <c r="P11" i="5" s="1"/>
  <c r="P12" i="5" s="1"/>
  <c r="P13" i="5" s="1"/>
  <c r="P14" i="5" s="1"/>
  <c r="P15" i="5" s="1"/>
  <c r="P16" i="5" s="1"/>
  <c r="P17" i="5" s="1"/>
  <c r="P18" i="5" s="1"/>
  <c r="P19" i="5" s="1"/>
  <c r="P20" i="5" s="1"/>
  <c r="P21" i="5" s="1"/>
  <c r="P22" i="5" s="1"/>
  <c r="P23" i="5" s="1"/>
  <c r="P24" i="5" s="1"/>
  <c r="P25" i="5" s="1"/>
  <c r="P26" i="5" s="1"/>
  <c r="P27" i="5" s="1"/>
  <c r="P28" i="5" s="1"/>
  <c r="P29" i="5" s="1"/>
  <c r="P30" i="5" s="1"/>
  <c r="P31" i="5" s="1"/>
  <c r="P32" i="5" s="1"/>
  <c r="P33" i="5" s="1"/>
  <c r="P34" i="5" s="1"/>
  <c r="P35" i="5" s="1"/>
  <c r="P36" i="5" s="1"/>
  <c r="P37" i="5" s="1"/>
  <c r="P38" i="5" s="1"/>
  <c r="P39" i="5" s="1"/>
  <c r="P40" i="5" s="1"/>
  <c r="P41" i="5" s="1"/>
  <c r="P42" i="5" s="1"/>
  <c r="P43" i="5" s="1"/>
  <c r="P44" i="5" s="1"/>
  <c r="P45" i="5" s="1"/>
  <c r="P46" i="5" s="1"/>
  <c r="P47" i="5" s="1"/>
  <c r="P48" i="5" s="1"/>
  <c r="P49" i="5" s="1"/>
  <c r="P50" i="5" s="1"/>
  <c r="P51" i="5" s="1"/>
  <c r="P52" i="5" s="1"/>
  <c r="D3" i="5" l="1"/>
  <c r="H3" i="5" l="1"/>
  <c r="F17" i="2" l="1"/>
  <c r="W852" i="4" l="1"/>
  <c r="X852" i="4" s="1"/>
  <c r="W853" i="4"/>
  <c r="X853" i="4" s="1"/>
  <c r="W854" i="4"/>
  <c r="X854" i="4" s="1"/>
  <c r="W855" i="4"/>
  <c r="X855" i="4" s="1"/>
  <c r="I3" i="5" l="1"/>
  <c r="I4" i="5" s="1"/>
  <c r="I5" i="5" s="1"/>
  <c r="I6" i="5" s="1"/>
  <c r="I7" i="5" s="1"/>
  <c r="R3" i="5"/>
  <c r="G3" i="5"/>
  <c r="D17" i="2"/>
  <c r="J16" i="2"/>
  <c r="I8" i="5" l="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I38" i="5" s="1"/>
  <c r="I39" i="5" s="1"/>
  <c r="I40" i="5" s="1"/>
  <c r="I41" i="5" s="1"/>
  <c r="I42" i="5" s="1"/>
  <c r="I43" i="5" s="1"/>
  <c r="I44" i="5" s="1"/>
  <c r="I45" i="5" s="1"/>
  <c r="I46" i="5" s="1"/>
  <c r="I47" i="5" s="1"/>
  <c r="I48" i="5" s="1"/>
  <c r="I49" i="5" s="1"/>
  <c r="I50" i="5" s="1"/>
  <c r="I51" i="5" s="1"/>
  <c r="I52" i="5" s="1"/>
  <c r="S3" i="5"/>
  <c r="S4" i="5" s="1"/>
  <c r="S5" i="5" s="1"/>
  <c r="S6" i="5" s="1"/>
  <c r="S7" i="5" s="1"/>
  <c r="S8" i="5" l="1"/>
  <c r="S9" i="5" s="1"/>
  <c r="S10" i="5" s="1"/>
  <c r="S11" i="5" s="1"/>
  <c r="S12" i="5" s="1"/>
  <c r="S13" i="5" s="1"/>
  <c r="S14" i="5" s="1"/>
  <c r="S15" i="5" s="1"/>
  <c r="S16" i="5" s="1"/>
  <c r="S17" i="5" s="1"/>
  <c r="S18" i="5" s="1"/>
  <c r="S19" i="5" s="1"/>
  <c r="S20" i="5" s="1"/>
  <c r="S21" i="5" s="1"/>
  <c r="S22" i="5" s="1"/>
  <c r="S23" i="5" s="1"/>
  <c r="S24" i="5" s="1"/>
  <c r="S25" i="5" s="1"/>
  <c r="S26" i="5" s="1"/>
  <c r="S27" i="5" s="1"/>
  <c r="S28" i="5" s="1"/>
  <c r="S29" i="5" s="1"/>
  <c r="S30" i="5" s="1"/>
  <c r="S31" i="5" s="1"/>
  <c r="S32" i="5" s="1"/>
  <c r="S33" i="5" s="1"/>
  <c r="S34" i="5" s="1"/>
  <c r="S35" i="5" s="1"/>
  <c r="S36" i="5" s="1"/>
  <c r="S37" i="5" s="1"/>
  <c r="S38" i="5" s="1"/>
  <c r="S39" i="5" s="1"/>
  <c r="S40" i="5" s="1"/>
  <c r="S41" i="5" s="1"/>
  <c r="S42" i="5" s="1"/>
  <c r="S43" i="5" s="1"/>
  <c r="S44" i="5" s="1"/>
  <c r="S45" i="5" s="1"/>
  <c r="S46" i="5" s="1"/>
  <c r="S47" i="5" s="1"/>
  <c r="S48" i="5" s="1"/>
  <c r="S49" i="5" s="1"/>
  <c r="S50" i="5" s="1"/>
  <c r="S51" i="5" s="1"/>
  <c r="S52" i="5" s="1"/>
  <c r="S53" i="5" s="1"/>
  <c r="S54" i="5" s="1"/>
  <c r="S55" i="5" s="1"/>
  <c r="S56" i="5" s="1"/>
  <c r="S57" i="5" s="1"/>
  <c r="S58" i="5" s="1"/>
  <c r="S59" i="5" s="1"/>
  <c r="S60" i="5" s="1"/>
  <c r="S61" i="5" s="1"/>
  <c r="S62" i="5" s="1"/>
  <c r="S63" i="5" s="1"/>
  <c r="I53" i="5"/>
  <c r="I54" i="5" s="1"/>
  <c r="I55" i="5" s="1"/>
  <c r="I56" i="5" s="1"/>
  <c r="I57" i="5" s="1"/>
  <c r="I58" i="5" s="1"/>
  <c r="I59" i="5" s="1"/>
  <c r="I60" i="5" s="1"/>
  <c r="I61" i="5" s="1"/>
  <c r="I62" i="5" s="1"/>
  <c r="I63" i="5" s="1"/>
  <c r="P53" i="5"/>
  <c r="P54" i="5" s="1"/>
  <c r="P55" i="5" s="1"/>
  <c r="P56" i="5" s="1"/>
  <c r="P57" i="5" s="1"/>
  <c r="P58" i="5" s="1"/>
  <c r="P59" i="5" s="1"/>
  <c r="P60" i="5" s="1"/>
  <c r="P61" i="5" s="1"/>
  <c r="P62" i="5" s="1"/>
  <c r="P63" i="5" s="1"/>
  <c r="S64" i="5" l="1"/>
  <c r="S65" i="5" s="1"/>
  <c r="S66" i="5" s="1"/>
  <c r="P64" i="5"/>
  <c r="P65" i="5" s="1"/>
  <c r="P66" i="5" s="1"/>
  <c r="I64" i="5"/>
  <c r="I65" i="5" s="1"/>
  <c r="I66" i="5" s="1"/>
  <c r="I67" i="5" l="1"/>
  <c r="I68" i="5" s="1"/>
  <c r="I69" i="5" s="1"/>
  <c r="I70" i="5" s="1"/>
  <c r="I71" i="5" s="1"/>
  <c r="I72" i="5" s="1"/>
  <c r="I73" i="5" s="1"/>
  <c r="I74" i="5" s="1"/>
  <c r="I75" i="5" s="1"/>
  <c r="I76" i="5" s="1"/>
  <c r="I77" i="5" s="1"/>
  <c r="I78" i="5" s="1"/>
  <c r="I79" i="5" s="1"/>
  <c r="I80" i="5" s="1"/>
  <c r="I81" i="5" s="1"/>
  <c r="I82" i="5" s="1"/>
  <c r="I83" i="5" s="1"/>
  <c r="I84" i="5" s="1"/>
  <c r="I85" i="5" s="1"/>
  <c r="I86" i="5" s="1"/>
  <c r="I87" i="5" s="1"/>
  <c r="I88" i="5" s="1"/>
  <c r="I89" i="5" s="1"/>
  <c r="I90" i="5" s="1"/>
  <c r="I91" i="5" s="1"/>
  <c r="I92" i="5" s="1"/>
  <c r="I93" i="5" s="1"/>
  <c r="I94" i="5" s="1"/>
  <c r="I95" i="5" s="1"/>
  <c r="I96" i="5" s="1"/>
  <c r="I97" i="5" s="1"/>
  <c r="I98" i="5" s="1"/>
  <c r="I99" i="5" s="1"/>
  <c r="I100" i="5" s="1"/>
  <c r="I101" i="5" s="1"/>
  <c r="I102" i="5" s="1"/>
  <c r="I103" i="5" s="1"/>
  <c r="I104" i="5" s="1"/>
  <c r="I105" i="5" s="1"/>
  <c r="I106" i="5" s="1"/>
  <c r="I107" i="5" s="1"/>
  <c r="I108" i="5" s="1"/>
  <c r="I109" i="5" s="1"/>
  <c r="I110" i="5" s="1"/>
  <c r="I111" i="5" s="1"/>
  <c r="I112" i="5" s="1"/>
  <c r="I113" i="5" s="1"/>
  <c r="I114" i="5" s="1"/>
  <c r="I115" i="5" s="1"/>
  <c r="I116" i="5" s="1"/>
  <c r="I117" i="5" s="1"/>
  <c r="I118" i="5" s="1"/>
  <c r="I119" i="5" s="1"/>
  <c r="I120" i="5" s="1"/>
  <c r="I121" i="5" s="1"/>
  <c r="I122" i="5" s="1"/>
  <c r="I123" i="5" s="1"/>
  <c r="I124" i="5" s="1"/>
  <c r="I125" i="5" s="1"/>
  <c r="I126" i="5" s="1"/>
  <c r="I127" i="5" s="1"/>
  <c r="I128" i="5" s="1"/>
  <c r="I129" i="5" s="1"/>
  <c r="I130" i="5" s="1"/>
  <c r="I131" i="5" s="1"/>
  <c r="I132" i="5" s="1"/>
  <c r="I133" i="5" s="1"/>
  <c r="I134" i="5" s="1"/>
  <c r="I135" i="5" s="1"/>
  <c r="I136" i="5" s="1"/>
  <c r="I137" i="5" s="1"/>
  <c r="I138" i="5" s="1"/>
  <c r="I139" i="5" s="1"/>
  <c r="I140" i="5" s="1"/>
  <c r="I141" i="5" s="1"/>
  <c r="I142" i="5" s="1"/>
  <c r="I143" i="5" s="1"/>
  <c r="I144" i="5" s="1"/>
  <c r="I145" i="5" s="1"/>
  <c r="I146" i="5" s="1"/>
  <c r="I147" i="5" s="1"/>
  <c r="I148" i="5" s="1"/>
  <c r="I149" i="5" s="1"/>
  <c r="I150" i="5" s="1"/>
  <c r="I151" i="5" s="1"/>
  <c r="I152" i="5" s="1"/>
  <c r="I153" i="5" s="1"/>
  <c r="I154" i="5" s="1"/>
  <c r="I155" i="5" s="1"/>
  <c r="I156" i="5" s="1"/>
  <c r="I157" i="5" s="1"/>
  <c r="I158" i="5" s="1"/>
  <c r="I159" i="5" s="1"/>
  <c r="I160" i="5" s="1"/>
  <c r="I161" i="5" s="1"/>
  <c r="I162" i="5" s="1"/>
  <c r="I163" i="5" s="1"/>
  <c r="I164" i="5" s="1"/>
  <c r="I165" i="5" s="1"/>
  <c r="I166" i="5" s="1"/>
  <c r="I167" i="5" s="1"/>
  <c r="I168" i="5" s="1"/>
  <c r="I169" i="5" s="1"/>
  <c r="I170" i="5" s="1"/>
  <c r="I171" i="5" s="1"/>
  <c r="I172" i="5" s="1"/>
  <c r="I173" i="5" s="1"/>
  <c r="I174" i="5" s="1"/>
  <c r="I175" i="5" s="1"/>
  <c r="I176" i="5" s="1"/>
  <c r="I177" i="5" s="1"/>
  <c r="I178" i="5" s="1"/>
  <c r="I179" i="5" s="1"/>
  <c r="I180" i="5" s="1"/>
  <c r="I181" i="5" s="1"/>
  <c r="I182" i="5" s="1"/>
  <c r="I183" i="5" s="1"/>
  <c r="I184" i="5" s="1"/>
  <c r="I185" i="5" s="1"/>
  <c r="I186" i="5" s="1"/>
  <c r="I187" i="5" s="1"/>
  <c r="I188" i="5" s="1"/>
  <c r="I189" i="5" s="1"/>
  <c r="I190" i="5" s="1"/>
  <c r="I191" i="5" s="1"/>
  <c r="I192" i="5" s="1"/>
  <c r="I193" i="5" s="1"/>
  <c r="I194" i="5" s="1"/>
  <c r="I195" i="5" s="1"/>
  <c r="I196" i="5" s="1"/>
  <c r="I197" i="5" s="1"/>
  <c r="I198" i="5" s="1"/>
  <c r="I199" i="5" s="1"/>
  <c r="I200" i="5" s="1"/>
  <c r="I201" i="5" s="1"/>
  <c r="I202" i="5" s="1"/>
  <c r="I203" i="5" s="1"/>
  <c r="I204" i="5" s="1"/>
  <c r="I205" i="5" s="1"/>
  <c r="I206" i="5" s="1"/>
  <c r="I207" i="5" s="1"/>
  <c r="I208" i="5" s="1"/>
  <c r="I209" i="5" s="1"/>
  <c r="I210" i="5" s="1"/>
  <c r="I211" i="5" s="1"/>
  <c r="I212" i="5" s="1"/>
  <c r="I213" i="5" s="1"/>
  <c r="I214" i="5" s="1"/>
  <c r="I215" i="5" s="1"/>
  <c r="I216" i="5" s="1"/>
  <c r="I217" i="5" s="1"/>
  <c r="I218" i="5" s="1"/>
  <c r="I219" i="5" s="1"/>
  <c r="I220" i="5" s="1"/>
  <c r="I221" i="5" s="1"/>
  <c r="I222" i="5" s="1"/>
  <c r="I223" i="5" s="1"/>
  <c r="I224" i="5" s="1"/>
  <c r="I225" i="5" s="1"/>
  <c r="I226" i="5" s="1"/>
  <c r="I227" i="5" s="1"/>
  <c r="I228" i="5" s="1"/>
  <c r="I229" i="5" s="1"/>
  <c r="I230" i="5" s="1"/>
  <c r="I231" i="5" s="1"/>
  <c r="I232" i="5" s="1"/>
  <c r="I233" i="5" s="1"/>
  <c r="I234" i="5" s="1"/>
  <c r="I235" i="5" s="1"/>
  <c r="I236" i="5" s="1"/>
  <c r="I237" i="5" s="1"/>
  <c r="I238" i="5" s="1"/>
  <c r="I239" i="5" s="1"/>
  <c r="I240" i="5" s="1"/>
  <c r="I241" i="5" s="1"/>
  <c r="I242" i="5" s="1"/>
  <c r="I243" i="5" s="1"/>
  <c r="I244" i="5" s="1"/>
  <c r="I245" i="5" s="1"/>
  <c r="I246" i="5" s="1"/>
  <c r="I247" i="5" s="1"/>
  <c r="I248" i="5" s="1"/>
  <c r="I249" i="5" s="1"/>
  <c r="I250" i="5" s="1"/>
  <c r="I251" i="5" s="1"/>
  <c r="I252" i="5" s="1"/>
  <c r="I253" i="5" s="1"/>
  <c r="I254" i="5" s="1"/>
  <c r="I255" i="5" s="1"/>
  <c r="I256" i="5" s="1"/>
  <c r="I257" i="5" s="1"/>
  <c r="I258" i="5" s="1"/>
  <c r="I259" i="5" s="1"/>
  <c r="I260" i="5" s="1"/>
  <c r="I261" i="5" s="1"/>
  <c r="I262" i="5" s="1"/>
  <c r="I263" i="5" s="1"/>
  <c r="I264" i="5" s="1"/>
  <c r="I265" i="5" s="1"/>
  <c r="I266" i="5" s="1"/>
  <c r="I267" i="5" s="1"/>
  <c r="I268" i="5" s="1"/>
  <c r="I269" i="5" s="1"/>
  <c r="I270" i="5" s="1"/>
  <c r="I271" i="5" s="1"/>
  <c r="I272" i="5" s="1"/>
  <c r="I273" i="5" s="1"/>
  <c r="I274" i="5" s="1"/>
  <c r="I275" i="5" s="1"/>
  <c r="I276" i="5" s="1"/>
  <c r="I277" i="5" s="1"/>
  <c r="I278" i="5" s="1"/>
  <c r="I279" i="5" s="1"/>
  <c r="I280" i="5" s="1"/>
  <c r="I281" i="5" s="1"/>
  <c r="I282" i="5" s="1"/>
  <c r="I283" i="5" s="1"/>
  <c r="I284" i="5" s="1"/>
  <c r="I285" i="5" s="1"/>
  <c r="I286" i="5" s="1"/>
  <c r="I287" i="5" s="1"/>
  <c r="I288" i="5" s="1"/>
  <c r="I289" i="5" s="1"/>
  <c r="I290" i="5" s="1"/>
  <c r="I291" i="5" s="1"/>
  <c r="I292" i="5" s="1"/>
  <c r="I293" i="5" s="1"/>
  <c r="I294" i="5" s="1"/>
  <c r="I295" i="5" s="1"/>
  <c r="I296" i="5" s="1"/>
  <c r="I297" i="5" s="1"/>
  <c r="I298" i="5" s="1"/>
  <c r="I299" i="5" s="1"/>
  <c r="I300" i="5" s="1"/>
  <c r="I301" i="5" s="1"/>
  <c r="I302" i="5" s="1"/>
  <c r="I303" i="5" s="1"/>
  <c r="I304" i="5" s="1"/>
  <c r="I305" i="5" s="1"/>
  <c r="I306" i="5" s="1"/>
  <c r="I307" i="5" s="1"/>
  <c r="I308" i="5" s="1"/>
  <c r="I309" i="5" s="1"/>
  <c r="I310" i="5" s="1"/>
  <c r="I311" i="5" s="1"/>
  <c r="I312" i="5" s="1"/>
  <c r="I313" i="5" s="1"/>
  <c r="I314" i="5" s="1"/>
  <c r="I315" i="5" s="1"/>
  <c r="I316" i="5" s="1"/>
  <c r="I317" i="5" s="1"/>
  <c r="I318" i="5" s="1"/>
  <c r="I319" i="5" s="1"/>
  <c r="I320" i="5" s="1"/>
  <c r="I321" i="5" s="1"/>
  <c r="I322" i="5" s="1"/>
  <c r="I323" i="5" s="1"/>
  <c r="I324" i="5" s="1"/>
  <c r="I325" i="5" s="1"/>
  <c r="I326" i="5" s="1"/>
  <c r="I327" i="5" s="1"/>
  <c r="I328" i="5" s="1"/>
  <c r="I329" i="5" s="1"/>
  <c r="I330" i="5" s="1"/>
  <c r="I331" i="5" s="1"/>
  <c r="I332" i="5" s="1"/>
  <c r="I333" i="5" s="1"/>
  <c r="I334" i="5" s="1"/>
  <c r="I335" i="5" s="1"/>
  <c r="I336" i="5" s="1"/>
  <c r="I337" i="5" s="1"/>
  <c r="I338" i="5" s="1"/>
  <c r="I339" i="5" s="1"/>
  <c r="I340" i="5" s="1"/>
  <c r="I341" i="5" s="1"/>
  <c r="I342" i="5" s="1"/>
  <c r="I343" i="5" s="1"/>
  <c r="I344" i="5" s="1"/>
  <c r="I345" i="5" s="1"/>
  <c r="I346" i="5" s="1"/>
  <c r="I347" i="5" s="1"/>
  <c r="I348" i="5" s="1"/>
  <c r="I349" i="5" s="1"/>
  <c r="I350" i="5" s="1"/>
  <c r="I351" i="5" s="1"/>
  <c r="I352" i="5" s="1"/>
  <c r="I353" i="5" s="1"/>
  <c r="I354" i="5" s="1"/>
  <c r="I355" i="5" s="1"/>
  <c r="I356" i="5" s="1"/>
  <c r="I357" i="5" s="1"/>
  <c r="I358" i="5" s="1"/>
  <c r="I359" i="5" s="1"/>
  <c r="I360" i="5" s="1"/>
  <c r="I361" i="5" s="1"/>
  <c r="I362" i="5" s="1"/>
  <c r="I363" i="5" s="1"/>
  <c r="I364" i="5" s="1"/>
  <c r="I365" i="5" s="1"/>
  <c r="I366" i="5" s="1"/>
  <c r="I367" i="5" s="1"/>
  <c r="I368" i="5" s="1"/>
  <c r="I369" i="5" s="1"/>
  <c r="I370" i="5" s="1"/>
  <c r="I371" i="5" s="1"/>
  <c r="I372" i="5" s="1"/>
  <c r="I373" i="5" s="1"/>
  <c r="I374" i="5" s="1"/>
  <c r="I375" i="5" s="1"/>
  <c r="I376" i="5" s="1"/>
  <c r="I377" i="5" s="1"/>
  <c r="I378" i="5" s="1"/>
  <c r="I379" i="5" s="1"/>
  <c r="I380" i="5" s="1"/>
  <c r="I381" i="5" s="1"/>
  <c r="I382" i="5" s="1"/>
  <c r="I383" i="5" s="1"/>
  <c r="I384" i="5" s="1"/>
  <c r="I385" i="5" s="1"/>
  <c r="I386" i="5" s="1"/>
  <c r="I387" i="5" s="1"/>
  <c r="I388" i="5" s="1"/>
  <c r="I389" i="5" s="1"/>
  <c r="I390" i="5" s="1"/>
  <c r="I391" i="5" s="1"/>
  <c r="I392" i="5" s="1"/>
  <c r="I393" i="5" s="1"/>
  <c r="I394" i="5" s="1"/>
  <c r="I395" i="5" s="1"/>
  <c r="I396" i="5" s="1"/>
  <c r="I397" i="5" s="1"/>
  <c r="I398" i="5" s="1"/>
  <c r="I399" i="5" s="1"/>
  <c r="I400" i="5" s="1"/>
  <c r="I401" i="5" s="1"/>
  <c r="I402" i="5" s="1"/>
  <c r="I403" i="5" s="1"/>
  <c r="I404" i="5" s="1"/>
  <c r="I405" i="5" s="1"/>
  <c r="I406" i="5" s="1"/>
  <c r="I407" i="5" s="1"/>
  <c r="I408" i="5" s="1"/>
  <c r="I409" i="5" s="1"/>
  <c r="I410" i="5" s="1"/>
  <c r="I411" i="5" s="1"/>
  <c r="I412" i="5" s="1"/>
  <c r="I413" i="5" s="1"/>
  <c r="P67" i="5"/>
  <c r="P68" i="5" s="1"/>
  <c r="P69" i="5" s="1"/>
  <c r="P70" i="5" s="1"/>
  <c r="P71" i="5" s="1"/>
  <c r="P72" i="5" s="1"/>
  <c r="P73" i="5" s="1"/>
  <c r="P74" i="5" s="1"/>
  <c r="P75" i="5" s="1"/>
  <c r="P76" i="5" s="1"/>
  <c r="P77" i="5" s="1"/>
  <c r="P78" i="5" s="1"/>
  <c r="P79" i="5" s="1"/>
  <c r="P80" i="5" s="1"/>
  <c r="P81" i="5" s="1"/>
  <c r="P82" i="5" s="1"/>
  <c r="P83" i="5" s="1"/>
  <c r="P84" i="5" s="1"/>
  <c r="P85" i="5" s="1"/>
  <c r="P86" i="5" s="1"/>
  <c r="P87" i="5" s="1"/>
  <c r="P88" i="5" s="1"/>
  <c r="P89" i="5" s="1"/>
  <c r="P90" i="5" s="1"/>
  <c r="P91" i="5" s="1"/>
  <c r="P92" i="5" s="1"/>
  <c r="P93" i="5" s="1"/>
  <c r="P94" i="5" s="1"/>
  <c r="P95" i="5" s="1"/>
  <c r="P96" i="5" s="1"/>
  <c r="P97" i="5" s="1"/>
  <c r="P98" i="5" s="1"/>
  <c r="P99" i="5" s="1"/>
  <c r="P100" i="5" s="1"/>
  <c r="P101" i="5" s="1"/>
  <c r="P102" i="5" s="1"/>
  <c r="P103" i="5" s="1"/>
  <c r="P104" i="5" s="1"/>
  <c r="P105" i="5" s="1"/>
  <c r="P106" i="5" s="1"/>
  <c r="P107" i="5" s="1"/>
  <c r="P108" i="5" s="1"/>
  <c r="P109" i="5" s="1"/>
  <c r="P110" i="5" s="1"/>
  <c r="P111" i="5" s="1"/>
  <c r="P112" i="5" s="1"/>
  <c r="P113" i="5" s="1"/>
  <c r="P114" i="5" s="1"/>
  <c r="P115" i="5" s="1"/>
  <c r="P116" i="5" s="1"/>
  <c r="P117" i="5" s="1"/>
  <c r="P118" i="5" s="1"/>
  <c r="P119" i="5" s="1"/>
  <c r="P120" i="5" s="1"/>
  <c r="P121" i="5" s="1"/>
  <c r="P122" i="5" s="1"/>
  <c r="P123" i="5" s="1"/>
  <c r="P124" i="5" s="1"/>
  <c r="P125" i="5" s="1"/>
  <c r="P126" i="5" s="1"/>
  <c r="P127" i="5" s="1"/>
  <c r="P128" i="5" s="1"/>
  <c r="P129" i="5" s="1"/>
  <c r="P130" i="5" s="1"/>
  <c r="P131" i="5" s="1"/>
  <c r="P132" i="5" s="1"/>
  <c r="P133" i="5" s="1"/>
  <c r="P134" i="5" s="1"/>
  <c r="P135" i="5" s="1"/>
  <c r="P136" i="5" s="1"/>
  <c r="P137" i="5" s="1"/>
  <c r="P138" i="5" s="1"/>
  <c r="P139" i="5" s="1"/>
  <c r="P140" i="5" s="1"/>
  <c r="P141" i="5" s="1"/>
  <c r="P142" i="5" s="1"/>
  <c r="P143" i="5" s="1"/>
  <c r="P144" i="5" s="1"/>
  <c r="P145" i="5" s="1"/>
  <c r="P146" i="5" s="1"/>
  <c r="P147" i="5" s="1"/>
  <c r="P148" i="5" s="1"/>
  <c r="P149" i="5" s="1"/>
  <c r="P150" i="5" s="1"/>
  <c r="P151" i="5" s="1"/>
  <c r="P152" i="5" s="1"/>
  <c r="P153" i="5" s="1"/>
  <c r="P154" i="5" s="1"/>
  <c r="P155" i="5" s="1"/>
  <c r="P156" i="5" s="1"/>
  <c r="P157" i="5" s="1"/>
  <c r="P158" i="5" s="1"/>
  <c r="P159" i="5" s="1"/>
  <c r="P160" i="5" s="1"/>
  <c r="P161" i="5" s="1"/>
  <c r="P162" i="5" s="1"/>
  <c r="P163" i="5" s="1"/>
  <c r="P164" i="5" s="1"/>
  <c r="P165" i="5" s="1"/>
  <c r="P166" i="5" s="1"/>
  <c r="P167" i="5" s="1"/>
  <c r="P168" i="5" s="1"/>
  <c r="P169" i="5" s="1"/>
  <c r="P170" i="5" s="1"/>
  <c r="P171" i="5" s="1"/>
  <c r="P172" i="5" s="1"/>
  <c r="P173" i="5" s="1"/>
  <c r="P174" i="5" s="1"/>
  <c r="P175" i="5" s="1"/>
  <c r="P176" i="5" s="1"/>
  <c r="P177" i="5" s="1"/>
  <c r="P178" i="5" s="1"/>
  <c r="P179" i="5" s="1"/>
  <c r="P180" i="5" s="1"/>
  <c r="P181" i="5" s="1"/>
  <c r="P182" i="5" s="1"/>
  <c r="P183" i="5" s="1"/>
  <c r="P184" i="5" s="1"/>
  <c r="P185" i="5" s="1"/>
  <c r="P186" i="5" s="1"/>
  <c r="P187" i="5" s="1"/>
  <c r="P188" i="5" s="1"/>
  <c r="P189" i="5" s="1"/>
  <c r="P190" i="5" s="1"/>
  <c r="P191" i="5" s="1"/>
  <c r="P192" i="5" s="1"/>
  <c r="P193" i="5" s="1"/>
  <c r="P194" i="5" s="1"/>
  <c r="P195" i="5" s="1"/>
  <c r="P196" i="5" s="1"/>
  <c r="P197" i="5" s="1"/>
  <c r="P198" i="5" s="1"/>
  <c r="P199" i="5" s="1"/>
  <c r="P200" i="5" s="1"/>
  <c r="P201" i="5" s="1"/>
  <c r="P202" i="5" s="1"/>
  <c r="P203" i="5" s="1"/>
  <c r="P204" i="5" s="1"/>
  <c r="P205" i="5" s="1"/>
  <c r="P206" i="5" s="1"/>
  <c r="P207" i="5" s="1"/>
  <c r="P208" i="5" s="1"/>
  <c r="P209" i="5" s="1"/>
  <c r="P210" i="5" s="1"/>
  <c r="P211" i="5" s="1"/>
  <c r="P212" i="5" s="1"/>
  <c r="P213" i="5" s="1"/>
  <c r="P214" i="5" s="1"/>
  <c r="P215" i="5" s="1"/>
  <c r="P216" i="5" s="1"/>
  <c r="P217" i="5" s="1"/>
  <c r="P218" i="5" s="1"/>
  <c r="P219" i="5" s="1"/>
  <c r="P220" i="5" s="1"/>
  <c r="P221" i="5" s="1"/>
  <c r="P222" i="5" s="1"/>
  <c r="P223" i="5" s="1"/>
  <c r="P224" i="5" s="1"/>
  <c r="P225" i="5" s="1"/>
  <c r="P226" i="5" s="1"/>
  <c r="P227" i="5" s="1"/>
  <c r="P228" i="5" s="1"/>
  <c r="P229" i="5" s="1"/>
  <c r="P230" i="5" s="1"/>
  <c r="P231" i="5" s="1"/>
  <c r="P232" i="5" s="1"/>
  <c r="P233" i="5" s="1"/>
  <c r="P234" i="5" s="1"/>
  <c r="P235" i="5" s="1"/>
  <c r="P236" i="5" s="1"/>
  <c r="P237" i="5" s="1"/>
  <c r="P238" i="5" s="1"/>
  <c r="P239" i="5" s="1"/>
  <c r="P240" i="5" s="1"/>
  <c r="P241" i="5" s="1"/>
  <c r="P242" i="5" s="1"/>
  <c r="P243" i="5" s="1"/>
  <c r="P244" i="5" s="1"/>
  <c r="P245" i="5" s="1"/>
  <c r="P246" i="5" s="1"/>
  <c r="P247" i="5" s="1"/>
  <c r="P248" i="5" s="1"/>
  <c r="P249" i="5" s="1"/>
  <c r="P250" i="5" s="1"/>
  <c r="P251" i="5" s="1"/>
  <c r="P252" i="5" s="1"/>
  <c r="P253" i="5" s="1"/>
  <c r="P254" i="5" s="1"/>
  <c r="P255" i="5" s="1"/>
  <c r="P256" i="5" s="1"/>
  <c r="P257" i="5" s="1"/>
  <c r="P258" i="5" s="1"/>
  <c r="P259" i="5" s="1"/>
  <c r="P260" i="5" s="1"/>
  <c r="P261" i="5" s="1"/>
  <c r="P262" i="5" s="1"/>
  <c r="P263" i="5" s="1"/>
  <c r="P264" i="5" s="1"/>
  <c r="P265" i="5" s="1"/>
  <c r="P266" i="5" s="1"/>
  <c r="P267" i="5" s="1"/>
  <c r="P268" i="5" s="1"/>
  <c r="P269" i="5" s="1"/>
  <c r="P270" i="5" s="1"/>
  <c r="P271" i="5" s="1"/>
  <c r="P272" i="5" s="1"/>
  <c r="P273" i="5" s="1"/>
  <c r="P274" i="5" s="1"/>
  <c r="P275" i="5" s="1"/>
  <c r="P276" i="5" s="1"/>
  <c r="P277" i="5" s="1"/>
  <c r="P278" i="5" s="1"/>
  <c r="P279" i="5" s="1"/>
  <c r="P280" i="5" s="1"/>
  <c r="P281" i="5" s="1"/>
  <c r="P282" i="5" s="1"/>
  <c r="P283" i="5" s="1"/>
  <c r="P284" i="5" s="1"/>
  <c r="P285" i="5" s="1"/>
  <c r="P286" i="5" s="1"/>
  <c r="P287" i="5" s="1"/>
  <c r="P288" i="5" s="1"/>
  <c r="P289" i="5" s="1"/>
  <c r="P290" i="5" s="1"/>
  <c r="P291" i="5" s="1"/>
  <c r="P292" i="5" s="1"/>
  <c r="P293" i="5" s="1"/>
  <c r="P294" i="5" s="1"/>
  <c r="P295" i="5" s="1"/>
  <c r="P296" i="5" s="1"/>
  <c r="P297" i="5" s="1"/>
  <c r="P298" i="5" s="1"/>
  <c r="P299" i="5" s="1"/>
  <c r="P300" i="5" s="1"/>
  <c r="P301" i="5" s="1"/>
  <c r="P302" i="5" s="1"/>
  <c r="P303" i="5" s="1"/>
  <c r="P304" i="5" s="1"/>
  <c r="P305" i="5" s="1"/>
  <c r="P306" i="5" s="1"/>
  <c r="P307" i="5" s="1"/>
  <c r="P308" i="5" s="1"/>
  <c r="P309" i="5" s="1"/>
  <c r="P310" i="5" s="1"/>
  <c r="P311" i="5" s="1"/>
  <c r="P312" i="5" s="1"/>
  <c r="P313" i="5" s="1"/>
  <c r="P314" i="5" s="1"/>
  <c r="P315" i="5" s="1"/>
  <c r="P316" i="5" s="1"/>
  <c r="P317" i="5" s="1"/>
  <c r="P318" i="5" s="1"/>
  <c r="P319" i="5" s="1"/>
  <c r="P320" i="5" s="1"/>
  <c r="P321" i="5" s="1"/>
  <c r="P322" i="5" s="1"/>
  <c r="P323" i="5" s="1"/>
  <c r="P324" i="5" s="1"/>
  <c r="P325" i="5" s="1"/>
  <c r="P326" i="5" s="1"/>
  <c r="P327" i="5" s="1"/>
  <c r="P328" i="5" s="1"/>
  <c r="P329" i="5" s="1"/>
  <c r="P330" i="5" s="1"/>
  <c r="P331" i="5" s="1"/>
  <c r="P332" i="5" s="1"/>
  <c r="P333" i="5" s="1"/>
  <c r="P334" i="5" s="1"/>
  <c r="P335" i="5" s="1"/>
  <c r="P336" i="5" s="1"/>
  <c r="P337" i="5" s="1"/>
  <c r="P338" i="5" s="1"/>
  <c r="P339" i="5" s="1"/>
  <c r="P340" i="5" s="1"/>
  <c r="P341" i="5" s="1"/>
  <c r="P342" i="5" s="1"/>
  <c r="P343" i="5" s="1"/>
  <c r="P344" i="5" s="1"/>
  <c r="P345" i="5" s="1"/>
  <c r="P346" i="5" s="1"/>
  <c r="P347" i="5" s="1"/>
  <c r="P348" i="5" s="1"/>
  <c r="P349" i="5" s="1"/>
  <c r="P350" i="5" s="1"/>
  <c r="P351" i="5" s="1"/>
  <c r="P352" i="5" s="1"/>
  <c r="P353" i="5" s="1"/>
  <c r="P354" i="5" s="1"/>
  <c r="P355" i="5" s="1"/>
  <c r="P356" i="5" s="1"/>
  <c r="P357" i="5" s="1"/>
  <c r="P358" i="5" s="1"/>
  <c r="P359" i="5" s="1"/>
  <c r="P360" i="5" s="1"/>
  <c r="P361" i="5" s="1"/>
  <c r="P362" i="5" s="1"/>
  <c r="P363" i="5" s="1"/>
  <c r="P364" i="5" s="1"/>
  <c r="P365" i="5" s="1"/>
  <c r="P366" i="5" s="1"/>
  <c r="P367" i="5" s="1"/>
  <c r="P368" i="5" s="1"/>
  <c r="P369" i="5" s="1"/>
  <c r="P370" i="5" s="1"/>
  <c r="P371" i="5" s="1"/>
  <c r="P372" i="5" s="1"/>
  <c r="P373" i="5" s="1"/>
  <c r="P374" i="5" s="1"/>
  <c r="P375" i="5" s="1"/>
  <c r="P376" i="5" s="1"/>
  <c r="P377" i="5" s="1"/>
  <c r="P378" i="5" s="1"/>
  <c r="P379" i="5" s="1"/>
  <c r="P380" i="5" s="1"/>
  <c r="P381" i="5" s="1"/>
  <c r="P382" i="5" s="1"/>
  <c r="P383" i="5" s="1"/>
  <c r="P384" i="5" s="1"/>
  <c r="P385" i="5" s="1"/>
  <c r="P386" i="5" s="1"/>
  <c r="P387" i="5" s="1"/>
  <c r="P388" i="5" s="1"/>
  <c r="P389" i="5" s="1"/>
  <c r="P390" i="5" s="1"/>
  <c r="P391" i="5" s="1"/>
  <c r="P392" i="5" s="1"/>
  <c r="P393" i="5" s="1"/>
  <c r="P394" i="5" s="1"/>
  <c r="P395" i="5" s="1"/>
  <c r="P396" i="5" s="1"/>
  <c r="P397" i="5" s="1"/>
  <c r="P398" i="5" s="1"/>
  <c r="P399" i="5" s="1"/>
  <c r="P400" i="5" s="1"/>
  <c r="P401" i="5" s="1"/>
  <c r="P402" i="5" s="1"/>
  <c r="P403" i="5" s="1"/>
  <c r="P404" i="5" s="1"/>
  <c r="P405" i="5" s="1"/>
  <c r="P406" i="5" s="1"/>
  <c r="P407" i="5" s="1"/>
  <c r="P408" i="5" s="1"/>
  <c r="P409" i="5" s="1"/>
  <c r="P410" i="5" s="1"/>
  <c r="P411" i="5" s="1"/>
  <c r="P412" i="5" s="1"/>
  <c r="P413" i="5" s="1"/>
  <c r="S67" i="5"/>
  <c r="S68" i="5" s="1"/>
  <c r="S69" i="5" s="1"/>
  <c r="S70" i="5" s="1"/>
  <c r="S71" i="5" s="1"/>
  <c r="S72" i="5" s="1"/>
  <c r="S73" i="5" s="1"/>
  <c r="S74" i="5" s="1"/>
  <c r="S75" i="5" s="1"/>
  <c r="S76" i="5" s="1"/>
  <c r="S77" i="5" s="1"/>
  <c r="S78" i="5" s="1"/>
  <c r="S79" i="5" s="1"/>
  <c r="S80" i="5" s="1"/>
  <c r="S81" i="5" s="1"/>
  <c r="S82" i="5" s="1"/>
  <c r="S83" i="5" s="1"/>
  <c r="S84" i="5" s="1"/>
  <c r="S85" i="5" s="1"/>
  <c r="S86" i="5" s="1"/>
  <c r="S87" i="5" s="1"/>
  <c r="S88" i="5" s="1"/>
  <c r="S89" i="5" s="1"/>
  <c r="S90" i="5" s="1"/>
  <c r="S91" i="5" s="1"/>
  <c r="S92" i="5" s="1"/>
  <c r="S93" i="5" s="1"/>
  <c r="S94" i="5" s="1"/>
  <c r="S95" i="5" s="1"/>
  <c r="S96" i="5" s="1"/>
  <c r="S97" i="5" s="1"/>
  <c r="S98" i="5" s="1"/>
  <c r="S99" i="5" s="1"/>
  <c r="S100" i="5" s="1"/>
  <c r="S101" i="5" s="1"/>
  <c r="S102" i="5" s="1"/>
  <c r="S103" i="5" s="1"/>
  <c r="S104" i="5" s="1"/>
  <c r="S105" i="5" s="1"/>
  <c r="S106" i="5" s="1"/>
  <c r="S107" i="5" s="1"/>
  <c r="S108" i="5" s="1"/>
  <c r="S109" i="5" s="1"/>
  <c r="S110" i="5" s="1"/>
  <c r="S111" i="5" s="1"/>
  <c r="S112" i="5" s="1"/>
  <c r="S113" i="5" s="1"/>
  <c r="S114" i="5" s="1"/>
  <c r="S115" i="5" s="1"/>
  <c r="S116" i="5" s="1"/>
  <c r="S117" i="5" s="1"/>
  <c r="S118" i="5" s="1"/>
  <c r="S119" i="5" s="1"/>
  <c r="S120" i="5" s="1"/>
  <c r="S121" i="5" s="1"/>
  <c r="S122" i="5" s="1"/>
  <c r="S123" i="5" s="1"/>
  <c r="S124" i="5" s="1"/>
  <c r="S125" i="5" s="1"/>
  <c r="S126" i="5" s="1"/>
  <c r="S127" i="5" s="1"/>
  <c r="S128" i="5" s="1"/>
  <c r="S129" i="5" s="1"/>
  <c r="S130" i="5" s="1"/>
  <c r="S131" i="5" s="1"/>
  <c r="S132" i="5" s="1"/>
  <c r="S133" i="5" s="1"/>
  <c r="S134" i="5" s="1"/>
  <c r="S135" i="5" s="1"/>
  <c r="S136" i="5" s="1"/>
  <c r="S137" i="5" s="1"/>
  <c r="S138" i="5" s="1"/>
  <c r="S139" i="5" s="1"/>
  <c r="S140" i="5" s="1"/>
  <c r="S141" i="5" s="1"/>
  <c r="S142" i="5" s="1"/>
  <c r="S143" i="5" s="1"/>
  <c r="S144" i="5" s="1"/>
  <c r="S145" i="5" s="1"/>
  <c r="S146" i="5" s="1"/>
  <c r="S147" i="5" s="1"/>
  <c r="S148" i="5" s="1"/>
  <c r="S149" i="5" s="1"/>
  <c r="S150" i="5" s="1"/>
  <c r="S151" i="5" s="1"/>
  <c r="S152" i="5" s="1"/>
  <c r="S153" i="5" s="1"/>
  <c r="S154" i="5" s="1"/>
  <c r="S155" i="5" s="1"/>
  <c r="S156" i="5" s="1"/>
  <c r="S157" i="5" s="1"/>
  <c r="S158" i="5" s="1"/>
  <c r="S159" i="5" s="1"/>
  <c r="S160" i="5" s="1"/>
  <c r="S161" i="5" s="1"/>
  <c r="S162" i="5" s="1"/>
  <c r="S163" i="5" s="1"/>
  <c r="S164" i="5" s="1"/>
  <c r="S165" i="5" s="1"/>
  <c r="S166" i="5" s="1"/>
  <c r="S167" i="5" s="1"/>
  <c r="S168" i="5" s="1"/>
  <c r="S169" i="5" s="1"/>
  <c r="S170" i="5" s="1"/>
  <c r="S171" i="5" s="1"/>
  <c r="S172" i="5" s="1"/>
  <c r="S173" i="5" s="1"/>
  <c r="S174" i="5" s="1"/>
  <c r="S175" i="5" s="1"/>
  <c r="S176" i="5" s="1"/>
  <c r="S177" i="5" s="1"/>
  <c r="S178" i="5" s="1"/>
  <c r="S179" i="5" s="1"/>
  <c r="S180" i="5" s="1"/>
  <c r="S181" i="5" s="1"/>
  <c r="S182" i="5" s="1"/>
  <c r="S183" i="5" s="1"/>
  <c r="S184" i="5" s="1"/>
  <c r="S185" i="5" s="1"/>
  <c r="S186" i="5" s="1"/>
  <c r="S187" i="5" s="1"/>
  <c r="S188" i="5" s="1"/>
  <c r="S189" i="5" s="1"/>
  <c r="S190" i="5" s="1"/>
  <c r="S191" i="5" s="1"/>
  <c r="S192" i="5" s="1"/>
  <c r="S193" i="5" s="1"/>
  <c r="S194" i="5" s="1"/>
  <c r="S195" i="5" s="1"/>
  <c r="S196" i="5" s="1"/>
  <c r="S197" i="5" s="1"/>
  <c r="S198" i="5" s="1"/>
  <c r="S199" i="5" s="1"/>
  <c r="S200" i="5" s="1"/>
  <c r="S201" i="5" s="1"/>
  <c r="S202" i="5" s="1"/>
  <c r="S203" i="5" s="1"/>
  <c r="S204" i="5" s="1"/>
  <c r="S205" i="5" s="1"/>
  <c r="S206" i="5" s="1"/>
  <c r="S207" i="5" s="1"/>
  <c r="S208" i="5" s="1"/>
  <c r="S209" i="5" s="1"/>
  <c r="S210" i="5" s="1"/>
  <c r="S211" i="5" s="1"/>
  <c r="S212" i="5" s="1"/>
  <c r="S213" i="5" s="1"/>
  <c r="S214" i="5" s="1"/>
  <c r="S215" i="5" s="1"/>
  <c r="S216" i="5" s="1"/>
  <c r="S217" i="5" s="1"/>
  <c r="S218" i="5" s="1"/>
  <c r="S219" i="5" s="1"/>
  <c r="S220" i="5" s="1"/>
  <c r="S221" i="5" s="1"/>
  <c r="S222" i="5" s="1"/>
  <c r="S223" i="5" s="1"/>
  <c r="S224" i="5" s="1"/>
  <c r="S225" i="5" s="1"/>
  <c r="S226" i="5" s="1"/>
  <c r="S227" i="5" s="1"/>
  <c r="S228" i="5" s="1"/>
  <c r="S229" i="5" s="1"/>
  <c r="S230" i="5" s="1"/>
  <c r="S231" i="5" s="1"/>
  <c r="S232" i="5" s="1"/>
  <c r="S233" i="5" s="1"/>
  <c r="S234" i="5" s="1"/>
  <c r="S235" i="5" s="1"/>
  <c r="S236" i="5" s="1"/>
  <c r="S237" i="5" s="1"/>
  <c r="S238" i="5" s="1"/>
  <c r="S239" i="5" s="1"/>
  <c r="S240" i="5" s="1"/>
  <c r="S241" i="5" s="1"/>
  <c r="S242" i="5" s="1"/>
  <c r="S243" i="5" s="1"/>
  <c r="S244" i="5" s="1"/>
  <c r="S245" i="5" s="1"/>
  <c r="S246" i="5" s="1"/>
  <c r="S247" i="5" s="1"/>
  <c r="S248" i="5" s="1"/>
  <c r="S249" i="5" s="1"/>
  <c r="S250" i="5" s="1"/>
  <c r="S251" i="5" s="1"/>
  <c r="S252" i="5" s="1"/>
  <c r="S253" i="5" s="1"/>
  <c r="S254" i="5" s="1"/>
  <c r="S255" i="5" s="1"/>
  <c r="S256" i="5" s="1"/>
  <c r="S257" i="5" s="1"/>
  <c r="S258" i="5" s="1"/>
  <c r="S259" i="5" s="1"/>
  <c r="S260" i="5" s="1"/>
  <c r="S261" i="5" s="1"/>
  <c r="S262" i="5" s="1"/>
  <c r="S263" i="5" s="1"/>
  <c r="S264" i="5" s="1"/>
  <c r="S265" i="5" s="1"/>
  <c r="S266" i="5" s="1"/>
  <c r="S267" i="5" s="1"/>
  <c r="S268" i="5" s="1"/>
  <c r="S269" i="5" s="1"/>
  <c r="S270" i="5" s="1"/>
  <c r="S271" i="5" s="1"/>
  <c r="S272" i="5" s="1"/>
  <c r="S273" i="5" s="1"/>
  <c r="S274" i="5" s="1"/>
  <c r="S275" i="5" s="1"/>
  <c r="S276" i="5" s="1"/>
  <c r="S277" i="5" s="1"/>
  <c r="S278" i="5" s="1"/>
  <c r="S279" i="5" s="1"/>
  <c r="S280" i="5" s="1"/>
  <c r="S281" i="5" s="1"/>
  <c r="S282" i="5" s="1"/>
  <c r="S283" i="5" s="1"/>
  <c r="S284" i="5" s="1"/>
  <c r="S285" i="5" s="1"/>
  <c r="S286" i="5" s="1"/>
  <c r="S287" i="5" s="1"/>
  <c r="S288" i="5" s="1"/>
  <c r="S289" i="5" s="1"/>
  <c r="S290" i="5" s="1"/>
  <c r="S291" i="5" s="1"/>
  <c r="S292" i="5" s="1"/>
  <c r="S293" i="5" s="1"/>
  <c r="S294" i="5" s="1"/>
  <c r="S295" i="5" s="1"/>
  <c r="S296" i="5" s="1"/>
  <c r="S297" i="5" s="1"/>
  <c r="S298" i="5" s="1"/>
  <c r="S299" i="5" s="1"/>
  <c r="S300" i="5" s="1"/>
  <c r="S301" i="5" s="1"/>
  <c r="S302" i="5" s="1"/>
  <c r="S303" i="5" s="1"/>
  <c r="S304" i="5" s="1"/>
  <c r="S305" i="5" s="1"/>
  <c r="S306" i="5" s="1"/>
  <c r="S307" i="5" s="1"/>
  <c r="S308" i="5" s="1"/>
  <c r="S309" i="5" s="1"/>
  <c r="S310" i="5" s="1"/>
  <c r="S311" i="5" s="1"/>
  <c r="S312" i="5" s="1"/>
  <c r="S313" i="5" s="1"/>
  <c r="S314" i="5" s="1"/>
  <c r="S315" i="5" s="1"/>
  <c r="S316" i="5" s="1"/>
  <c r="S317" i="5" s="1"/>
  <c r="S318" i="5" s="1"/>
  <c r="S319" i="5" s="1"/>
  <c r="S320" i="5" s="1"/>
  <c r="S321" i="5" s="1"/>
  <c r="S322" i="5" s="1"/>
  <c r="S323" i="5" s="1"/>
  <c r="S324" i="5" s="1"/>
  <c r="S325" i="5" s="1"/>
  <c r="S326" i="5" s="1"/>
  <c r="S327" i="5" s="1"/>
  <c r="S328" i="5" s="1"/>
  <c r="S329" i="5" s="1"/>
  <c r="S330" i="5" s="1"/>
  <c r="S331" i="5" s="1"/>
  <c r="S332" i="5" s="1"/>
  <c r="S333" i="5" s="1"/>
  <c r="S334" i="5" s="1"/>
  <c r="S335" i="5" s="1"/>
  <c r="S336" i="5" s="1"/>
  <c r="S337" i="5" s="1"/>
  <c r="S338" i="5" s="1"/>
  <c r="S339" i="5" s="1"/>
  <c r="S340" i="5" s="1"/>
  <c r="S341" i="5" s="1"/>
  <c r="S342" i="5" s="1"/>
  <c r="S343" i="5" s="1"/>
  <c r="S344" i="5" s="1"/>
  <c r="S345" i="5" s="1"/>
  <c r="S346" i="5" s="1"/>
  <c r="S347" i="5" s="1"/>
  <c r="S348" i="5" s="1"/>
  <c r="S349" i="5" s="1"/>
  <c r="S350" i="5" s="1"/>
  <c r="S351" i="5" s="1"/>
  <c r="S352" i="5" s="1"/>
  <c r="S353" i="5" s="1"/>
  <c r="S354" i="5" s="1"/>
  <c r="S355" i="5" s="1"/>
  <c r="S356" i="5" s="1"/>
  <c r="S357" i="5" s="1"/>
  <c r="S358" i="5" s="1"/>
  <c r="S359" i="5" s="1"/>
  <c r="S360" i="5" s="1"/>
  <c r="S361" i="5" s="1"/>
  <c r="S362" i="5" s="1"/>
  <c r="S363" i="5" s="1"/>
  <c r="S364" i="5" s="1"/>
  <c r="S365" i="5" s="1"/>
  <c r="S366" i="5" s="1"/>
  <c r="S367" i="5" s="1"/>
  <c r="S368" i="5" s="1"/>
  <c r="S369" i="5" s="1"/>
  <c r="S370" i="5" s="1"/>
  <c r="S371" i="5" s="1"/>
  <c r="S372" i="5" s="1"/>
  <c r="S373" i="5" s="1"/>
  <c r="S374" i="5" s="1"/>
  <c r="S375" i="5" s="1"/>
  <c r="S376" i="5" s="1"/>
  <c r="S377" i="5" s="1"/>
  <c r="S378" i="5" s="1"/>
  <c r="S379" i="5" s="1"/>
  <c r="S380" i="5" s="1"/>
  <c r="S381" i="5" s="1"/>
  <c r="S382" i="5" s="1"/>
  <c r="S383" i="5" s="1"/>
  <c r="S384" i="5" s="1"/>
  <c r="S385" i="5" s="1"/>
  <c r="S386" i="5" s="1"/>
  <c r="S387" i="5" s="1"/>
  <c r="S388" i="5" s="1"/>
  <c r="S389" i="5" s="1"/>
  <c r="S390" i="5" s="1"/>
  <c r="S391" i="5" s="1"/>
  <c r="S392" i="5" s="1"/>
  <c r="S393" i="5" s="1"/>
  <c r="S394" i="5" s="1"/>
  <c r="S395" i="5" s="1"/>
  <c r="S396" i="5" s="1"/>
  <c r="S397" i="5" s="1"/>
  <c r="S398" i="5" s="1"/>
  <c r="S399" i="5" s="1"/>
  <c r="S400" i="5" s="1"/>
  <c r="S401" i="5" s="1"/>
  <c r="S402" i="5" s="1"/>
  <c r="S403" i="5" s="1"/>
  <c r="S404" i="5" s="1"/>
  <c r="S405" i="5" s="1"/>
  <c r="S406" i="5" s="1"/>
  <c r="S407" i="5" s="1"/>
  <c r="S408" i="5" s="1"/>
  <c r="S409" i="5" s="1"/>
  <c r="S410" i="5" s="1"/>
  <c r="S411" i="5" s="1"/>
  <c r="S412" i="5" s="1"/>
  <c r="S413" i="5" s="1"/>
  <c r="AP5" i="4"/>
  <c r="AQ5" i="4" s="1"/>
  <c r="AS5" i="4" l="1"/>
  <c r="W5" i="4" l="1"/>
  <c r="AG5" i="4"/>
  <c r="AZ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uthor>
  </authors>
  <commentList>
    <comment ref="C684" authorId="0" shapeId="0" xr:uid="{00000000-0006-0000-0100-000001000000}">
      <text>
        <r>
          <rPr>
            <b/>
            <sz val="9"/>
            <color indexed="8"/>
            <rFont val="Tahoma"/>
            <family val="2"/>
          </rPr>
          <t xml:space="preserve">Diana Hasbleidy Avila Lara:
</t>
        </r>
        <r>
          <rPr>
            <sz val="9"/>
            <color indexed="8"/>
            <rFont val="Tahoma"/>
            <family val="2"/>
          </rPr>
          <t>Aux Enfermeria - Bienestar</t>
        </r>
      </text>
    </comment>
    <comment ref="C687" authorId="0" shapeId="0" xr:uid="{00000000-0006-0000-0100-000002000000}">
      <text>
        <r>
          <rPr>
            <b/>
            <sz val="9"/>
            <color indexed="8"/>
            <rFont val="Tahoma"/>
            <family val="2"/>
          </rPr>
          <t xml:space="preserve">Diana Hasbleidy Avila Lara:
</t>
        </r>
        <r>
          <rPr>
            <sz val="9"/>
            <color indexed="8"/>
            <rFont val="Tahoma"/>
            <family val="2"/>
          </rPr>
          <t>Salud Ocupacional - Falto Certificacion Bancanria</t>
        </r>
      </text>
    </comment>
    <comment ref="C688" authorId="0" shapeId="0" xr:uid="{00000000-0006-0000-0100-000003000000}">
      <text>
        <r>
          <rPr>
            <b/>
            <sz val="9"/>
            <color indexed="8"/>
            <rFont val="Tahoma"/>
            <family val="2"/>
          </rPr>
          <t xml:space="preserve">Diana Hasbleidy Avila Lara:
</t>
        </r>
        <r>
          <rPr>
            <sz val="9"/>
            <color indexed="8"/>
            <rFont val="Tahoma"/>
            <family val="2"/>
          </rPr>
          <t>Planeacion</t>
        </r>
      </text>
    </comment>
    <comment ref="C690" authorId="0" shapeId="0" xr:uid="{00000000-0006-0000-0100-000004000000}">
      <text>
        <r>
          <rPr>
            <b/>
            <sz val="9"/>
            <color indexed="8"/>
            <rFont val="Tahoma"/>
            <family val="2"/>
          </rPr>
          <t xml:space="preserve">Diana Hasbleidy Avila Lara:
</t>
        </r>
        <r>
          <rPr>
            <sz val="9"/>
            <color indexed="8"/>
            <rFont val="Tahoma"/>
            <family val="2"/>
          </rPr>
          <t xml:space="preserve">LABORATORIO DE SIMULACION </t>
        </r>
      </text>
    </comment>
    <comment ref="C709" authorId="0" shapeId="0" xr:uid="{00000000-0006-0000-0100-000005000000}">
      <text>
        <r>
          <rPr>
            <b/>
            <sz val="9"/>
            <color indexed="8"/>
            <rFont val="Tahoma"/>
            <family val="2"/>
          </rPr>
          <t xml:space="preserve">Diana Hasbleidy Avila Lara:
</t>
        </r>
        <r>
          <rPr>
            <sz val="9"/>
            <color indexed="8"/>
            <rFont val="Tahoma"/>
            <family val="2"/>
          </rPr>
          <t>Para: IDEAD</t>
        </r>
      </text>
    </comment>
    <comment ref="C711" authorId="0" shapeId="0" xr:uid="{00000000-0006-0000-0100-000006000000}">
      <text>
        <r>
          <rPr>
            <b/>
            <sz val="9"/>
            <color indexed="8"/>
            <rFont val="Tahoma"/>
            <family val="2"/>
          </rPr>
          <t xml:space="preserve">Diana Hasbleidy Avila Lara:
</t>
        </r>
        <r>
          <rPr>
            <sz val="9"/>
            <color indexed="8"/>
            <rFont val="Tahoma"/>
            <family val="2"/>
          </rPr>
          <t>29 de Junio al 31 de Octubre = 4 Meses y 3 dias = 7.216.000 "SALARIO 1.760.000"</t>
        </r>
      </text>
    </comment>
    <comment ref="L712" authorId="0" shapeId="0" xr:uid="{00000000-0006-0000-0100-000007000000}">
      <text>
        <r>
          <rPr>
            <b/>
            <sz val="9"/>
            <color indexed="8"/>
            <rFont val="Tahoma"/>
            <family val="2"/>
          </rPr>
          <t xml:space="preserve">Diana Hasbleidy Avila Lara:
</t>
        </r>
        <r>
          <rPr>
            <sz val="9"/>
            <color indexed="8"/>
            <rFont val="Tahoma"/>
            <family val="2"/>
          </rPr>
          <t>se Le Reconoce el dia 23</t>
        </r>
      </text>
    </comment>
    <comment ref="C731" authorId="0" shapeId="0" xr:uid="{00000000-0006-0000-0100-000008000000}">
      <text>
        <r>
          <rPr>
            <b/>
            <sz val="9"/>
            <color indexed="8"/>
            <rFont val="Tahoma"/>
            <family val="2"/>
          </rPr>
          <t xml:space="preserve">Diana Hasbleidy Avila Lara:
</t>
        </r>
        <r>
          <rPr>
            <sz val="9"/>
            <color indexed="8"/>
            <rFont val="Tahoma"/>
            <family val="2"/>
          </rPr>
          <t xml:space="preserve">PREU Proyecto de inclusion </t>
        </r>
      </text>
    </comment>
    <comment ref="C766" authorId="0" shapeId="0" xr:uid="{00000000-0006-0000-0100-000009000000}">
      <text>
        <r>
          <rPr>
            <b/>
            <sz val="9"/>
            <color indexed="8"/>
            <rFont val="Tahoma"/>
            <family val="2"/>
          </rPr>
          <t xml:space="preserve">Diana Hasbleidy Avila Lara:
</t>
        </r>
        <r>
          <rPr>
            <sz val="9"/>
            <color indexed="8"/>
            <rFont val="Tahoma"/>
            <family val="2"/>
          </rPr>
          <t>Remplazo Milciades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Erika Mendez</author>
  </authors>
  <commentList>
    <comment ref="B12" authorId="0" shapeId="0" xr:uid="{00000000-0006-0000-0500-000001000000}">
      <text>
        <r>
          <rPr>
            <b/>
            <sz val="9"/>
            <color indexed="81"/>
            <rFont val="Tahoma"/>
            <family val="2"/>
          </rPr>
          <t>Erika Mendez:</t>
        </r>
        <r>
          <rPr>
            <sz val="9"/>
            <color indexed="81"/>
            <rFont val="Tahoma"/>
            <family val="2"/>
          </rPr>
          <t xml:space="preserve">
SOLO DEBERA INGRESAR EL NUMERO DE CONTRATO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estadisticas</author>
  </authors>
  <commentList>
    <comment ref="D19" authorId="0" shapeId="0" xr:uid="{00000000-0006-0000-0600-000001000000}">
      <text>
        <r>
          <rPr>
            <b/>
            <sz val="9"/>
            <color indexed="81"/>
            <rFont val="Tahoma"/>
            <family val="2"/>
          </rPr>
          <t>estadisticas:</t>
        </r>
        <r>
          <rPr>
            <sz val="9"/>
            <color indexed="81"/>
            <rFont val="Tahoma"/>
            <family val="2"/>
          </rPr>
          <t xml:space="preserve">
Ingrese la sumatoria de las horas certificadas por todos los programas para el mes a pagar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CC</author>
    <author>Erika Mendez</author>
    <author>Usuario</author>
  </authors>
  <commentList>
    <comment ref="E13" authorId="0" shapeId="0" xr:uid="{00000000-0006-0000-0700-000001000000}">
      <text>
        <r>
          <rPr>
            <sz val="9"/>
            <color indexed="8"/>
            <rFont val="Tahoma"/>
            <family val="2"/>
          </rPr>
          <t>Por favor ingrese su número de contrato acompañado por el año del mismo (Ejemplo: 0001 DE 2017).</t>
        </r>
      </text>
    </comment>
    <comment ref="F30" authorId="1" shapeId="0" xr:uid="{00000000-0006-0000-0700-000002000000}">
      <text>
        <r>
          <rPr>
            <b/>
            <sz val="9"/>
            <color indexed="81"/>
            <rFont val="Tahoma"/>
            <family val="2"/>
          </rPr>
          <t>Erika Mendez:</t>
        </r>
        <r>
          <rPr>
            <sz val="9"/>
            <color indexed="81"/>
            <rFont val="Tahoma"/>
            <family val="2"/>
          </rPr>
          <t xml:space="preserve">
ingresar el total de las horas que se le cancelaron al docente</t>
        </r>
      </text>
    </comment>
    <comment ref="D47" authorId="2" shapeId="0" xr:uid="{00000000-0006-0000-0700-000003000000}">
      <text>
        <r>
          <rPr>
            <b/>
            <sz val="9"/>
            <color indexed="81"/>
            <rFont val="Tahoma"/>
            <charset val="1"/>
          </rPr>
          <t>Usuario:</t>
        </r>
        <r>
          <rPr>
            <sz val="9"/>
            <color indexed="81"/>
            <rFont val="Tahoma"/>
            <charset val="1"/>
          </rPr>
          <t xml:space="preserve">
nombres y apellidos</t>
        </r>
      </text>
    </comment>
    <comment ref="H47" authorId="2" shapeId="0" xr:uid="{00000000-0006-0000-0700-000004000000}">
      <text>
        <r>
          <rPr>
            <sz val="9"/>
            <color indexed="81"/>
            <rFont val="Tahoma"/>
            <charset val="1"/>
          </rPr>
          <t>Nombres y apellidos</t>
        </r>
      </text>
    </comment>
  </commentList>
</comments>
</file>

<file path=xl/sharedStrings.xml><?xml version="1.0" encoding="utf-8"?>
<sst xmlns="http://schemas.openxmlformats.org/spreadsheetml/2006/main" count="3853" uniqueCount="921">
  <si>
    <t>NÚMERO DE CONTRATO</t>
  </si>
  <si>
    <t>IDENTIFICACIÓN DEL CONTRATISTA</t>
  </si>
  <si>
    <t>UNIVERSIDAD DE LOS LLANOS</t>
  </si>
  <si>
    <t>PROCESO DE GESTIÓN DE TALENTO HUMANO</t>
  </si>
  <si>
    <t>CURSO(S):</t>
  </si>
  <si>
    <t>VALOR:</t>
  </si>
  <si>
    <t>Dada en Villavicencio,</t>
  </si>
  <si>
    <t>Supervisor</t>
  </si>
  <si>
    <t>VALOR</t>
  </si>
  <si>
    <t>HORAS</t>
  </si>
  <si>
    <t>PRESTACIONES SOCIALES</t>
  </si>
  <si>
    <t>NOMBRES Y APELLIDOS 
DEL CONTRATISTA</t>
  </si>
  <si>
    <t>FACULTAD</t>
  </si>
  <si>
    <t>CLASE DE CONTRATO</t>
  </si>
  <si>
    <t>OBJETO DEL CONTRATO</t>
  </si>
  <si>
    <t>FECHA INICIO DEL CONTRATO</t>
  </si>
  <si>
    <t>FECHA TERMINACIÓN DEL CONTRATO</t>
  </si>
  <si>
    <t>VALOR INICIAL DEL CONTRATO</t>
  </si>
  <si>
    <t>PLAZO EJECUCIÓN DEL CONTRATO</t>
  </si>
  <si>
    <t>NOMBRE DEL SUPERVISOR</t>
  </si>
  <si>
    <t>CARGO DEL SUPERVISOR</t>
  </si>
  <si>
    <t>NÚMERO DEL CDP</t>
  </si>
  <si>
    <t>FECHA DEL CDP</t>
  </si>
  <si>
    <t>VALOR DEL CDP</t>
  </si>
  <si>
    <t>NÚMERO DEL RP</t>
  </si>
  <si>
    <t>FECHA DEL RP</t>
  </si>
  <si>
    <t>VALOR DEL RP</t>
  </si>
  <si>
    <t>FECHA DE INICIO PRORROGA</t>
  </si>
  <si>
    <t>VALOR ADICIÓN</t>
  </si>
  <si>
    <t>CURSOS</t>
  </si>
  <si>
    <t>RUBRO</t>
  </si>
  <si>
    <t>CENTRO COSTOS</t>
  </si>
  <si>
    <t>VALOR HORA</t>
  </si>
  <si>
    <t xml:space="preserve">PRIMA </t>
  </si>
  <si>
    <t xml:space="preserve">CESANTIAS </t>
  </si>
  <si>
    <t>INT. CESATNIAS</t>
  </si>
  <si>
    <t xml:space="preserve">DIAS TRABAJADOS </t>
  </si>
  <si>
    <t xml:space="preserve">VALOR PRESTACIONES </t>
  </si>
  <si>
    <t>TOTAL HORAS</t>
  </si>
  <si>
    <t>VALOR INICIAL DEL CONTRATO EN LETRAS</t>
  </si>
  <si>
    <t>HC71</t>
  </si>
  <si>
    <t>PAGO MES:</t>
  </si>
  <si>
    <t>IDENTIFICACIÓN:</t>
  </si>
  <si>
    <t>HORAS DICTADAS:</t>
  </si>
  <si>
    <t>NOMBRE:</t>
  </si>
  <si>
    <t>HORAS PAGADAS</t>
  </si>
  <si>
    <t>HORAS TEMP</t>
  </si>
  <si>
    <t xml:space="preserve">DESCRIPCION </t>
  </si>
  <si>
    <t>CONTRATO</t>
  </si>
  <si>
    <t>VALOR_DESCUENTA_BASE</t>
  </si>
  <si>
    <t>NUMERO_DISPONIBILIDAD</t>
  </si>
  <si>
    <t>SEQ_REF</t>
  </si>
  <si>
    <t>NUMERO_compromiso</t>
  </si>
  <si>
    <t>NOMBRE_TERCERO</t>
  </si>
  <si>
    <t>SEQ</t>
  </si>
  <si>
    <t>TIPO</t>
  </si>
  <si>
    <t>NIT2</t>
  </si>
  <si>
    <t>CONSECUTIVO_REF</t>
  </si>
  <si>
    <t>VALOR2</t>
  </si>
  <si>
    <t>NUMERO_DOCUMENTO</t>
  </si>
  <si>
    <t>CODIGO_COMERCIAL</t>
  </si>
  <si>
    <t>CONSECUTIVO</t>
  </si>
  <si>
    <t>FECHA_PAGO</t>
  </si>
  <si>
    <t>CENTRO  COSTOS</t>
  </si>
  <si>
    <t>NIT</t>
  </si>
  <si>
    <t>CODIGO_CONCEPTO</t>
  </si>
  <si>
    <t>HORAS RESTANTES</t>
  </si>
  <si>
    <t>HORAS DICTADAS</t>
  </si>
  <si>
    <t>727 DE 2018</t>
  </si>
  <si>
    <t>728 DE 2018</t>
  </si>
  <si>
    <t>729 DE 2018</t>
  </si>
  <si>
    <t>730 DE 2018</t>
  </si>
  <si>
    <t>731 DE 2018</t>
  </si>
  <si>
    <t>732 DE 2018</t>
  </si>
  <si>
    <t>733 DE 2018</t>
  </si>
  <si>
    <t>734 DE 2018</t>
  </si>
  <si>
    <t>739 DE 2018</t>
  </si>
  <si>
    <t>740 DE 2018</t>
  </si>
  <si>
    <t>741 DE 2018</t>
  </si>
  <si>
    <t>930 DE 2018</t>
  </si>
  <si>
    <t>ccosto</t>
  </si>
  <si>
    <t>nombre_ccostos</t>
  </si>
  <si>
    <t>unidad_ejec</t>
  </si>
  <si>
    <t>nombre_uni_ejec</t>
  </si>
  <si>
    <t>codigo_resumido</t>
  </si>
  <si>
    <t>rubro</t>
  </si>
  <si>
    <t>tipo_contrato</t>
  </si>
  <si>
    <t>num_contrato</t>
  </si>
  <si>
    <t>num_compromiso</t>
  </si>
  <si>
    <t>desc_compromiso</t>
  </si>
  <si>
    <t>num_disponibilidad</t>
  </si>
  <si>
    <t>desc_disponibilidad</t>
  </si>
  <si>
    <t>valor_disponibilidad</t>
  </si>
  <si>
    <t>fecha_inicial_comp</t>
  </si>
  <si>
    <t>fecha_final_comp</t>
  </si>
  <si>
    <t>nit</t>
  </si>
  <si>
    <t>nombre</t>
  </si>
  <si>
    <t>valor_compromiso_ae</t>
  </si>
  <si>
    <t>causado</t>
  </si>
  <si>
    <t>saldo_uejecutora</t>
  </si>
  <si>
    <t>pagado</t>
  </si>
  <si>
    <t>valor_total</t>
  </si>
  <si>
    <t>nombre_proyecto</t>
  </si>
  <si>
    <t/>
  </si>
  <si>
    <t>50002</t>
  </si>
  <si>
    <t>52004</t>
  </si>
  <si>
    <t>54200</t>
  </si>
  <si>
    <t>58200</t>
  </si>
  <si>
    <t>60101</t>
  </si>
  <si>
    <t>781 DE 2018</t>
  </si>
  <si>
    <t>780 DE 2018</t>
  </si>
  <si>
    <t>776 DE 2018</t>
  </si>
  <si>
    <t>769 DE 2018</t>
  </si>
  <si>
    <t>758 DE 2018</t>
  </si>
  <si>
    <t>746 DE 2018</t>
  </si>
  <si>
    <t>745 DE 2018</t>
  </si>
  <si>
    <t>770 DE 2018</t>
  </si>
  <si>
    <t>767 DE 2018</t>
  </si>
  <si>
    <t>763 DE 2018</t>
  </si>
  <si>
    <t>760 DE 2018</t>
  </si>
  <si>
    <t>754 DE 2018</t>
  </si>
  <si>
    <t>787 DE 2018</t>
  </si>
  <si>
    <t>785 DE 2018</t>
  </si>
  <si>
    <t>783 DE 2018</t>
  </si>
  <si>
    <t>774 DE 2018</t>
  </si>
  <si>
    <t>816 DE 2018</t>
  </si>
  <si>
    <t>812 DE 2018</t>
  </si>
  <si>
    <t>811 DE 2018</t>
  </si>
  <si>
    <t>810 DE 2018</t>
  </si>
  <si>
    <t>809 DE 2018</t>
  </si>
  <si>
    <t>795 DE 2018</t>
  </si>
  <si>
    <t>793 DE 2018</t>
  </si>
  <si>
    <t>791 DE 2018</t>
  </si>
  <si>
    <t>782 DE 2018</t>
  </si>
  <si>
    <t>777 DE 2018</t>
  </si>
  <si>
    <t>772 DE 2018</t>
  </si>
  <si>
    <t>771 DE 2018</t>
  </si>
  <si>
    <t>768 DE 2018</t>
  </si>
  <si>
    <t>765 DE 2018</t>
  </si>
  <si>
    <t>756 DE 2018</t>
  </si>
  <si>
    <t>755 DE 2018</t>
  </si>
  <si>
    <t>753 DE 2018</t>
  </si>
  <si>
    <t>747 DE 2018</t>
  </si>
  <si>
    <t>796 DE 2018</t>
  </si>
  <si>
    <t>794 DE 2018</t>
  </si>
  <si>
    <t>790 DE 2018</t>
  </si>
  <si>
    <t>759 DE 2018</t>
  </si>
  <si>
    <t>750 DE 2018</t>
  </si>
  <si>
    <t>820 DE 2018</t>
  </si>
  <si>
    <t>928 DE 2018</t>
  </si>
  <si>
    <t>926 DE 2018</t>
  </si>
  <si>
    <t>924 DE 2018</t>
  </si>
  <si>
    <t>923 DE 2018</t>
  </si>
  <si>
    <t>921 DE 2018</t>
  </si>
  <si>
    <t>920 DE 2018</t>
  </si>
  <si>
    <t>919 DE 2018</t>
  </si>
  <si>
    <t>917 DE 2018</t>
  </si>
  <si>
    <t>911 DE 2018</t>
  </si>
  <si>
    <t>910 DE 2018</t>
  </si>
  <si>
    <t>909 DE 2018</t>
  </si>
  <si>
    <t>906 DE 2018</t>
  </si>
  <si>
    <t>905 DE 2018</t>
  </si>
  <si>
    <t>902 DE 2018</t>
  </si>
  <si>
    <t>900 DE 2018</t>
  </si>
  <si>
    <t>898 DE 2018</t>
  </si>
  <si>
    <t>897 DE 2018</t>
  </si>
  <si>
    <t>895 DE 2018</t>
  </si>
  <si>
    <t>894 DE 2018</t>
  </si>
  <si>
    <t>893 DE 2018</t>
  </si>
  <si>
    <t>890 DE 2018</t>
  </si>
  <si>
    <t>888 DE 2018</t>
  </si>
  <si>
    <t>887 DE 2018</t>
  </si>
  <si>
    <t>886 DE 2018</t>
  </si>
  <si>
    <t>884 DE 2018</t>
  </si>
  <si>
    <t>883 DE 2018</t>
  </si>
  <si>
    <t>882 DE 2018</t>
  </si>
  <si>
    <t>881 DE 2018</t>
  </si>
  <si>
    <t>880 DE 2018</t>
  </si>
  <si>
    <t>879 DE 2018</t>
  </si>
  <si>
    <t>878 DE 2018</t>
  </si>
  <si>
    <t>877 DE 2018</t>
  </si>
  <si>
    <t>876 DE 2018</t>
  </si>
  <si>
    <t>875 DE 2018</t>
  </si>
  <si>
    <t>874 DE 2018</t>
  </si>
  <si>
    <t>873 DE 2018</t>
  </si>
  <si>
    <t>872 DE 2018</t>
  </si>
  <si>
    <t>871 DE 2018</t>
  </si>
  <si>
    <t>869 DE 2018</t>
  </si>
  <si>
    <t>868 DE 2018</t>
  </si>
  <si>
    <t>866 DE 2018</t>
  </si>
  <si>
    <t>865 DE 2018</t>
  </si>
  <si>
    <t>863 DE 2018</t>
  </si>
  <si>
    <t>860 DE 2018</t>
  </si>
  <si>
    <t>859 DE 2018</t>
  </si>
  <si>
    <t>853 DE 2018</t>
  </si>
  <si>
    <t>843 DE 2018</t>
  </si>
  <si>
    <t>842 DE 2018</t>
  </si>
  <si>
    <t>841 DE 2018</t>
  </si>
  <si>
    <t>839 DE 2018</t>
  </si>
  <si>
    <t>838 DE 2018</t>
  </si>
  <si>
    <t>835 DE 2018</t>
  </si>
  <si>
    <t>833 DE 2018</t>
  </si>
  <si>
    <t>828 DE 2018</t>
  </si>
  <si>
    <t>827 DE 2018</t>
  </si>
  <si>
    <t>929 DE 2018</t>
  </si>
  <si>
    <t>852 DE 2018</t>
  </si>
  <si>
    <t>851 DE 2018</t>
  </si>
  <si>
    <t>824 DE 2018</t>
  </si>
  <si>
    <t>916 DE 2018</t>
  </si>
  <si>
    <t>950 DE 2018</t>
  </si>
  <si>
    <t>945 DE 2018</t>
  </si>
  <si>
    <t>944 DE 2018</t>
  </si>
  <si>
    <t>943 DE 2018</t>
  </si>
  <si>
    <t>940 DE 2018</t>
  </si>
  <si>
    <t>938 DE 2018</t>
  </si>
  <si>
    <t>937 DE 2018</t>
  </si>
  <si>
    <t>936 DE 2018</t>
  </si>
  <si>
    <t>934 DE 2018</t>
  </si>
  <si>
    <t>932 DE 2018</t>
  </si>
  <si>
    <t>999 DE 2018</t>
  </si>
  <si>
    <t>998 DE 2018</t>
  </si>
  <si>
    <t>997 DE 2018</t>
  </si>
  <si>
    <t>996 DE 2018</t>
  </si>
  <si>
    <t>1043 DE 2018</t>
  </si>
  <si>
    <t>1041 DE 2018</t>
  </si>
  <si>
    <t>1032 DE 2018</t>
  </si>
  <si>
    <t>1031 DE 2018</t>
  </si>
  <si>
    <t>1025 DE 2018</t>
  </si>
  <si>
    <t>1024 DE 2018</t>
  </si>
  <si>
    <t>1023 DE 2018</t>
  </si>
  <si>
    <t>1019 DE 2018</t>
  </si>
  <si>
    <t>1018 DE 2018</t>
  </si>
  <si>
    <t>1016 DE 2018</t>
  </si>
  <si>
    <t>1015 DE 2018</t>
  </si>
  <si>
    <t>1013 DE 2018</t>
  </si>
  <si>
    <t>1011 DE 2018</t>
  </si>
  <si>
    <t>1010 DE 2018</t>
  </si>
  <si>
    <t>1009 DE 2018</t>
  </si>
  <si>
    <t>1008 DE 2018</t>
  </si>
  <si>
    <t>1007 DE 2018</t>
  </si>
  <si>
    <t>1006 DE 2018</t>
  </si>
  <si>
    <t>1005 DE 2018</t>
  </si>
  <si>
    <t>1004 DE 2018</t>
  </si>
  <si>
    <t>1003 DE 2018</t>
  </si>
  <si>
    <t>1002 DE 2018</t>
  </si>
  <si>
    <t>1001 DE 2018</t>
  </si>
  <si>
    <t>1000 DE 2018</t>
  </si>
  <si>
    <t>1054 DE 2018</t>
  </si>
  <si>
    <t>1052 DE 2018</t>
  </si>
  <si>
    <t>1049 DE 2018</t>
  </si>
  <si>
    <t>1048 DE 2018</t>
  </si>
  <si>
    <t>1055 DE 2018</t>
  </si>
  <si>
    <t>1092 DE 2018</t>
  </si>
  <si>
    <t>1088 DE 2018</t>
  </si>
  <si>
    <t>1079 DE 2018</t>
  </si>
  <si>
    <t>1077 DE 2018</t>
  </si>
  <si>
    <t>1071 DE 2018</t>
  </si>
  <si>
    <t>1070 DE 2018</t>
  </si>
  <si>
    <t>1066 DE 2018</t>
  </si>
  <si>
    <t>1062 DE 2018</t>
  </si>
  <si>
    <t>1072 DE 2018</t>
  </si>
  <si>
    <t>1083 DE 2018</t>
  </si>
  <si>
    <t>1120 DE 2018</t>
  </si>
  <si>
    <t>1119 DE 2018</t>
  </si>
  <si>
    <t>1116 DE 2018</t>
  </si>
  <si>
    <t>1115 DE 2018</t>
  </si>
  <si>
    <t>1114 DE 2018</t>
  </si>
  <si>
    <t>1112 DE 2018</t>
  </si>
  <si>
    <t>1111 DE 2018</t>
  </si>
  <si>
    <t>1110 DE 2018</t>
  </si>
  <si>
    <t>1109 DE 2018</t>
  </si>
  <si>
    <t>1101 DE 2018</t>
  </si>
  <si>
    <t>1098 DE 2018</t>
  </si>
  <si>
    <t>1097 DE 2018</t>
  </si>
  <si>
    <t>1107 DE 2018</t>
  </si>
  <si>
    <t>1177 DE 2018</t>
  </si>
  <si>
    <t>1176 DE 2018</t>
  </si>
  <si>
    <t>1174 DE 2018</t>
  </si>
  <si>
    <t>1173 DE 2018</t>
  </si>
  <si>
    <t>1172 DE 2018</t>
  </si>
  <si>
    <t>1171 DE 2018</t>
  </si>
  <si>
    <t>1165 DE 2018</t>
  </si>
  <si>
    <t>1164 DE 2018</t>
  </si>
  <si>
    <t>1179 DE 2018</t>
  </si>
  <si>
    <t>1183 DE 2018</t>
  </si>
  <si>
    <t>1190 DE 2018</t>
  </si>
  <si>
    <t>1192 DE 2018</t>
  </si>
  <si>
    <t>1199 DE 2018</t>
  </si>
  <si>
    <t>55200</t>
  </si>
  <si>
    <t>56200</t>
  </si>
  <si>
    <t>57200</t>
  </si>
  <si>
    <t>HC22</t>
  </si>
  <si>
    <t>1203 DE 2018</t>
  </si>
  <si>
    <t>1212 DE 2018</t>
  </si>
  <si>
    <t>HC131</t>
  </si>
  <si>
    <t>815 DE 2018</t>
  </si>
  <si>
    <t>1207 DE 2018</t>
  </si>
  <si>
    <t>HC131P</t>
  </si>
  <si>
    <t>01</t>
  </si>
  <si>
    <t>20184785</t>
  </si>
  <si>
    <t>20181955</t>
  </si>
  <si>
    <t>PAGO DEL CONTRATO CÁTEDRA 996 DE 2018 N° HORAS: 72</t>
  </si>
  <si>
    <t>20184802</t>
  </si>
  <si>
    <t>PAGO DEL CONTRATO CÁTEDRA 1013 DE 2018 N° HORAS: 33</t>
  </si>
  <si>
    <t>20184786</t>
  </si>
  <si>
    <t>PAGO DEL CONTRATO CÁTEDRA 997 DE 2018 N° HORAS: 54</t>
  </si>
  <si>
    <t>20184788</t>
  </si>
  <si>
    <t>PAGO DEL CONTRATO CÁTEDRA 999 DE 2018 N° HORAS: 76</t>
  </si>
  <si>
    <t>20184458</t>
  </si>
  <si>
    <t>PAGO DEL CONTRATO CÁTEDRA 906 DE 2018 N° HORAS: 17</t>
  </si>
  <si>
    <t>20184787</t>
  </si>
  <si>
    <t>PAGO DEL CONTRATO CÁTEDRA 998 DE 2018 N° HORAS: 28</t>
  </si>
  <si>
    <t>20184457</t>
  </si>
  <si>
    <t>PAGO DEL CONTRATO CÁTEDRA 905 DE 2018 N° HORAS: 28</t>
  </si>
  <si>
    <t>20184472</t>
  </si>
  <si>
    <t>PAGO DEL CONTRATO CÁTEDRA 920 DE 2018 N° HORAS: 36</t>
  </si>
  <si>
    <t>20185297</t>
  </si>
  <si>
    <t>PAGO DEL CONTRATO CÁTEDRA 1192 DE 2018 N° HORAS: 32</t>
  </si>
  <si>
    <t>20185304</t>
  </si>
  <si>
    <t>PAGO DEL CONTRATO CÁTEDRA 1199 DE 2018 N° HORAS: 28</t>
  </si>
  <si>
    <t>20184789</t>
  </si>
  <si>
    <t>PAGO DEL CONTRATO CÁTEDRA 1000 DE 2018 N° HORAS: 24</t>
  </si>
  <si>
    <t>20184791</t>
  </si>
  <si>
    <t>PAGO DEL CONTRATO CÁTEDRA 1002 DE 2018 N° HORAS: 32</t>
  </si>
  <si>
    <t>20184471</t>
  </si>
  <si>
    <t>PAGO DEL CONTRATO CÁTEDRA 919 DE 2018 N° HORAS: 64</t>
  </si>
  <si>
    <t>20185060</t>
  </si>
  <si>
    <t>PAGO DEL CONTRATO CÁTEDRA 1112 DE 2018 N° HORAS: 28</t>
  </si>
  <si>
    <t>20184799</t>
  </si>
  <si>
    <t>PAGO DEL CONTRATO CÁTEDRA 1010 DE 2018 N° HORAS: 73</t>
  </si>
  <si>
    <t>20184433</t>
  </si>
  <si>
    <t>PAGO DEL CONTRATO CÁTEDRA 881 DE 2018 N° HORAS: 24</t>
  </si>
  <si>
    <t>20184790</t>
  </si>
  <si>
    <t>PAGO DEL CONTRATO CÁTEDRA 1001 DE 2018 N° HORAS: 32</t>
  </si>
  <si>
    <t>20184808</t>
  </si>
  <si>
    <t>PAGO DEL CONTRATO CÁTEDRA 1019 DE 2018 N° HORAS: 32</t>
  </si>
  <si>
    <t>20184798</t>
  </si>
  <si>
    <t>PAGO DEL CONTRATO CÁTEDRA 1009 DE 2018 N° HORAS: 26</t>
  </si>
  <si>
    <t>20184424</t>
  </si>
  <si>
    <t>PAGO DEL CONTRATO CÁTEDRA 872 DE 2018 N° HORAS: 64</t>
  </si>
  <si>
    <t>20184423</t>
  </si>
  <si>
    <t>PAGO DEL CONTRATO CÁTEDRA 871 DE 2018 N° HORAS: 32</t>
  </si>
  <si>
    <t>20184800</t>
  </si>
  <si>
    <t>PAGO DEL CONTRATO CÁTEDRA 1011 DE 2018 N° HORAS: 67</t>
  </si>
  <si>
    <t>20184915</t>
  </si>
  <si>
    <t>PAGO DEL CONTRATO CÁTEDRA 1049 DE 2018 N° HORAS: 32</t>
  </si>
  <si>
    <t>20184430</t>
  </si>
  <si>
    <t>PAGO DEL CONTRATO CÁTEDRA 878 DE 2018 N° HORAS: 32</t>
  </si>
  <si>
    <t>20184438</t>
  </si>
  <si>
    <t>PAGO DEL CONTRATO CÁTEDRA 886 DE 2018 N° HORAS: 70</t>
  </si>
  <si>
    <t>PAGO DEL CONTRATO CÁTEDRA 1004 DE 2018 N° HORAS: 36</t>
  </si>
  <si>
    <t>20184431</t>
  </si>
  <si>
    <t>PAGO DEL CONTRATO CÁTEDRA 879 DE 2018 N° HORAS: 32</t>
  </si>
  <si>
    <t>20184427</t>
  </si>
  <si>
    <t>PAGO DEL CONTRATO CÁTEDRA 875 DE 2018 N° HORAS: 58</t>
  </si>
  <si>
    <t>20184432</t>
  </si>
  <si>
    <t>PAGO DEL CONTRATO CÁTEDRA 880 DE 2018 N° HORAS: 19</t>
  </si>
  <si>
    <t>20184435</t>
  </si>
  <si>
    <t>PAGO DEL CONTRATO CÁTEDRA 883 DE 2018 N° HORAS: 76</t>
  </si>
  <si>
    <t>20184428</t>
  </si>
  <si>
    <t>PAGO DEL CONTRATO CÁTEDRA 876 DE 2018 N° HORAS: 60</t>
  </si>
  <si>
    <t>20184796</t>
  </si>
  <si>
    <t>PAGO DEL CONTRATO CÁTEDRA 1007 DE 2018 N° HORAS: 24</t>
  </si>
  <si>
    <t>20184794</t>
  </si>
  <si>
    <t>PAGO DEL CONTRATO CÁTEDRA 1005 DE 2018 N° HORAS: 28</t>
  </si>
  <si>
    <t>20185063</t>
  </si>
  <si>
    <t>PAGO DEL CONTRATO CÁTEDRA 1115 DE 2018 N° HORAS: 32</t>
  </si>
  <si>
    <t>20184792</t>
  </si>
  <si>
    <t>PAGO DEL CONTRATO CÁTEDRA 1003 DE 2018 N° HORAS: 22</t>
  </si>
  <si>
    <t>20184429</t>
  </si>
  <si>
    <t>PAGO DEL CONTRATO CÁTEDRA 877 DE 2018 N° HORAS: 62</t>
  </si>
  <si>
    <t>20184797</t>
  </si>
  <si>
    <t>PAGO DEL CONTRATO CÁTEDRA 1008 DE 2018 N° HORAS: 32</t>
  </si>
  <si>
    <t>20184795</t>
  </si>
  <si>
    <t>PAGO DEL CONTRATO CÁTEDRA 1006 DE 2018 N° HORAS: 32</t>
  </si>
  <si>
    <t>20184425</t>
  </si>
  <si>
    <t>PAGO DEL CONTRATO CÁTEDRA 873 DE 2018 N° HORAS: 32</t>
  </si>
  <si>
    <t>20184436</t>
  </si>
  <si>
    <t>PAGO DEL CONTRATO CÁTEDRA 884 DE 2018 N° HORAS: 72</t>
  </si>
  <si>
    <t>20184426</t>
  </si>
  <si>
    <t>PAGO DEL CONTRATO CÁTEDRA 874 DE 2018 N° HORAS: 57</t>
  </si>
  <si>
    <t>20184434</t>
  </si>
  <si>
    <t>PAGO DEL CONTRATO CÁTEDRA 882 DE 2018 N° HORAS: 72</t>
  </si>
  <si>
    <t>20185059</t>
  </si>
  <si>
    <t>PAGO DEL CONTRATO CÁTEDRA 1111 DE 2018 N° HORAS: 32</t>
  </si>
  <si>
    <t>20184447</t>
  </si>
  <si>
    <t>PAGO DEL CONTRATO CÁTEDRA 895 DE 2018 N° HORAS: 48</t>
  </si>
  <si>
    <t>20184487</t>
  </si>
  <si>
    <t>PAGO DEL CONTRATO CÁTEDRA 827 DE 2018 N° HORAS: 52</t>
  </si>
  <si>
    <t>20184488</t>
  </si>
  <si>
    <t>PAGO DEL CONTRATO CÁTEDRA 828 DE 2018 N° HORAS: 78</t>
  </si>
  <si>
    <t>20184529</t>
  </si>
  <si>
    <t>PAGO DEL CONTRATO CÁTEDRA 869 DE 2018 N° HORAS: 30</t>
  </si>
  <si>
    <t>20184830</t>
  </si>
  <si>
    <t>PAGO DEL CONTRATO CÁTEDRA 1041 DE 2018 N° HORAS: 23</t>
  </si>
  <si>
    <t>PAGO DEL CONTRATO CÁTEDRA 863 DE 2018 N° HORAS: 32</t>
  </si>
  <si>
    <t>20184832</t>
  </si>
  <si>
    <t>PAGO DEL CONTRATO CÁTEDRA 1043 DE 2018 N° HORAS: 20</t>
  </si>
  <si>
    <t>20184484</t>
  </si>
  <si>
    <t>PAGO DEL CONTRATO CÁTEDRA 824 DE 2018 N° HORAS: 56</t>
  </si>
  <si>
    <t>20184520</t>
  </si>
  <si>
    <t>PAGO DEL CONTRATO CÁTEDRA 860 DE 2018 N° HORAS: 24</t>
  </si>
  <si>
    <t>PAGO DEL CONTRATO CÁTEDRA 833 DE 2018 N° HORAS: 57</t>
  </si>
  <si>
    <t>20184449</t>
  </si>
  <si>
    <t>PAGO DEL CONTRATO CÁTEDRA 897 DE 2018 N° HORAS: 16</t>
  </si>
  <si>
    <t>20184526</t>
  </si>
  <si>
    <t>PAGO DEL CONTRATO CÁTEDRA 866 DE 2018 N° HORAS: 12</t>
  </si>
  <si>
    <t>PAGO DEL CONTRATO CÁTEDRA 1071 DE 2018 N° HORAS: 12</t>
  </si>
  <si>
    <t>20184495</t>
  </si>
  <si>
    <t>PAGO DEL CONTRATO CÁTEDRA 835 DE 2018 N° HORAS: 52</t>
  </si>
  <si>
    <t>20184450</t>
  </si>
  <si>
    <t>PAGO DEL CONTRATO CÁTEDRA 898 DE 2018 N° HORAS: 32</t>
  </si>
  <si>
    <t>PAGO DEL CONTRATO CÁTEDRA 838 DE 2018 N° HORAS: 32</t>
  </si>
  <si>
    <t>20184499</t>
  </si>
  <si>
    <t>PAGO DEL CONTRATO CÁTEDRA 839 DE 2018 N° HORAS: 12</t>
  </si>
  <si>
    <t>PAGO DEL CONTRATO CÁTEDRA 1070 DE 2018 N° HORAS: 39</t>
  </si>
  <si>
    <t>20184528</t>
  </si>
  <si>
    <t>PAGO DEL CONTRATO CÁTEDRA 868 DE 2018 N° HORAS: 58</t>
  </si>
  <si>
    <t>20184511</t>
  </si>
  <si>
    <t>PAGO DEL CONTRATO CÁTEDRA 851 DE 2018 N° HORAS: 28</t>
  </si>
  <si>
    <t>20184481</t>
  </si>
  <si>
    <t>PAGO DEL CONTRATO CÁTEDRA 929 DE 2018 N° HORAS: 32</t>
  </si>
  <si>
    <t>20185195</t>
  </si>
  <si>
    <t>PAGO DEL CONTRATO CÁTEDRA 1164 DE 2018 N° HORAS: 24</t>
  </si>
  <si>
    <t>20185196</t>
  </si>
  <si>
    <t>PAGO DEL CONTRATO CÁTEDRA 1165 DE 2018 N° HORAS: 24</t>
  </si>
  <si>
    <t>20184476</t>
  </si>
  <si>
    <t>PAGO DEL CONTRATO CÁTEDRA 924 DE 2018 N° HORAS: 24</t>
  </si>
  <si>
    <t>20185399</t>
  </si>
  <si>
    <t>PAGO DEL CONTRATO CÁTEDRA 1203 DE 2018 N° HORAS: 32</t>
  </si>
  <si>
    <t>20184519</t>
  </si>
  <si>
    <t>PAGO DEL CONTRATO CÁTEDRA 859 DE 2018 N° HORAS: 24</t>
  </si>
  <si>
    <t>20184525</t>
  </si>
  <si>
    <t>PAGO DEL CONTRATO CÁTEDRA 865 DE 2018 N° HORAS: 15</t>
  </si>
  <si>
    <t>PAGO DEL CONTRATO CÁTEDRA 1212 DE 2018 N° HORAS: 16</t>
  </si>
  <si>
    <t>20184512</t>
  </si>
  <si>
    <t>PAGO DEL CONTRATO CÁTEDRA 852 DE 2018 N° HORAS: 8</t>
  </si>
  <si>
    <t>PAGO DEL CONTRATO CÁTEDRA 1072 DE 2018 N° HORAS: 16</t>
  </si>
  <si>
    <t>20184501</t>
  </si>
  <si>
    <t>PAGO DEL CONTRATO CÁTEDRA 841 DE 2018 N° HORAS: 24</t>
  </si>
  <si>
    <t>PAGO DEL CONTRATO CÁTEDRA 853 DE 2018 N° HORAS: 30</t>
  </si>
  <si>
    <t>20184502</t>
  </si>
  <si>
    <t>PAGO DEL CONTRATO CÁTEDRA 842 DE 2018 N° HORAS: 64</t>
  </si>
  <si>
    <t>20184503</t>
  </si>
  <si>
    <t>PAGO DEL CONTRATO CÁTEDRA 843 DE 2018 N° HORAS: 76</t>
  </si>
  <si>
    <t>20184473</t>
  </si>
  <si>
    <t>PAGO DEL CONTRATO CÁTEDRA 921 DE 2018 N° HORAS: 43</t>
  </si>
  <si>
    <t>20185207</t>
  </si>
  <si>
    <t>PAGO DEL CONTRATO CÁTEDRA 1177 DE 2018 N° HORAS: 32</t>
  </si>
  <si>
    <t>PAGO DEL CONTRATO CÁTEDRA 727 DE 2018 N° HORAS: 20</t>
  </si>
  <si>
    <t>PAGO DEL CONTRATO CÁTEDRA 727 DE 2018 N° HORAS: PRESTACIONES</t>
  </si>
  <si>
    <t>PAGO DEL CONTRATO CÁTEDRA 728 DE 2018 N° HORAS: 20</t>
  </si>
  <si>
    <t>PAGO DEL CONTRATO CÁTEDRA 728 DE 2018 N° HORAS: PRESTACIONES</t>
  </si>
  <si>
    <t>PAGO DEL CONTRATO CÁTEDRA 729 DE 2018 N° HORAS: 40</t>
  </si>
  <si>
    <t>PAGO DEL CONTRATO CÁTEDRA 729 DE 2018 N° HORAS: PRESTACIONES</t>
  </si>
  <si>
    <t>PAGO DEL CONTRATO CÁTEDRA 730 DE 2018 N° HORAS: 20</t>
  </si>
  <si>
    <t>PAGO DEL CONTRATO CÁTEDRA 730 DE 2018 N° HORAS: PRESTACIONES</t>
  </si>
  <si>
    <t>PAGO DEL CONTRATO CÁTEDRA 930 DE 2018 N° HORAS: 40</t>
  </si>
  <si>
    <t>PAGO DEL CONTRATO CÁTEDRA 930 DE 2018 N° HORAS: PRESTACIONES</t>
  </si>
  <si>
    <t>PAGO DEL CONTRATO CÁTEDRA 731 DE 2018 N° HORAS: 20</t>
  </si>
  <si>
    <t>PAGO DEL CONTRATO CÁTEDRA 731 DE 2018 N° HORAS: PRESTACIONES</t>
  </si>
  <si>
    <t>PAGO DEL CONTRATO CÁTEDRA 732 DE 2018 N° HORAS: 20</t>
  </si>
  <si>
    <t>PAGO DEL CONTRATO CÁTEDRA 732 DE 2018 N° HORAS: PRESTACIONES</t>
  </si>
  <si>
    <t>PAGO DEL CONTRATO CÁTEDRA 733 DE 2018 N° HORAS: 20</t>
  </si>
  <si>
    <t>PAGO DEL CONTRATO CÁTEDRA 733 DE 2018 N° HORAS: PRESTACIONES</t>
  </si>
  <si>
    <t>PAGO DEL CONTRATO CÁTEDRA 734 DE 2018 N° HORAS: 20</t>
  </si>
  <si>
    <t>PAGO DEL CONTRATO CÁTEDRA 734 DE 2018 N° HORAS: PRESTACIONES</t>
  </si>
  <si>
    <t>PAGO DEL CONTRATO CÁTEDRA 739 DE 2018 N° HORAS: 40</t>
  </si>
  <si>
    <t>PAGO DEL CONTRATO CÁTEDRA 739 DE 2018 N° HORAS: PRESTACIONES</t>
  </si>
  <si>
    <t>PAGO DEL CONTRATO CÁTEDRA 741 DE 2018 N° HORAS: 20</t>
  </si>
  <si>
    <t>PAGO DEL CONTRATO CÁTEDRA 741 DE 2018 N° HORAS: PRESTACIONES</t>
  </si>
  <si>
    <t>20184334</t>
  </si>
  <si>
    <t>PAGO DEL CONTRATO CÁTEDRA 816 DE 2018 N° HORAS: 28</t>
  </si>
  <si>
    <t>20184327</t>
  </si>
  <si>
    <t>PAGO DEL CONTRATO CÁTEDRA 809 DE 2018 N° HORAS: 16</t>
  </si>
  <si>
    <t>20184333</t>
  </si>
  <si>
    <t>PAGO DEL CONTRATO CÁTEDRA 815 DE 2018 N° HORAS: 28</t>
  </si>
  <si>
    <t>20184963</t>
  </si>
  <si>
    <t>PAGO DEL CONTRATO CÁTEDRA 1088 DE 2018 N° HORAS: 32</t>
  </si>
  <si>
    <t>20184328</t>
  </si>
  <si>
    <t>PAGO DEL CONTRATO CÁTEDRA 810 DE 2018 N° HORAS: 44</t>
  </si>
  <si>
    <t>20184330</t>
  </si>
  <si>
    <t>PAGO DEL CONTRATO CÁTEDRA 812 DE 2018 N° HORAS: 34</t>
  </si>
  <si>
    <t>20184329</t>
  </si>
  <si>
    <t>PAGO DEL CONTRATO CÁTEDRA 811 DE 2018 N° HORAS: 28</t>
  </si>
  <si>
    <t>20184344</t>
  </si>
  <si>
    <t>PAGO DEL CONTRATO CÁTEDRA 795 DE 2018 N° HORAS: 17</t>
  </si>
  <si>
    <t>PAGO DEL CONTRATO CÁTEDRA 923 DE 2018 N° HORAS: 44</t>
  </si>
  <si>
    <t>20184310</t>
  </si>
  <si>
    <t>PAGO DEL CONTRATO CÁTEDRA 783 DE 2018 N° HORAS: 25.5</t>
  </si>
  <si>
    <t>PAGO DEL CONTRATO CÁTEDRA 902 DE 2018 N° HORAS: 25.5</t>
  </si>
  <si>
    <t>20184342</t>
  </si>
  <si>
    <t>PAGO DEL CONTRATO CÁTEDRA 793 DE 2018 N° HORAS: 11</t>
  </si>
  <si>
    <t>20184345</t>
  </si>
  <si>
    <t>PAGO DEL CONTRATO CÁTEDRA 796 DE 2018 N° HORAS: 48</t>
  </si>
  <si>
    <t>20184343</t>
  </si>
  <si>
    <t>PAGO DEL CONTRATO CÁTEDRA 794 DE 2018 N° HORAS: 34</t>
  </si>
  <si>
    <t>PAGO DEL CONTRATO CÁTEDRA 1062 DE 2018 N° HORAS: 17</t>
  </si>
  <si>
    <t>20184340</t>
  </si>
  <si>
    <t>PAGO DEL CONTRATO CÁTEDRA 791 DE 2018 N° HORAS: 34</t>
  </si>
  <si>
    <t>20184339</t>
  </si>
  <si>
    <t>PAGO DEL CONTRATO CÁTEDRA 790 DE 2018 N° HORAS: 38</t>
  </si>
  <si>
    <t>PAGO DEL CONTRATO CÁTEDRA 740 DE 2018 N° HORAS: 60</t>
  </si>
  <si>
    <t>PAGO DEL CONTRATO CÁTEDRA 740 DE 2018 N° HORAS: PRESTACIONES</t>
  </si>
  <si>
    <t>20184445</t>
  </si>
  <si>
    <t>PAGO DEL CONTRATO CÁTEDRA 893 DE 2018 N° HORAS: 36</t>
  </si>
  <si>
    <t>20184446</t>
  </si>
  <si>
    <t>PAGO DEL CONTRATO CÁTEDRA 894 DE 2018 N° HORAS: 42</t>
  </si>
  <si>
    <t>20184462</t>
  </si>
  <si>
    <t>PAGO DEL CONTRATO CÁTEDRA 910 DE 2018 N° HORAS: 52</t>
  </si>
  <si>
    <t>20184463</t>
  </si>
  <si>
    <t>PAGO DEL CONTRATO CÁTEDRA 911 DE 2018 N° HORAS: 30</t>
  </si>
  <si>
    <t>20184468</t>
  </si>
  <si>
    <t>PAGO DEL CONTRATO CÁTEDRA 916 DE 2018 N° HORAS: 12</t>
  </si>
  <si>
    <t>20184478</t>
  </si>
  <si>
    <t>PAGO DEL CONTRATO CÁTEDRA 926 DE 2018 N° HORAS: 31</t>
  </si>
  <si>
    <t>20184547</t>
  </si>
  <si>
    <t>PAGO DEL CONTRATO CÁTEDRA 944 DE 2018 N° HORAS: 37.5</t>
  </si>
  <si>
    <t>20184807</t>
  </si>
  <si>
    <t>PAGO DEL CONTRATO CÁTEDRA 1018 DE 2018 N° HORAS: 16</t>
  </si>
  <si>
    <t>20184821</t>
  </si>
  <si>
    <t>PAGO DEL CONTRATO CÁTEDRA 1032 DE 2018 N° HORAS: 3</t>
  </si>
  <si>
    <t>20184918</t>
  </si>
  <si>
    <t>PAGO DEL CONTRATO CÁTEDRA 1052 DE 2018 N° HORAS: 44</t>
  </si>
  <si>
    <t>20184920</t>
  </si>
  <si>
    <t>PAGO DEL CONTRATO CÁTEDRA 1054 DE 2018 N° HORAS: 48</t>
  </si>
  <si>
    <t>20184967</t>
  </si>
  <si>
    <t>PAGO DEL CONTRATO CÁTEDRA 1092 DE 2018 N° HORAS: 16</t>
  </si>
  <si>
    <t>PAGO DEL CONTRATO CÁTEDRA 1101 DE 2018 N° HORAS: 12</t>
  </si>
  <si>
    <t>20185057</t>
  </si>
  <si>
    <t>PAGO DEL CONTRATO CÁTEDRA 1109 DE 2018 N° HORAS: 32</t>
  </si>
  <si>
    <t>20184347</t>
  </si>
  <si>
    <t>PAGO DEL CONTRATO CÁTEDRA 820 DE 2018 N° HORAS: 36</t>
  </si>
  <si>
    <t>20184439</t>
  </si>
  <si>
    <t>PAGO DEL CONTRATO CÁTEDRA 887 DE 2018 N° HORAS: 14</t>
  </si>
  <si>
    <t>20184440</t>
  </si>
  <si>
    <t>PAGO DEL CONTRATO CÁTEDRA 888 DE 2018 N° HORAS: 32</t>
  </si>
  <si>
    <t>20184442</t>
  </si>
  <si>
    <t>PAGO DEL CONTRATO CÁTEDRA 890 DE 2018 N° HORAS: 39</t>
  </si>
  <si>
    <t>20184461</t>
  </si>
  <si>
    <t>PAGO DEL CONTRATO CÁTEDRA 909 DE 2018 N° HORAS: 45</t>
  </si>
  <si>
    <t>20184469</t>
  </si>
  <si>
    <t>PAGO DEL CONTRATO CÁTEDRA 917 DE 2018 N° HORAS: 20</t>
  </si>
  <si>
    <t>20184480</t>
  </si>
  <si>
    <t>PAGO DEL CONTRATO CÁTEDRA 928 DE 2018 N° HORAS: 44</t>
  </si>
  <si>
    <t>20184542</t>
  </si>
  <si>
    <t>PAGO DEL CONTRATO CÁTEDRA 936 DE 2018 N° HORAS: 46</t>
  </si>
  <si>
    <t>20184543</t>
  </si>
  <si>
    <t>PAGO DEL CONTRATO CÁTEDRA 937 DE 2018 N° HORAS: 32</t>
  </si>
  <si>
    <t>20184544</t>
  </si>
  <si>
    <t>PAGO DEL CONTRATO CÁTEDRA 938 DE 2018 N° HORAS: 56</t>
  </si>
  <si>
    <t>20184545</t>
  </si>
  <si>
    <t>PAGO DEL CONTRATO CÁTEDRA 950 DE 2018 N° HORAS: 48</t>
  </si>
  <si>
    <t>20184805</t>
  </si>
  <si>
    <t>PAGO DEL CONTRATO CÁTEDRA 1016 DE 2018 N° HORAS: 53</t>
  </si>
  <si>
    <t>20184914</t>
  </si>
  <si>
    <t>PAGO DEL CONTRATO CÁTEDRA 1048 DE 2018 N° HORAS: 32</t>
  </si>
  <si>
    <t>PAGO DEL CONTRATO CÁTEDRA 1083 DE 2018 N° HORAS: 12</t>
  </si>
  <si>
    <t>PAGO DEL CONTRATO CÁTEDRA 1097 DE 2018 N° HORAS: 7.5</t>
  </si>
  <si>
    <t>PAGO DEL CONTRATO CÁTEDRA 1098 DE 2018 N° HORAS: 18</t>
  </si>
  <si>
    <t>20185055</t>
  </si>
  <si>
    <t>PAGO DEL CONTRATO CÁTEDRA 1107 DE 2018 N° HORAS: 32</t>
  </si>
  <si>
    <t>20185058</t>
  </si>
  <si>
    <t>PAGO DEL CONTRATO CÁTEDRA 1110 DE 2018 N° HORAS: 32</t>
  </si>
  <si>
    <t>20185062</t>
  </si>
  <si>
    <t>PAGO DEL CONTRATO CÁTEDRA 1114 DE 2018 N° HORAS: 16</t>
  </si>
  <si>
    <t>20185064</t>
  </si>
  <si>
    <t>PAGO DEL CONTRATO CÁTEDRA 1116 DE 2018 N° HORAS: 24</t>
  </si>
  <si>
    <t>20185067</t>
  </si>
  <si>
    <t>PAGO DEL CONTRATO CÁTEDRA 1119 DE 2018 N° HORAS: 18</t>
  </si>
  <si>
    <t>PAGO DEL CONTRATO CÁTEDRA 1120 DE 2018 N° HORAS: 12</t>
  </si>
  <si>
    <t>20185403</t>
  </si>
  <si>
    <t>PAGO DEL CONTRATO CÁTEDRA 1207 DE 2018 N° HORAS: 8</t>
  </si>
  <si>
    <t>20184812</t>
  </si>
  <si>
    <t>PAGO DEL CONTRATO CÁTEDRA 1023 DE 2018 N° HORAS: 46</t>
  </si>
  <si>
    <t>20184312</t>
  </si>
  <si>
    <t>PAGO DEL CONTRATO CÁTEDRA 785 DE 2018 N° HORAS: 25.5</t>
  </si>
  <si>
    <t>20184272</t>
  </si>
  <si>
    <t>PAGO DEL CONTRATO CÁTEDRA 745 DE 2018 N° HORAS: 14.5</t>
  </si>
  <si>
    <t>20184273</t>
  </si>
  <si>
    <t>PAGO DEL CONTRATO CÁTEDRA 746 DE 2018 N° HORAS: 14.5</t>
  </si>
  <si>
    <t>20184274</t>
  </si>
  <si>
    <t>PAGO DEL CONTRATO CÁTEDRA 747 DE 2018 N° HORAS: 19.5</t>
  </si>
  <si>
    <t>20184277</t>
  </si>
  <si>
    <t>PAGO DEL CONTRATO CÁTEDRA 750 DE 2018 N° HORAS: 27</t>
  </si>
  <si>
    <t>20184280</t>
  </si>
  <si>
    <t>PAGO DEL CONTRATO CÁTEDRA 753 DE 2018 N° HORAS: 31.5</t>
  </si>
  <si>
    <t>20184281</t>
  </si>
  <si>
    <t>PAGO DEL CONTRATO CÁTEDRA 754 DE 2018 N° HORAS: 29</t>
  </si>
  <si>
    <t>20184282</t>
  </si>
  <si>
    <t>PAGO DEL CONTRATO CÁTEDRA 755 DE 2018 N° HORAS: 40</t>
  </si>
  <si>
    <t>20184283</t>
  </si>
  <si>
    <t>PAGO DEL CONTRATO CÁTEDRA 756 DE 2018 N° HORAS: 58</t>
  </si>
  <si>
    <t>20184285</t>
  </si>
  <si>
    <t>PAGO DEL CONTRATO CÁTEDRA 758 DE 2018 N° HORAS: 7</t>
  </si>
  <si>
    <t>20184286</t>
  </si>
  <si>
    <t>PAGO DEL CONTRATO CÁTEDRA 759 DE 2018 N° HORAS: 31</t>
  </si>
  <si>
    <t>20184287</t>
  </si>
  <si>
    <t>PAGO DEL CONTRATO CÁTEDRA 760 DE 2018 N° HORAS: 29</t>
  </si>
  <si>
    <t>20184290</t>
  </si>
  <si>
    <t>PAGO DEL CONTRATO CÁTEDRA 763 DE 2018 N° HORAS: 24</t>
  </si>
  <si>
    <t>20184292</t>
  </si>
  <si>
    <t>PAGO DEL CONTRATO CÁTEDRA 765 DE 2018 N° HORAS: 14</t>
  </si>
  <si>
    <t>20184294</t>
  </si>
  <si>
    <t>PAGO DEL CONTRATO CÁTEDRA 767 DE 2018 N° HORAS: 29</t>
  </si>
  <si>
    <t>20184295</t>
  </si>
  <si>
    <t>PAGO DEL CONTRATO CÁTEDRA 768 DE 2018 N° HORAS: 39.5</t>
  </si>
  <si>
    <t>20184296</t>
  </si>
  <si>
    <t>PAGO DEL CONTRATO CÁTEDRA 769 DE 2018 N° HORAS: 9</t>
  </si>
  <si>
    <t>20184297</t>
  </si>
  <si>
    <t>PAGO DEL CONTRATO CÁTEDRA 770 DE 2018 N° HORAS: 24</t>
  </si>
  <si>
    <t>20184298</t>
  </si>
  <si>
    <t>PAGO DEL CONTRATO CÁTEDRA 771 DE 2018 N° HORAS: 34</t>
  </si>
  <si>
    <t>20184299</t>
  </si>
  <si>
    <t>PAGO DEL CONTRATO CÁTEDRA 772 DE 2018 N° HORAS: 58</t>
  </si>
  <si>
    <t>20184301</t>
  </si>
  <si>
    <t>PAGO DEL CONTRATO CÁTEDRA 774 DE 2018 N° HORAS: 43.5</t>
  </si>
  <si>
    <t>20184303</t>
  </si>
  <si>
    <t>PAGO DEL CONTRATO CÁTEDRA 776 DE 2018 N° HORAS: 6</t>
  </si>
  <si>
    <t>20184304</t>
  </si>
  <si>
    <t>PAGO DEL CONTRATO CÁTEDRA 777 DE 2018 N° HORAS: 26</t>
  </si>
  <si>
    <t>20184307</t>
  </si>
  <si>
    <t>PAGO DEL CONTRATO CÁTEDRA 780 DE 2018 N° HORAS: 24</t>
  </si>
  <si>
    <t>20184308</t>
  </si>
  <si>
    <t>PAGO DEL CONTRATO CÁTEDRA 781 DE 2018 N° HORAS: 14.5</t>
  </si>
  <si>
    <t>20184309</t>
  </si>
  <si>
    <t>PAGO DEL CONTRATO CÁTEDRA 782 DE 2018 N° HORAS: 34</t>
  </si>
  <si>
    <t>PAGO DEL CONTRATO CÁTEDRA 783 DE 2018 N° HORAS: 24</t>
  </si>
  <si>
    <t>20184314</t>
  </si>
  <si>
    <t>PAGO DEL CONTRATO CÁTEDRA 787 DE 2018 N° HORAS: 29</t>
  </si>
  <si>
    <t>20184452</t>
  </si>
  <si>
    <t>PAGO DEL CONTRATO CÁTEDRA 900 DE 2018 N° HORAS: 30.5</t>
  </si>
  <si>
    <t>20184813</t>
  </si>
  <si>
    <t>PAGO DEL CONTRATO CÁTEDRA 1024 DE 2018 N° HORAS: 56.5</t>
  </si>
  <si>
    <t>20184814</t>
  </si>
  <si>
    <t>PAGO DEL CONTRATO CÁTEDRA 1025 DE 2018 N° HORAS: 38</t>
  </si>
  <si>
    <t>20184820</t>
  </si>
  <si>
    <t>PAGO DEL CONTRATO CÁTEDRA 1031 DE 2018 N° HORAS: 19</t>
  </si>
  <si>
    <t>PAGO DEL CONTRATO CÁTEDRA 1055 DE 2018 N° HORAS: 34</t>
  </si>
  <si>
    <t>PAGO DEL CONTRATO CÁTEDRA 1066 DE 2018 N° HORAS: 24</t>
  </si>
  <si>
    <t>20184953</t>
  </si>
  <si>
    <t>PAGO DEL CONTRATO CÁTEDRA 1077 DE 2018 N° HORAS: 12.5</t>
  </si>
  <si>
    <t>20184955</t>
  </si>
  <si>
    <t>PAGO DEL CONTRATO CÁTEDRA 1079 DE 2018 N° HORAS: 18.5</t>
  </si>
  <si>
    <t>HC132</t>
  </si>
  <si>
    <t>20185209</t>
  </si>
  <si>
    <t>20182093</t>
  </si>
  <si>
    <t>PAGO DEL CONTRATO CÁTEDRA 1179 DE 2018 N° HORAS: 8</t>
  </si>
  <si>
    <t>20185288</t>
  </si>
  <si>
    <t>PAGO DEL CONTRATO CÁTEDRA 1183 DE 2018 N° HORAS: 14.5</t>
  </si>
  <si>
    <t>20185202</t>
  </si>
  <si>
    <t>PAGO DEL CONTRATO CÁTEDRA 1171 DE 2018 N° HORAS: 25.5</t>
  </si>
  <si>
    <t>20185204</t>
  </si>
  <si>
    <t>PAGO DEL CONTRATO CÁTEDRA 1173 DE 2018 N° HORAS: 25.5</t>
  </si>
  <si>
    <t>20184554</t>
  </si>
  <si>
    <t>PAGO DEL CONTRATO CÁTEDRA 943 DE 2018 N° HORAS: 43.5</t>
  </si>
  <si>
    <t>20184550</t>
  </si>
  <si>
    <t>PAGO DEL CONTRATO CÁTEDRA 932 DE 2018 N° HORAS: 35</t>
  </si>
  <si>
    <t>20185205</t>
  </si>
  <si>
    <t>PAGO DEL CONTRATO CÁTEDRA 1174 DE 2018 N° HORAS: 32</t>
  </si>
  <si>
    <t>20184804</t>
  </si>
  <si>
    <t>PAGO DEL CONTRATO CÁTEDRA 1015 DE 2018 N° HORAS: 32</t>
  </si>
  <si>
    <t>20184557</t>
  </si>
  <si>
    <t>PAGO DEL CONTRATO CÁTEDRA 940 DE 2018 N° HORAS: 37</t>
  </si>
  <si>
    <t>HC130</t>
  </si>
  <si>
    <t>20184990</t>
  </si>
  <si>
    <t>20182187</t>
  </si>
  <si>
    <t>PAGO DEL CONTRATO CÁTEDRA 1176 DE 2018 N° HORAS: 34</t>
  </si>
  <si>
    <t>20185203</t>
  </si>
  <si>
    <t>PAGO DEL CONTRATO CÁTEDRA 1172 DE 2018 N° HORAS: 24</t>
  </si>
  <si>
    <t>20184552</t>
  </si>
  <si>
    <t>PAGO DEL CONTRATO CÁTEDRA 934 DE 2018 N° HORAS: 25.5</t>
  </si>
  <si>
    <t>20185295</t>
  </si>
  <si>
    <t>PAGO DEL CONTRATO CÁTEDRA 1190 DE 2018 N° HORAS: 68</t>
  </si>
  <si>
    <t>20184555</t>
  </si>
  <si>
    <t>PAGO DEL CONTRATO CÁTEDRA 945 DE 2018 N° HORAS: 20</t>
  </si>
  <si>
    <t>PARCENTAJE HORAS DICTADAS</t>
  </si>
  <si>
    <t>total_cancelado</t>
  </si>
  <si>
    <t xml:space="preserve">HORAS PAGADAS </t>
  </si>
  <si>
    <t>codigo curso</t>
  </si>
  <si>
    <r>
      <rPr>
        <b/>
        <i/>
        <sz val="9"/>
        <color indexed="8"/>
        <rFont val="Arial"/>
        <family val="2"/>
      </rPr>
      <t>Página:</t>
    </r>
    <r>
      <rPr>
        <i/>
        <sz val="9"/>
        <color indexed="8"/>
        <rFont val="Arial"/>
        <family val="2"/>
      </rPr>
      <t xml:space="preserve"> 1 de 1</t>
    </r>
  </si>
  <si>
    <t>EN CALIDAD DE SUPERVISOR(a)</t>
  </si>
  <si>
    <t>CERTIFICO</t>
  </si>
  <si>
    <t>OBSERVACIONES:</t>
  </si>
  <si>
    <t>El presente documento se firma de conformidad con lo establecido en el  artículo 9° del Decreto 440 del 20 de marzo de 2020 del Departamento Nacional de Planeación "Por el cual se adoptan medidas de urgencia en materia de contratación estatal con ocasión del Estado de Emergencia Económica, Social y Ecológica derivada de la pandemia COVID-19"  y tendra plena validez mientras la declaratoria de emergencia sanitaria por COVID 19 se encuentre vigente y  las actividades contractuales sean ejecutadas de manera virtual, actuando dentro del marco de lo contemplado en la Resolucion 2230 del 27 de noviembre de 2020 emitida por el Ministerio de Salud y Proteccion Social, el Decreto Legislativo 491 del 28 de marzo de 2020 y el  Decreto Legislativo 1168 de 2020.
Una vez verificada la información, se constató que el profesor catedrático, cumplió con el objeto estipulado en el contrato, dentro de los términos establecidos, dando cumplimiento a todas sus obligaciones.</t>
  </si>
  <si>
    <t>FIRMA</t>
  </si>
  <si>
    <t>CONCEPTO FAVORABLE CONTRATO DE HORA CATEDRA</t>
  </si>
  <si>
    <r>
      <t xml:space="preserve">Código: </t>
    </r>
    <r>
      <rPr>
        <i/>
        <sz val="9"/>
        <color indexed="8"/>
        <rFont val="Arial"/>
        <family val="2"/>
      </rPr>
      <t>FO-GTH-29</t>
    </r>
  </si>
  <si>
    <r>
      <t>Versión:</t>
    </r>
    <r>
      <rPr>
        <i/>
        <sz val="9"/>
        <color indexed="8"/>
        <rFont val="Arial"/>
        <family val="2"/>
      </rPr>
      <t xml:space="preserve"> 05</t>
    </r>
  </si>
  <si>
    <r>
      <t xml:space="preserve">Fecha de aprobación: </t>
    </r>
    <r>
      <rPr>
        <i/>
        <sz val="9"/>
        <color indexed="8"/>
        <rFont val="Arial"/>
        <family val="2"/>
      </rPr>
      <t>07/02/2020</t>
    </r>
  </si>
  <si>
    <t>EN CALIDAD DE DIRECTOR DE PROGRAMA</t>
  </si>
  <si>
    <t xml:space="preserve">No. DE CONTRATO </t>
  </si>
  <si>
    <t xml:space="preserve">CEDULA </t>
  </si>
  <si>
    <t xml:space="preserve">NOMBRE </t>
  </si>
  <si>
    <t xml:space="preserve">CURSOS </t>
  </si>
  <si>
    <t xml:space="preserve">CODIGO </t>
  </si>
  <si>
    <t>OBSERVACIONES</t>
  </si>
  <si>
    <t xml:space="preserve">Director de Programa </t>
  </si>
  <si>
    <t>Elaboro: (Nombre de la persona de apoyo del programa)</t>
  </si>
  <si>
    <t>NUMERO DE CONTRATO</t>
  </si>
  <si>
    <t xml:space="preserve">CEDULA DOCENTE </t>
  </si>
  <si>
    <t>NOMBRE DOCENTE</t>
  </si>
  <si>
    <t>N/A</t>
  </si>
  <si>
    <t>PLAZO DE EJECUCION</t>
  </si>
  <si>
    <t>FECHA TERMINACION</t>
  </si>
  <si>
    <t xml:space="preserve">FACULTAD </t>
  </si>
  <si>
    <t>Que los docentes relacionados a continuacion, cumplieron con las horas asignadas como hora catedra para el XX semestre de 2xxx, en el programa. Igualmente hizo entrega de:(diario de clases   X  , planilla de asistencia de estudiantes X , entrega de notas:   SI         NO        , quedando a paz y salvo para este mes.</t>
  </si>
  <si>
    <t>PRIMER PAGO</t>
  </si>
  <si>
    <t>SEGUNDO PAGO</t>
  </si>
  <si>
    <t>TERCER PAGO</t>
  </si>
  <si>
    <t>CUARTO DE PAGO</t>
  </si>
  <si>
    <t>91121</t>
  </si>
  <si>
    <t>Servicios de la administración pública relacionados con la educación</t>
  </si>
  <si>
    <t>TRANSPORTE</t>
  </si>
  <si>
    <t>LUGAR E RESIDENCIA</t>
  </si>
  <si>
    <t>CATEGORIA</t>
  </si>
  <si>
    <t>PROCEDENCIA</t>
  </si>
  <si>
    <t>VISITANTE</t>
  </si>
  <si>
    <t>B</t>
  </si>
  <si>
    <t xml:space="preserve">   UNIVERSIDAD DE LOS LLANOS</t>
  </si>
  <si>
    <r>
      <t xml:space="preserve">Pagina: </t>
    </r>
    <r>
      <rPr>
        <i/>
        <sz val="10"/>
        <color indexed="8"/>
        <rFont val="Arial"/>
        <family val="2"/>
      </rPr>
      <t>1 de 1</t>
    </r>
  </si>
  <si>
    <t>1. ASPECTOS GENERALES DEL CONTRATO</t>
  </si>
  <si>
    <t>ESCUELA O DEPARTAMENTO:</t>
  </si>
  <si>
    <t>CONTRATANTE:</t>
  </si>
  <si>
    <t>NIT DEL CONTRATANTE:</t>
  </si>
  <si>
    <t>892000757-3</t>
  </si>
  <si>
    <t>NUMERO DE CONTRATO:</t>
  </si>
  <si>
    <t>OBJETO DE CONTRATO:</t>
  </si>
  <si>
    <t>TIPO DE CONTRATO:</t>
  </si>
  <si>
    <t>FECHA DE INICIO:</t>
  </si>
  <si>
    <t>FECHA DE TERMINACIÓN:</t>
  </si>
  <si>
    <t>VALOR INICIAL:</t>
  </si>
  <si>
    <t>PLAZO DE EJECUCIÓN:</t>
  </si>
  <si>
    <t>LUGAR DE EJECUCIÓN:</t>
  </si>
  <si>
    <t>1.1 CERTIFICADO DE DISPONIBILIDAD PRESUPUESTAL:</t>
  </si>
  <si>
    <t>NÚMERO CDP</t>
  </si>
  <si>
    <t>FECHA</t>
  </si>
  <si>
    <t>1.2 COMPROMISO PRESUPUESTAL:</t>
  </si>
  <si>
    <t>NÚMERO COMPROMISO</t>
  </si>
  <si>
    <t>2. ESTADO FINANCIERO DEL CONTRATO:</t>
  </si>
  <si>
    <t>CONCEPTO</t>
  </si>
  <si>
    <t>PAGOS EFECTUADOS</t>
  </si>
  <si>
    <t xml:space="preserve">TOTAL HORAS EJECUTADAS (durante el semestre) </t>
  </si>
  <si>
    <t xml:space="preserve">ULTIMO PAGO </t>
  </si>
  <si>
    <t>--</t>
  </si>
  <si>
    <t>SALDO A FAVOR UNILLANOS</t>
  </si>
  <si>
    <t>3. DECLARACIÓN DE LAS PARTES:</t>
  </si>
  <si>
    <t xml:space="preserve">Sin salvedades a la presente liquidación, En constancia de todo lo anterior se firma el presente escrito en Villavicencio el: </t>
  </si>
  <si>
    <t>Contratista</t>
  </si>
  <si>
    <t>VALOR HORA EN LETRAS</t>
  </si>
  <si>
    <t>Especialización en Ingenieria de Software</t>
  </si>
  <si>
    <t xml:space="preserve">Ciencias Basicas e Ingenieria </t>
  </si>
  <si>
    <t xml:space="preserve">Ciencias Humanas y de la Educación </t>
  </si>
  <si>
    <t>Ciencias Economicas</t>
  </si>
  <si>
    <t>Ciencias Agropecuarias y Recursos Naturales</t>
  </si>
  <si>
    <t>Ciencias de la Salud</t>
  </si>
  <si>
    <t>Especialización en Instrumentación y Control Industrial</t>
  </si>
  <si>
    <t xml:space="preserve">Maestria en Gestión Ambiental </t>
  </si>
  <si>
    <t xml:space="preserve">Especialización en Gestión Ambiental </t>
  </si>
  <si>
    <t xml:space="preserve">Maestria en Educación </t>
  </si>
  <si>
    <t xml:space="preserve">Maestria Estudios de Desarrollo Local </t>
  </si>
  <si>
    <t xml:space="preserve">Maestria en Estudios Culturales </t>
  </si>
  <si>
    <t xml:space="preserve">Especialización en Acción Motriz </t>
  </si>
  <si>
    <t xml:space="preserve">Especialización en Finanzas </t>
  </si>
  <si>
    <t xml:space="preserve">Especialización en Administración de Negocios </t>
  </si>
  <si>
    <t xml:space="preserve">Especialización en Gestión de la Calidad </t>
  </si>
  <si>
    <t xml:space="preserve">Especialización en Gestión de Proyectos </t>
  </si>
  <si>
    <t>Maestria en Administración de Negocios</t>
  </si>
  <si>
    <t xml:space="preserve">Especialización en Administración en Salud </t>
  </si>
  <si>
    <t xml:space="preserve">Especialización en Epidemiologia </t>
  </si>
  <si>
    <t xml:space="preserve">Especialización en Salud Familiar </t>
  </si>
  <si>
    <t xml:space="preserve">Especialización en Seguridad y Salud en el Trabajo </t>
  </si>
  <si>
    <t xml:space="preserve">Maestria en Epidemiologia </t>
  </si>
  <si>
    <t xml:space="preserve">Maestria en Seguridad y Salud en el Trabajo </t>
  </si>
  <si>
    <t xml:space="preserve">Especialización en Producción Agricola Sostenible </t>
  </si>
  <si>
    <t xml:space="preserve">Maestria en Sistemas Sostenibles </t>
  </si>
  <si>
    <t xml:space="preserve">Maestria en Producción Tropical </t>
  </si>
  <si>
    <t xml:space="preserve">Maestria en Acuicultura </t>
  </si>
  <si>
    <t xml:space="preserve">Especialización en Acuicultura </t>
  </si>
  <si>
    <t xml:space="preserve">Doctorado en Ciencias Agrarias </t>
  </si>
  <si>
    <t>II Periodo Academico de 2022</t>
  </si>
  <si>
    <t>DIRECTORA POSGRADO</t>
  </si>
  <si>
    <t>Villavicencio</t>
  </si>
  <si>
    <t>HOSPEDAJE</t>
  </si>
  <si>
    <t>LOCAL</t>
  </si>
  <si>
    <t>A</t>
  </si>
  <si>
    <t>ARL</t>
  </si>
  <si>
    <t>POSITIVA</t>
  </si>
  <si>
    <t>AFILIADO</t>
  </si>
  <si>
    <t>VALOR TOTAL CONTRATO</t>
  </si>
  <si>
    <t>SI</t>
  </si>
  <si>
    <t>Bogota</t>
  </si>
  <si>
    <t>56402</t>
  </si>
  <si>
    <t>Diplomado de Amnistia 2022 FCH</t>
  </si>
  <si>
    <t>22010061062150209</t>
  </si>
  <si>
    <t>Contrato</t>
  </si>
  <si>
    <t>HECTOR ROLANDO CHAPARRO HURTADO PARA EL DIPLOMADO EN PEDAGOGIA, CULTURA Y TERRITORIO DE LA ESCUELA DE HUMANIDADES, FACULTAD DE CIENCIAS HUMANAS CONTRATO 004 DEL 2023 Y CDP 96 DEL 2023</t>
  </si>
  <si>
    <t>DISPONIBILIDAD PRESUPUESTAL PARA EL DIPLOMADO EN PEDAGOGIA, CULTURA Y TERRITORIO DE LA ESCUELA DE HUMANIDADES, FACULTAD DE CIENCIAS HUMANAS</t>
  </si>
  <si>
    <t>CHAPARRO HURTADO HECTOR ROLANDO</t>
  </si>
  <si>
    <t>Seminarios  foros y talleres</t>
  </si>
  <si>
    <t>53013</t>
  </si>
  <si>
    <t>VIAC 07 0610 2022 Escenarios de extensión universitaria para la cualificación académic</t>
  </si>
  <si>
    <t>22070061932320202008</t>
  </si>
  <si>
    <t>VILLARRAGA BAQUERO BEATRIZ AVELINA CCD 35262313-1 CONTRATO 0017 DEL  CONTRATACIÓN DE EDUCACIÓN CONTINUA PARA EL CURSO PARA EL FORTALECIMIENTO DE LAS COMPETENCIAS DE ENSEÑANZA - APRENDIZAJE EN LA EDUCACIÓN BASICA Y MEDIA DE LA DIRECCIÓN GENERAL DE PROYECCI</t>
  </si>
  <si>
    <t>DISPONIBILIDAD PRESUPUESTAL PARA CONTRATACIÓN DE EDUCACIÓN CONTINUA PARA EL CURSO PARA EL FORTALECIMIENTO DE LAS COMPETENCIAS DE ENSEÑANZA - APRENDIZAJE EN LA EDUCACIÓN BASICA Y MEDIA DE LA DIRECCIÓN GENERAL DE PROYECCIÓN SOCIAL. FICHA BPUNI VIAC 07061020</t>
  </si>
  <si>
    <t>VILLARRAGA BAQUERO BEATRIZ AVELINA</t>
  </si>
  <si>
    <t xml:space="preserve">VIAC 07 0610 2022 -PROUNILLANOS  Servicios prestados a las empresas y servicios de producción </t>
  </si>
  <si>
    <t xml:space="preserve">CASTELLANOS JIMENEZ JHON ESNEIDER CC 86055365-2 CONTRATO 0018 DEL CONTRATACIÓN DE EDUCACIÓN CONTINUA PARA EL CURSO PARA EL FORTALECIMIENTO DE LAS COMPETENCIAS DE ENSEÑANZA - APRENDIZAJE EN LA EDUCACIÓN BASICA Y MEDIA DE LA DIRECCIÓN GENERAL DE PROYECCIÓN </t>
  </si>
  <si>
    <t>CASTELLANOS JIMENEZ JHON ESNEIDER</t>
  </si>
  <si>
    <t>0053</t>
  </si>
  <si>
    <t>FAGUA SANCHEZ JUAN SEBASTIAN CC 8077491 CONTRATO 0053 DEL DIPLOMADO EN PEDAGOGIA, CULTURA Y TERRITORIO DE LA ESCUELA DE HUMANIDADES, FACULTAD DE CIENCIAS HUMANAS  Y CDP 96 DEL 2023</t>
  </si>
  <si>
    <t>FAGUA SANCHEZ JUAN SEBASTIAN</t>
  </si>
  <si>
    <t>0054</t>
  </si>
  <si>
    <t>SANTOS NIÑO ALEXANDER  80791 707-2 CONTRATO 0054 DEL CONTRATACIÓN DE EDUCACIÓN CONTINUA PARA EL CURSO PARA EL FORTALECIMIENTO DE LAS COMPETENCIAS DE ENSEÑANZA - APRENDIZAJE EN LA EDUCACIÓN BASICA Y MEDIA DE LA DIRECCIÓN GENERAL DE PROYECCIÓN SOCIAL. FICHA</t>
  </si>
  <si>
    <t xml:space="preserve">SANTOS NIÑO ALEXANDER </t>
  </si>
  <si>
    <t>0004 DE 2023</t>
  </si>
  <si>
    <t>0018 DE 2023</t>
  </si>
  <si>
    <t>0019 DE 2023</t>
  </si>
  <si>
    <t>0053 DE 2023</t>
  </si>
  <si>
    <t>0054 DE 2023</t>
  </si>
  <si>
    <t>Dirección General de Proyección Social</t>
  </si>
  <si>
    <t>EDUCACION CONTINUADA</t>
  </si>
  <si>
    <t xml:space="preserve">  DIPLOMADO </t>
  </si>
  <si>
    <t>LA PRESTACIÓN DE SERVICIOS COMO CAPACITADOR</t>
  </si>
  <si>
    <t>CURSO</t>
  </si>
  <si>
    <t>DIPLOMADO</t>
  </si>
  <si>
    <t>I PERIODO ACADEMICO 2023</t>
  </si>
  <si>
    <t>VILLAVICENCIO</t>
  </si>
  <si>
    <t>CLAUDIA MARITZA GUZMAN ARIZA</t>
  </si>
  <si>
    <t>DOCENTE PLANTA</t>
  </si>
  <si>
    <t>OMAR YESID BELTRÁN GUTIERREZ</t>
  </si>
  <si>
    <t>DIRECTOR TECNICO DE PROYECCIÓN SOCIAL</t>
  </si>
  <si>
    <t>A MANERA DE ENTRADA</t>
  </si>
  <si>
    <t>ENSEÑANZA DE LAS MATEMATICAS</t>
  </si>
  <si>
    <t xml:space="preserve">DIDACTICAS ACTUALES PARA LA ENSEÑANZA </t>
  </si>
  <si>
    <t>DIALOGO DE SABERES</t>
  </si>
  <si>
    <t xml:space="preserve">RUTINAS DE APRENDIZAJE ACTIVO EN FISICA </t>
  </si>
  <si>
    <t>C</t>
  </si>
  <si>
    <t>0056 DE 2023</t>
  </si>
  <si>
    <t>0057 DE 2023</t>
  </si>
  <si>
    <t>0058 DE 2023</t>
  </si>
  <si>
    <t>0059 DE 2023</t>
  </si>
  <si>
    <t>0060 DE 2023</t>
  </si>
  <si>
    <t>56503</t>
  </si>
  <si>
    <t>Centro de idiomas</t>
  </si>
  <si>
    <t>53012</t>
  </si>
  <si>
    <t>EDUCACION CONTINUA DIRECCION GENERAL DE PROYECCION SOCIAL</t>
  </si>
  <si>
    <t>50055</t>
  </si>
  <si>
    <t xml:space="preserve">VIAC 04 0410 2022 Apoyo a la capacitación y formación de alto nivel de los docentes </t>
  </si>
  <si>
    <t>22010071042150209</t>
  </si>
  <si>
    <t>22070061852320202009</t>
  </si>
  <si>
    <t>PINEDA MARTINEZ EDGAR OSWALDO</t>
  </si>
  <si>
    <t>TABARES MORALES GLORIA STELLA</t>
  </si>
  <si>
    <t>SERRANO ARIAS JOSE TIBERIO</t>
  </si>
  <si>
    <t xml:space="preserve">PEREZ RESTREPO LEONARDO </t>
  </si>
  <si>
    <t>TAMAYO ALZATE OSCAR EUGENIO</t>
  </si>
  <si>
    <t xml:space="preserve">DISPONIBILIDAD PRESUPUESTAL PARA EL CURSO PARA EL FORTALECIMIENTO DE LAS COMPETENCIAS DE ENSEÑANZA - APRENDIZAJE EN LA EDUCACIÒN BASICA Y MEDIA, FACULTAD DE CIENCIAS_x000D_
HUMANAS_x000D_
</t>
  </si>
  <si>
    <t>DISPONIBILIDAD PRESUPUESTAL PARA CONTRATACIÓN DE EDUCACIÓN CONTINUA PARA EL TALLER DE PROGRAMACION ROBOTICA E IMPRESIÒN 3D NIVEL 1 - GRANADA DE LA DIRECCIÓN GENERAL DE PROYECCIÓN SOCIAL.</t>
  </si>
  <si>
    <t xml:space="preserve">_x000D_
DISPONIBILIDAD DE DISPONIBILIDAD PRESUPUESTAL PARA EL CURSO EN DIDACTICA DE LAS CIENCIAS AGRARIAS DE LA FACULTAD DE CIENCIAS AGROPECUARIAS Y RECURSOS NATURALES. FICHA BPUNI VIAC 0404102022_x000D_
</t>
  </si>
  <si>
    <t xml:space="preserve"> Adquisicion de Bienes y Servicios  Centro De Idiomas </t>
  </si>
  <si>
    <t>VIAC 04 0410 2022 -PROUNILLANOS Servicios para la comunidad, sociales y personales</t>
  </si>
  <si>
    <t>CARTOGRAFIAS CORPORALES</t>
  </si>
  <si>
    <t>SURA</t>
  </si>
  <si>
    <t>LA DIDACTICA: PERSPECTIVA E INNOVACIONES EN LA EDUCACIÓN FISICA</t>
  </si>
  <si>
    <t>FERNANDO CAMPOS POLO</t>
  </si>
  <si>
    <t>CURSO PARA LA ELABORACIÓN DE LA PLATAFORMA ESTRATEGICAS Y PLAN DE DESARROLLO DE LA FACULTAD PERIODO 2023 - 2033</t>
  </si>
  <si>
    <t>TALLER</t>
  </si>
  <si>
    <t>TALLER DE PROGRAMACION ROBOTICA E IMPRESIÓN 3D NIVEL 1 GRANADA</t>
  </si>
  <si>
    <t>DECANO</t>
  </si>
  <si>
    <t xml:space="preserve">CRISTOBAL LUGO </t>
  </si>
  <si>
    <t>CURSO EN DIDACTICA EN LAS CIENIAS AGRARIAS</t>
  </si>
  <si>
    <t>GONZALEZ ULLOA ELKIN ORLANDO</t>
  </si>
  <si>
    <t xml:space="preserve">VILLALBA REY DEICY </t>
  </si>
  <si>
    <t>DISPONIBILIDAD PRESUPUESTAL PARA EL DIPLOMADO EN INTELIGENCIA DE NEGOCIOS CON ENFASIS EN BIG DATA</t>
  </si>
  <si>
    <t>22070061942320202009</t>
  </si>
  <si>
    <t>DISPONIBILIDAD PRESUPUESTAL PARA CONTRATACIÓN DE EDUCACIÓN CONTINUA PARA EL ACTIVIDAD ACADÉMICA JORNADA APOYO AUDIOVISUAL A EMPRENDIMIENTOS CON ENFOQUE TURISTICO DE LA DIRECCIÓN GENERAL DE PROYECCIÓN SOCIAL. FICHA BPUNI VIAC 0706102022</t>
  </si>
  <si>
    <t>VIAC 07 0610 2022  -PROUNILLANOS  Servicios para la comunidad, sociales y personales</t>
  </si>
  <si>
    <t>CARDONA ROMAN DIANA MARCELA</t>
  </si>
  <si>
    <t>DISPONIBILIDAD PRESUPUESTAL PARA CONTRATACIÓN DE EDUCACIÓN CONTINUA PARA EL TALLER DE PROGRAMACIÓN ROBÓTICA E IMPRESIÓN 3D NIVEL 1 – VILLAVICENCIO</t>
  </si>
  <si>
    <t>0061 DE 2023</t>
  </si>
  <si>
    <t>306 DE 2023</t>
  </si>
  <si>
    <t>379 DE 2023</t>
  </si>
  <si>
    <t>467 DE 2023</t>
  </si>
  <si>
    <t>468 DE 2023</t>
  </si>
  <si>
    <t xml:space="preserve">OVIEDO RODRIGUEZ MONICA VIVIANA </t>
  </si>
  <si>
    <t xml:space="preserve">Ciencias Economicas </t>
  </si>
  <si>
    <t xml:space="preserve">DIPLOMADO </t>
  </si>
  <si>
    <t>JORNADA DE APOYO</t>
  </si>
  <si>
    <t>CON-TACTO PEDAGOGICO</t>
  </si>
  <si>
    <t>FUNDAMENTOS DE ANALITICA DE DATOS</t>
  </si>
  <si>
    <t>COLMENA</t>
  </si>
  <si>
    <t>26/032023</t>
  </si>
  <si>
    <t xml:space="preserve">JORNADA DE APOYO AUDIOVISUAL A EMPRENDIMIENTOS CON ENFOQUE TURISTICO EN LA VEREDA SAMARIA </t>
  </si>
  <si>
    <t>PREGRADO</t>
  </si>
  <si>
    <t>GESTIÓN DE INFORMAIÓN Y EL CONOCIMIENTO</t>
  </si>
  <si>
    <t>FECHA DE INICIO</t>
  </si>
  <si>
    <t>FECHA FINAL</t>
  </si>
  <si>
    <t>Vicerrector de Recursos</t>
  </si>
  <si>
    <t>WILSÓN EDUARDO ZARATE TORRES</t>
  </si>
  <si>
    <r>
      <t xml:space="preserve">Código: </t>
    </r>
    <r>
      <rPr>
        <i/>
        <sz val="9"/>
        <color indexed="8"/>
        <rFont val="Arial"/>
        <family val="2"/>
      </rPr>
      <t>FO-GTH-76</t>
    </r>
  </si>
  <si>
    <t>ACTA DE TERMINACIÓN Y LIQUIDACIÓN DE CONTRATO DE CAPACITADORES</t>
  </si>
  <si>
    <t>C.C o NIT DEL CAPACITADOR:</t>
  </si>
  <si>
    <t>NOMBRE DEL CAPACITADOR</t>
  </si>
  <si>
    <t>FACULTAD Y/O OFICINA:</t>
  </si>
  <si>
    <t>El contratista,una vez suscrita la presente Acta de liquidación, manifiesta que renuncia a cualquier reclamación por via administrativa, judicial o extrajudicial por eventuales prejuicios, pues declara no haberlos sufrido y por consiguiente se dan por terminadas las obligaciones reciprocas entre las partes del Contrato No. ________  por haberse ejecutado la totalidad del objeto del mismo, asi como cumplido las obligaciones acordada por cada una de las partes.</t>
  </si>
  <si>
    <r>
      <t>El SUPERVISOR(a) del presente contrato, declara que: 
1) Verificó el cumplimiento por parte del CONTRATISTA de las funciones acordadas en el presente contrato 
2) Suscribió el acta de terminación del presente contrato. 
3</t>
    </r>
    <r>
      <rPr>
        <sz val="10"/>
        <color indexed="8"/>
        <rFont val="Arial"/>
        <family val="2"/>
      </rPr>
      <t xml:space="preserve">) El contratista </t>
    </r>
    <r>
      <rPr>
        <i/>
        <sz val="10"/>
        <color indexed="8"/>
        <rFont val="Arial"/>
        <family val="2"/>
      </rPr>
      <t xml:space="preserve">(Capacitador) </t>
    </r>
    <r>
      <rPr>
        <sz val="10"/>
        <color indexed="8"/>
        <rFont val="Arial"/>
        <family val="2"/>
      </rPr>
      <t>se encuentra a paz y salvo por concepto de aportes parafiscales y seguridad social.</t>
    </r>
  </si>
  <si>
    <t>Que el Contratista relacionado a continuación, cumple con el objeto, el cuál, es la Prestación de los servicios personales y profesionales aportando de manera competente sus conocimientos y experiencia:</t>
  </si>
  <si>
    <r>
      <rPr>
        <b/>
        <sz val="10"/>
        <color indexed="8"/>
        <rFont val="Arial"/>
        <family val="2"/>
      </rPr>
      <t xml:space="preserve">1. </t>
    </r>
    <r>
      <rPr>
        <sz val="10"/>
        <color indexed="8"/>
        <rFont val="Arial"/>
        <family val="2"/>
      </rPr>
      <t xml:space="preserve">Cumplió con todas las obligaciones pactadas durante </t>
    </r>
    <r>
      <rPr>
        <sz val="10"/>
        <color indexed="8"/>
        <rFont val="Arial"/>
        <family val="2"/>
      </rPr>
      <t xml:space="preserve"> y ejecutó de manera satisfactoria y eficiente el objeto estipulado en el Contrato.</t>
    </r>
  </si>
  <si>
    <r>
      <rPr>
        <b/>
        <sz val="10"/>
        <color rgb="FF000000"/>
        <rFont val="Arial"/>
        <family val="2"/>
      </rPr>
      <t>2</t>
    </r>
    <r>
      <rPr>
        <sz val="10"/>
        <color indexed="8"/>
        <rFont val="Arial"/>
        <family val="2"/>
      </rPr>
      <t>. Presentó y entregó copia del pago o planilla de pago P.I.L.A., sobre el 40% del valor del contrato, del mes correspondiente, con lo que se comprueba su cumplimiento.</t>
    </r>
  </si>
  <si>
    <r>
      <t>3. ACTIVIDADES:</t>
    </r>
    <r>
      <rPr>
        <sz val="10"/>
        <color indexed="8"/>
        <rFont val="Arial"/>
        <family val="2"/>
      </rPr>
      <t xml:space="preserve"> </t>
    </r>
  </si>
  <si>
    <t>El contratista  relacionado a continuación, dictó el siguiente curso y horas:</t>
  </si>
  <si>
    <r>
      <t xml:space="preserve">Código: </t>
    </r>
    <r>
      <rPr>
        <i/>
        <sz val="9"/>
        <color indexed="8"/>
        <rFont val="Arial"/>
        <family val="2"/>
      </rPr>
      <t>FO-GTH-77</t>
    </r>
  </si>
  <si>
    <t xml:space="preserve">Elaboro:   </t>
  </si>
  <si>
    <t>Vo.Bo:</t>
  </si>
  <si>
    <t xml:space="preserve">Fecha de aprobación: </t>
  </si>
  <si>
    <t xml:space="preserve">Versión: </t>
  </si>
  <si>
    <t>ACTA DE SUPERVISIÓN DE CONTRATO DE CAPACITADORES</t>
  </si>
  <si>
    <r>
      <t xml:space="preserve">No. DE </t>
    </r>
    <r>
      <rPr>
        <b/>
        <sz val="9"/>
        <color indexed="8"/>
        <rFont val="Arial"/>
        <family val="2"/>
      </rPr>
      <t>CONTRATO</t>
    </r>
  </si>
  <si>
    <r>
      <t>Versión:</t>
    </r>
    <r>
      <rPr>
        <i/>
        <sz val="9"/>
        <color indexed="8"/>
        <rFont val="Arial"/>
        <family val="2"/>
      </rPr>
      <t xml:space="preserve"> 02</t>
    </r>
  </si>
  <si>
    <r>
      <t xml:space="preserve">Fecha de aprobación: </t>
    </r>
    <r>
      <rPr>
        <i/>
        <sz val="9"/>
        <color theme="1"/>
        <rFont val="Arial"/>
        <family val="2"/>
      </rPr>
      <t>18/04/2023</t>
    </r>
  </si>
  <si>
    <t>Una vez verificada la información, se constató que el profesor contratista, cumplió con el objeto estipulado en el contrato, dentro de los términos establecidos, dando cumplimiento a todas sus obligaciones.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</si>
</sst>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quot;$&quot;\ #,##0.00_);[Red]\(&quot;$&quot;\ #,##0.00\)"/>
    <numFmt numFmtId="165" formatCode="_(&quot;$&quot;\ * #,##0.00_);_(&quot;$&quot;\ * \(#,##0.00\);_(&quot;$&quot;\ * &quot;-&quot;??_);_(@_)"/>
    <numFmt numFmtId="166" formatCode="_(* #,##0.00_);_(* \(#,##0.00\);_(* \-??_);_(@_)"/>
    <numFmt numFmtId="167" formatCode="dd/mm/yyyy;@"/>
    <numFmt numFmtId="168" formatCode="_(&quot;$ &quot;* #,##0.00_);_(&quot;$ &quot;* \(#,##0.00\);_(&quot;$ &quot;* \-??_);_(@_)"/>
    <numFmt numFmtId="169" formatCode="#,##0.0"/>
    <numFmt numFmtId="170" formatCode="&quot;$ &quot;#,##0.00"/>
    <numFmt numFmtId="171" formatCode="&quot;$ &quot;#,##0"/>
    <numFmt numFmtId="172" formatCode="&quot;$ &quot;#,##0_);[Red]&quot;($ &quot;#,##0\)"/>
    <numFmt numFmtId="173" formatCode="0.0"/>
    <numFmt numFmtId="174" formatCode="\$#,##0"/>
    <numFmt numFmtId="175" formatCode="&quot;$&quot;\ #,##0"/>
    <numFmt numFmtId="176" formatCode="dd/mm/yyyy&quot; &quot;hh&quot;:&quot;mm"/>
    <numFmt numFmtId="177" formatCode="d/m/yy&quot; &quot;hh&quot;:&quot;mm"/>
    <numFmt numFmtId="178" formatCode="_(&quot;$ &quot;* #,##0_);_(&quot;$ &quot;* \(#,##0\);_(&quot;$ &quot;* \-??_);_(@_)"/>
    <numFmt numFmtId="179" formatCode="&quot; $ &quot;#,##0.00&quot; &quot;;&quot; $ &quot;&quot;(&quot;#,##0.00&quot;)&quot;;&quot; $ &quot;&quot;-&quot;#&quot; &quot;;&quot; &quot;@&quot; &quot;"/>
    <numFmt numFmtId="180" formatCode="&quot; $ &quot;#,##0&quot; &quot;;&quot; $ &quot;&quot;(&quot;#,##0&quot;)&quot;;&quot; $ &quot;&quot;-&quot;#&quot; &quot;;&quot; &quot;@&quot; &quot;"/>
  </numFmts>
  <fonts count="7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Arial"/>
      <family val="2"/>
    </font>
    <font>
      <sz val="10"/>
      <color indexed="8"/>
      <name val="Arial"/>
      <family val="2"/>
    </font>
    <font>
      <b/>
      <sz val="12"/>
      <color indexed="8"/>
      <name val="Arial"/>
      <family val="2"/>
    </font>
    <font>
      <b/>
      <sz val="10"/>
      <color indexed="8"/>
      <name val="Arial"/>
      <family val="2"/>
    </font>
    <font>
      <b/>
      <sz val="11"/>
      <color indexed="8"/>
      <name val="Arial"/>
      <family val="2"/>
    </font>
    <font>
      <b/>
      <sz val="9"/>
      <color indexed="8"/>
      <name val="Arial"/>
      <family val="2"/>
    </font>
    <font>
      <b/>
      <i/>
      <sz val="9"/>
      <color indexed="8"/>
      <name val="Arial"/>
      <family val="2"/>
    </font>
    <font>
      <sz val="9"/>
      <color indexed="8"/>
      <name val="Arial"/>
      <family val="2"/>
    </font>
    <font>
      <b/>
      <sz val="9"/>
      <color indexed="8"/>
      <name val="Tahoma"/>
      <family val="2"/>
    </font>
    <font>
      <sz val="9"/>
      <color indexed="8"/>
      <name val="Tahoma"/>
      <family val="2"/>
    </font>
    <font>
      <sz val="9"/>
      <name val="Arial"/>
      <family val="2"/>
    </font>
    <font>
      <sz val="9"/>
      <name val="Calibri"/>
      <family val="2"/>
    </font>
    <font>
      <b/>
      <sz val="9"/>
      <name val="Arial"/>
      <family val="2"/>
    </font>
    <font>
      <sz val="11"/>
      <color indexed="8"/>
      <name val="Calibri"/>
      <family val="2"/>
    </font>
    <font>
      <sz val="9"/>
      <color indexed="81"/>
      <name val="Tahoma"/>
      <family val="2"/>
    </font>
    <font>
      <b/>
      <sz val="9"/>
      <color indexed="81"/>
      <name val="Tahoma"/>
      <family val="2"/>
    </font>
    <font>
      <b/>
      <sz val="11"/>
      <color theme="1"/>
      <name val="Calibri"/>
      <family val="2"/>
      <scheme val="minor"/>
    </font>
    <font>
      <b/>
      <sz val="10"/>
      <color theme="1"/>
      <name val="Calibri"/>
      <family val="2"/>
      <scheme val="minor"/>
    </font>
    <font>
      <sz val="10"/>
      <name val="Arial"/>
      <family val="2"/>
    </font>
    <font>
      <i/>
      <sz val="11"/>
      <color rgb="FF7F7F7F"/>
      <name val="Calibri"/>
      <family val="2"/>
      <scheme val="minor"/>
    </font>
    <font>
      <sz val="9"/>
      <name val="Arial"/>
      <family val="2"/>
      <charset val="1"/>
    </font>
    <font>
      <sz val="9"/>
      <color rgb="FF000000"/>
      <name val="Arial"/>
      <family val="2"/>
      <charset val="1"/>
    </font>
    <font>
      <sz val="9"/>
      <color indexed="8"/>
      <name val="Calibri"/>
      <family val="2"/>
    </font>
    <font>
      <b/>
      <sz val="9"/>
      <name val="Calibri"/>
      <family val="2"/>
    </font>
    <font>
      <b/>
      <sz val="9"/>
      <color indexed="8"/>
      <name val="Calibri"/>
      <family val="2"/>
    </font>
    <font>
      <sz val="9"/>
      <color indexed="10"/>
      <name val="Arial"/>
      <family val="2"/>
    </font>
    <font>
      <sz val="9"/>
      <color indexed="63"/>
      <name val="Calibri"/>
      <family val="2"/>
    </font>
    <font>
      <sz val="9"/>
      <color rgb="FF000000"/>
      <name val="Arial"/>
      <family val="2"/>
    </font>
    <font>
      <sz val="8"/>
      <name val="Arial"/>
      <family val="2"/>
      <charset val="1"/>
    </font>
    <font>
      <sz val="8"/>
      <color rgb="FF000000"/>
      <name val="Arial"/>
      <family val="2"/>
      <charset val="1"/>
    </font>
    <font>
      <sz val="7"/>
      <color indexed="8"/>
      <name val="Arial"/>
      <family val="2"/>
    </font>
    <font>
      <sz val="8"/>
      <color theme="1"/>
      <name val="Arial"/>
      <family val="2"/>
      <charset val="1"/>
    </font>
    <font>
      <b/>
      <i/>
      <sz val="9"/>
      <color theme="1"/>
      <name val="Arial"/>
      <family val="2"/>
    </font>
    <font>
      <i/>
      <sz val="9"/>
      <color indexed="8"/>
      <name val="Arial"/>
      <family val="2"/>
    </font>
    <font>
      <i/>
      <sz val="9"/>
      <color theme="1"/>
      <name val="Arial"/>
      <family val="2"/>
    </font>
    <font>
      <sz val="8"/>
      <color indexed="8"/>
      <name val="Arial"/>
      <family val="2"/>
    </font>
    <font>
      <sz val="9"/>
      <color rgb="FFFF0000"/>
      <name val="Arial"/>
      <family val="2"/>
    </font>
    <font>
      <sz val="9"/>
      <color rgb="FF000000"/>
      <name val="Arial1"/>
    </font>
    <font>
      <b/>
      <sz val="9"/>
      <color rgb="FF000000"/>
      <name val="Arial"/>
      <family val="2"/>
    </font>
    <font>
      <b/>
      <sz val="8"/>
      <color rgb="FF000000"/>
      <name val="Arial"/>
      <family val="2"/>
    </font>
    <font>
      <sz val="10"/>
      <color rgb="FF000000"/>
      <name val="Arial"/>
      <family val="2"/>
    </font>
    <font>
      <b/>
      <sz val="10"/>
      <name val="Arial"/>
      <family val="2"/>
    </font>
    <font>
      <sz val="10"/>
      <name val="Arial"/>
      <family val="2"/>
      <charset val="1"/>
    </font>
    <font>
      <sz val="9"/>
      <color rgb="FFFF0066"/>
      <name val="Arial"/>
      <family val="2"/>
    </font>
    <font>
      <sz val="9"/>
      <color theme="1"/>
      <name val="Arial"/>
      <family val="2"/>
    </font>
    <font>
      <sz val="9"/>
      <color theme="1"/>
      <name val="Times New Roman"/>
      <family val="1"/>
    </font>
    <font>
      <sz val="8"/>
      <color rgb="FF000000"/>
      <name val="Arial1"/>
    </font>
    <font>
      <sz val="9"/>
      <color rgb="FF000000"/>
      <name val="Calibri"/>
      <family val="2"/>
    </font>
    <font>
      <sz val="18"/>
      <color rgb="FF000000"/>
      <name val="Arial"/>
      <family val="2"/>
    </font>
    <font>
      <sz val="11"/>
      <color rgb="FF000000"/>
      <name val="Calibri"/>
      <family val="2"/>
    </font>
    <font>
      <sz val="9"/>
      <color rgb="FFFF0000"/>
      <name val="Arial1"/>
    </font>
    <font>
      <b/>
      <i/>
      <sz val="10"/>
      <color indexed="8"/>
      <name val="Arial"/>
      <family val="2"/>
    </font>
    <font>
      <i/>
      <sz val="10"/>
      <color indexed="8"/>
      <name val="Arial"/>
      <family val="2"/>
    </font>
    <font>
      <b/>
      <u/>
      <sz val="10"/>
      <color indexed="8"/>
      <name val="Arial"/>
      <family val="2"/>
    </font>
    <font>
      <b/>
      <i/>
      <u/>
      <sz val="9.5"/>
      <color indexed="8"/>
      <name val="Arial"/>
      <family val="2"/>
    </font>
    <font>
      <sz val="10"/>
      <color theme="1"/>
      <name val="Arial"/>
      <family val="2"/>
    </font>
    <font>
      <b/>
      <sz val="11"/>
      <color indexed="8"/>
      <name val="Calibri"/>
      <family val="2"/>
    </font>
    <font>
      <sz val="10"/>
      <color theme="1"/>
      <name val="Calibri"/>
      <family val="2"/>
      <scheme val="minor"/>
    </font>
    <font>
      <sz val="9"/>
      <color indexed="81"/>
      <name val="Tahoma"/>
      <charset val="1"/>
    </font>
    <font>
      <b/>
      <sz val="9"/>
      <color indexed="81"/>
      <name val="Tahoma"/>
      <charset val="1"/>
    </font>
    <font>
      <b/>
      <sz val="10"/>
      <color rgb="FF000000"/>
      <name val="Arial"/>
      <family val="2"/>
    </font>
    <font>
      <b/>
      <sz val="9"/>
      <color theme="0"/>
      <name val="Arial"/>
      <family val="2"/>
    </font>
  </fonts>
  <fills count="27">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theme="0"/>
        <bgColor rgb="FFFFFFCC"/>
      </patternFill>
    </fill>
    <fill>
      <patternFill patternType="solid">
        <fgColor theme="0"/>
        <bgColor rgb="FF808080"/>
      </patternFill>
    </fill>
    <fill>
      <patternFill patternType="solid">
        <fgColor theme="0"/>
        <bgColor rgb="FFFFFF00"/>
      </patternFill>
    </fill>
    <fill>
      <patternFill patternType="solid">
        <fgColor theme="6" tint="0.39997558519241921"/>
        <bgColor indexed="64"/>
      </patternFill>
    </fill>
    <fill>
      <patternFill patternType="solid">
        <fgColor rgb="FFFFFF99"/>
        <bgColor indexed="64"/>
      </patternFill>
    </fill>
    <fill>
      <patternFill patternType="solid">
        <fgColor rgb="FFFFFF00"/>
        <bgColor indexed="64"/>
      </patternFill>
    </fill>
    <fill>
      <patternFill patternType="solid">
        <fgColor rgb="FFFFFF00"/>
        <bgColor indexed="26"/>
      </patternFill>
    </fill>
    <fill>
      <patternFill patternType="solid">
        <fgColor rgb="FFFFFF00"/>
        <bgColor rgb="FFFFFFCC"/>
      </patternFill>
    </fill>
    <fill>
      <patternFill patternType="solid">
        <fgColor theme="5" tint="0.59999389629810485"/>
        <bgColor indexed="64"/>
      </patternFill>
    </fill>
    <fill>
      <patternFill patternType="solid">
        <fgColor rgb="FFFFFFFF"/>
        <bgColor indexed="64"/>
      </patternFill>
    </fill>
    <fill>
      <patternFill patternType="solid">
        <fgColor rgb="FFB1A0C7"/>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59999389629810485"/>
        <bgColor rgb="FFFFFFCC"/>
      </patternFill>
    </fill>
    <fill>
      <patternFill patternType="solid">
        <fgColor rgb="FFFFFFFF"/>
        <bgColor rgb="FFFFFFFF"/>
      </patternFill>
    </fill>
    <fill>
      <patternFill patternType="solid">
        <fgColor rgb="FFFFFF00"/>
        <bgColor rgb="FFFFFF00"/>
      </patternFill>
    </fill>
    <fill>
      <patternFill patternType="solid">
        <fgColor theme="0"/>
        <bgColor rgb="FFFFFFFF"/>
      </patternFill>
    </fill>
    <fill>
      <patternFill patternType="solid">
        <fgColor rgb="FFFFFF00"/>
        <bgColor rgb="FFFFFFFF"/>
      </patternFill>
    </fill>
    <fill>
      <patternFill patternType="solid">
        <fgColor indexed="22"/>
        <bgColor indexed="31"/>
      </patternFill>
    </fill>
    <fill>
      <patternFill patternType="solid">
        <fgColor theme="0"/>
        <bgColor indexed="31"/>
      </patternFill>
    </fill>
    <fill>
      <patternFill patternType="solid">
        <fgColor theme="3" tint="0.39997558519241921"/>
        <bgColor rgb="FFFFFFFF"/>
      </patternFill>
    </fill>
    <fill>
      <patternFill patternType="solid">
        <fgColor theme="3" tint="0.39997558519241921"/>
        <bgColor indexed="64"/>
      </patternFill>
    </fill>
    <fill>
      <patternFill patternType="solid">
        <fgColor rgb="FF8E0000"/>
        <bgColor indexed="64"/>
      </patternFill>
    </fill>
  </fills>
  <borders count="59">
    <border>
      <left/>
      <right/>
      <top/>
      <bottom/>
      <diagonal/>
    </border>
    <border>
      <left style="thin">
        <color indexed="59"/>
      </left>
      <right style="thin">
        <color indexed="59"/>
      </right>
      <top style="thin">
        <color indexed="59"/>
      </top>
      <bottom style="thin">
        <color indexed="59"/>
      </bottom>
      <diagonal/>
    </border>
    <border>
      <left/>
      <right/>
      <top style="thin">
        <color indexed="59"/>
      </top>
      <bottom/>
      <diagonal/>
    </border>
    <border>
      <left style="thin">
        <color indexed="64"/>
      </left>
      <right style="thin">
        <color indexed="64"/>
      </right>
      <top style="thin">
        <color indexed="64"/>
      </top>
      <bottom style="thin">
        <color indexed="64"/>
      </bottom>
      <diagonal/>
    </border>
    <border>
      <left style="thin">
        <color indexed="59"/>
      </left>
      <right/>
      <top style="thin">
        <color indexed="59"/>
      </top>
      <bottom style="thin">
        <color indexed="59"/>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style="thin">
        <color indexed="59"/>
      </left>
      <right style="thin">
        <color indexed="59"/>
      </right>
      <top style="thin">
        <color indexed="59"/>
      </top>
      <bottom style="thin">
        <color indexed="59"/>
      </bottom>
      <diagonal/>
    </border>
    <border>
      <left style="thin">
        <color indexed="64"/>
      </left>
      <right style="thin">
        <color indexed="64"/>
      </right>
      <top style="thin">
        <color indexed="64"/>
      </top>
      <bottom style="thin">
        <color indexed="64"/>
      </bottom>
      <diagonal/>
    </border>
    <border>
      <left style="medium">
        <color rgb="FFCCCCCC"/>
      </left>
      <right style="medium">
        <color rgb="FFCCCCCC"/>
      </right>
      <top style="medium">
        <color rgb="FFCCCCCC"/>
      </top>
      <bottom style="medium">
        <color rgb="FFCCCCCC"/>
      </bottom>
      <diagonal/>
    </border>
    <border>
      <left style="thin">
        <color auto="1"/>
      </left>
      <right style="thin">
        <color auto="1"/>
      </right>
      <top/>
      <bottom style="thin">
        <color auto="1"/>
      </bottom>
      <diagonal/>
    </border>
    <border>
      <left style="thin">
        <color indexed="59"/>
      </left>
      <right style="thin">
        <color indexed="59"/>
      </right>
      <top style="thin">
        <color indexed="59"/>
      </top>
      <bottom/>
      <diagonal/>
    </border>
    <border>
      <left style="thin">
        <color indexed="59"/>
      </left>
      <right style="thin">
        <color indexed="59"/>
      </right>
      <top/>
      <bottom style="thin">
        <color indexed="59"/>
      </bottom>
      <diagonal/>
    </border>
    <border>
      <left style="thin">
        <color indexed="64"/>
      </left>
      <right style="thin">
        <color indexed="64"/>
      </right>
      <top/>
      <bottom style="thin">
        <color indexed="64"/>
      </bottom>
      <diagonal/>
    </border>
    <border>
      <left style="thin">
        <color indexed="59"/>
      </left>
      <right style="thin">
        <color indexed="59"/>
      </right>
      <top style="thin">
        <color indexed="59"/>
      </top>
      <bottom/>
      <diagonal/>
    </border>
    <border>
      <left style="thin">
        <color indexed="59"/>
      </left>
      <right style="thin">
        <color indexed="59"/>
      </right>
      <top/>
      <bottom/>
      <diagonal/>
    </border>
    <border>
      <left style="thin">
        <color indexed="59"/>
      </left>
      <right/>
      <top style="thin">
        <color indexed="59"/>
      </top>
      <bottom/>
      <diagonal/>
    </border>
    <border>
      <left style="thin">
        <color indexed="64"/>
      </left>
      <right style="thin">
        <color indexed="64"/>
      </right>
      <top style="thin">
        <color indexed="64"/>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indexed="59"/>
      </left>
      <right/>
      <top/>
      <bottom style="thin">
        <color indexed="5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59"/>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CCCCCC"/>
      </bottom>
      <diagonal/>
    </border>
    <border>
      <left style="medium">
        <color rgb="FFCCCCCC"/>
      </left>
      <right style="medium">
        <color rgb="FF000000"/>
      </right>
      <top style="medium">
        <color rgb="FFCCCCCC"/>
      </top>
      <bottom style="medium">
        <color rgb="FF000000"/>
      </bottom>
      <diagonal/>
    </border>
    <border>
      <left style="medium">
        <color rgb="FFCCCCCC"/>
      </left>
      <right style="medium">
        <color rgb="FFCCCCCC"/>
      </right>
      <top style="medium">
        <color rgb="FFCCCCCC"/>
      </top>
      <bottom style="medium">
        <color rgb="FF000000"/>
      </bottom>
      <diagonal/>
    </border>
    <border>
      <left style="medium">
        <color rgb="FF000000"/>
      </left>
      <right style="medium">
        <color rgb="FF000000"/>
      </right>
      <top style="medium">
        <color rgb="FFCCCCCC"/>
      </top>
      <bottom/>
      <diagonal/>
    </border>
    <border>
      <left style="medium">
        <color rgb="FFCCCCCC"/>
      </left>
      <right style="medium">
        <color rgb="FF000000"/>
      </right>
      <top style="medium">
        <color rgb="FFCCCCCC"/>
      </top>
      <bottom/>
      <diagonal/>
    </border>
    <border>
      <left/>
      <right style="thin">
        <color auto="1"/>
      </right>
      <top style="thin">
        <color auto="1"/>
      </top>
      <bottom style="thin">
        <color auto="1"/>
      </bottom>
      <diagonal/>
    </border>
    <border>
      <left style="medium">
        <color rgb="FF000000"/>
      </left>
      <right style="medium">
        <color rgb="FF000000"/>
      </right>
      <top/>
      <bottom style="medium">
        <color rgb="FF000000"/>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rgb="FF000000"/>
      </left>
      <right style="medium">
        <color rgb="FF000000"/>
      </right>
      <top/>
      <bottom/>
      <diagonal/>
    </border>
    <border>
      <left style="thin">
        <color rgb="FF000000"/>
      </left>
      <right style="thin">
        <color rgb="FF000000"/>
      </right>
      <top style="thin">
        <color rgb="FFCCCCCC"/>
      </top>
      <bottom style="thin">
        <color rgb="FF000000"/>
      </bottom>
      <diagonal/>
    </border>
    <border>
      <left style="thin">
        <color rgb="FFCCCCCC"/>
      </left>
      <right style="thin">
        <color rgb="FF000000"/>
      </right>
      <top style="thin">
        <color rgb="FFCCCCCC"/>
      </top>
      <bottom style="thin">
        <color rgb="FF000000"/>
      </bottom>
      <diagonal/>
    </border>
    <border>
      <left style="thin">
        <color rgb="FFCCCCCC"/>
      </left>
      <right style="thin">
        <color rgb="FF000000"/>
      </right>
      <top style="thin">
        <color rgb="FFCCCCCC"/>
      </top>
      <bottom style="thin">
        <color rgb="FFCCCCCC"/>
      </bottom>
      <diagonal/>
    </border>
    <border>
      <left style="thin">
        <color rgb="FF000000"/>
      </left>
      <right style="thin">
        <color rgb="FF000000"/>
      </right>
      <top style="thin">
        <color rgb="FF000000"/>
      </top>
      <bottom style="thin">
        <color rgb="FF000000"/>
      </bottom>
      <diagonal/>
    </border>
    <border>
      <left style="thin">
        <color rgb="FFCCCCCC"/>
      </left>
      <right style="thin">
        <color rgb="FFCCCCCC"/>
      </right>
      <top style="thin">
        <color rgb="FFCCCCCC"/>
      </top>
      <bottom style="thin">
        <color rgb="FF000000"/>
      </bottom>
      <diagonal/>
    </border>
    <border>
      <left style="thin">
        <color auto="1"/>
      </left>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bottom/>
      <diagonal/>
    </border>
    <border>
      <left style="thin">
        <color rgb="FFCCCCCC"/>
      </left>
      <right/>
      <top style="thin">
        <color rgb="FFCCCCCC"/>
      </top>
      <bottom style="thin">
        <color rgb="FF000000"/>
      </bottom>
      <diagonal/>
    </border>
    <border>
      <left style="thin">
        <color theme="1" tint="0.249977111117893"/>
      </left>
      <right style="thin">
        <color theme="1" tint="0.249977111117893"/>
      </right>
      <top style="thin">
        <color theme="1" tint="0.249977111117893"/>
      </top>
      <bottom style="thin">
        <color theme="1" tint="0.249977111117893"/>
      </bottom>
      <diagonal/>
    </border>
    <border>
      <left/>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s>
  <cellStyleXfs count="20">
    <xf numFmtId="0" fontId="0" fillId="0" borderId="0"/>
    <xf numFmtId="168" fontId="22" fillId="0" borderId="0" applyFill="0" applyBorder="0" applyAlignment="0" applyProtection="0"/>
    <xf numFmtId="166" fontId="22" fillId="0" borderId="0" applyFill="0" applyBorder="0" applyAlignment="0" applyProtection="0"/>
    <xf numFmtId="167" fontId="22" fillId="0" borderId="0" applyFill="0" applyBorder="0" applyAlignment="0" applyProtection="0"/>
    <xf numFmtId="168" fontId="22" fillId="0" borderId="0" applyFill="0" applyBorder="0" applyAlignment="0" applyProtection="0"/>
    <xf numFmtId="0" fontId="22" fillId="0" borderId="0"/>
    <xf numFmtId="0" fontId="22" fillId="0" borderId="0"/>
    <xf numFmtId="0" fontId="22" fillId="0" borderId="0"/>
    <xf numFmtId="0" fontId="8" fillId="0" borderId="0"/>
    <xf numFmtId="165" fontId="8" fillId="0" borderId="0" applyFont="0" applyFill="0" applyBorder="0" applyAlignment="0" applyProtection="0"/>
    <xf numFmtId="0" fontId="27" fillId="0" borderId="0"/>
    <xf numFmtId="0" fontId="27" fillId="0" borderId="0"/>
    <xf numFmtId="0" fontId="28" fillId="0" borderId="0" applyNumberFormat="0" applyFill="0" applyBorder="0" applyAlignment="0" applyProtection="0"/>
    <xf numFmtId="0" fontId="6" fillId="0" borderId="0"/>
    <xf numFmtId="0" fontId="5" fillId="0" borderId="0"/>
    <xf numFmtId="0" fontId="5" fillId="0" borderId="0"/>
    <xf numFmtId="0" fontId="1" fillId="0" borderId="0"/>
    <xf numFmtId="0" fontId="57" fillId="0" borderId="0"/>
    <xf numFmtId="179" fontId="58" fillId="0" borderId="0"/>
    <xf numFmtId="43" fontId="22" fillId="0" borderId="0" applyFont="0" applyFill="0" applyBorder="0" applyAlignment="0" applyProtection="0"/>
  </cellStyleXfs>
  <cellXfs count="780">
    <xf numFmtId="0" fontId="0" fillId="0" borderId="0" xfId="0"/>
    <xf numFmtId="0" fontId="10" fillId="0" borderId="0" xfId="0" applyFont="1" applyAlignment="1">
      <alignment vertical="center"/>
    </xf>
    <xf numFmtId="0" fontId="10" fillId="0" borderId="0" xfId="0" applyFont="1"/>
    <xf numFmtId="0" fontId="27" fillId="0" borderId="0" xfId="10"/>
    <xf numFmtId="14" fontId="27" fillId="0" borderId="0" xfId="10" applyNumberFormat="1"/>
    <xf numFmtId="22" fontId="0" fillId="0" borderId="0" xfId="0" applyNumberFormat="1" applyAlignment="1">
      <alignment horizontal="right"/>
    </xf>
    <xf numFmtId="173" fontId="0" fillId="0" borderId="0" xfId="0" applyNumberFormat="1"/>
    <xf numFmtId="1" fontId="0" fillId="0" borderId="0" xfId="0" applyNumberFormat="1"/>
    <xf numFmtId="0" fontId="0" fillId="0" borderId="0" xfId="0" applyAlignment="1">
      <alignment horizontal="center"/>
    </xf>
    <xf numFmtId="14" fontId="0" fillId="0" borderId="0" xfId="0" applyNumberFormat="1"/>
    <xf numFmtId="0" fontId="0" fillId="0" borderId="0" xfId="0" applyAlignment="1">
      <alignment horizontal="right"/>
    </xf>
    <xf numFmtId="0" fontId="31" fillId="2" borderId="3" xfId="0" applyFont="1" applyFill="1" applyBorder="1" applyAlignment="1">
      <alignment vertical="center"/>
    </xf>
    <xf numFmtId="0" fontId="31" fillId="2" borderId="0" xfId="0" applyFont="1" applyFill="1" applyAlignment="1">
      <alignment vertical="center"/>
    </xf>
    <xf numFmtId="0" fontId="31" fillId="2" borderId="0" xfId="0" applyFont="1" applyFill="1"/>
    <xf numFmtId="0" fontId="20" fillId="2" borderId="0" xfId="0" applyFont="1" applyFill="1" applyAlignment="1">
      <alignment vertical="center"/>
    </xf>
    <xf numFmtId="14" fontId="20" fillId="2" borderId="0" xfId="0" applyNumberFormat="1" applyFont="1" applyFill="1" applyAlignment="1">
      <alignment vertical="center"/>
    </xf>
    <xf numFmtId="4" fontId="31" fillId="2" borderId="0" xfId="1" applyNumberFormat="1" applyFont="1" applyFill="1" applyBorder="1" applyAlignment="1" applyProtection="1">
      <alignment vertical="center"/>
    </xf>
    <xf numFmtId="4" fontId="31" fillId="2" borderId="0" xfId="0" applyNumberFormat="1" applyFont="1" applyFill="1" applyAlignment="1">
      <alignment vertical="center"/>
    </xf>
    <xf numFmtId="1" fontId="20" fillId="2" borderId="0" xfId="0" applyNumberFormat="1" applyFont="1" applyFill="1" applyAlignment="1">
      <alignment vertical="center"/>
    </xf>
    <xf numFmtId="0" fontId="31" fillId="2" borderId="0" xfId="5" applyFont="1" applyFill="1" applyAlignment="1">
      <alignment vertical="center"/>
    </xf>
    <xf numFmtId="0" fontId="20" fillId="2" borderId="0" xfId="5" applyFont="1" applyFill="1" applyAlignment="1">
      <alignment vertical="center"/>
    </xf>
    <xf numFmtId="2" fontId="31" fillId="2" borderId="0" xfId="0" applyNumberFormat="1" applyFont="1" applyFill="1" applyAlignment="1">
      <alignment vertical="center"/>
    </xf>
    <xf numFmtId="14" fontId="20" fillId="2" borderId="3" xfId="0" applyNumberFormat="1" applyFont="1" applyFill="1" applyBorder="1" applyAlignment="1">
      <alignment vertical="center"/>
    </xf>
    <xf numFmtId="0" fontId="20" fillId="2" borderId="3" xfId="0" applyFont="1" applyFill="1" applyBorder="1" applyAlignment="1">
      <alignment vertical="center"/>
    </xf>
    <xf numFmtId="4" fontId="20" fillId="2" borderId="0" xfId="0" applyNumberFormat="1" applyFont="1" applyFill="1" applyAlignment="1">
      <alignment vertical="center"/>
    </xf>
    <xf numFmtId="0" fontId="31" fillId="2" borderId="1" xfId="0" applyFont="1" applyFill="1" applyBorder="1" applyAlignment="1">
      <alignment vertical="center"/>
    </xf>
    <xf numFmtId="14" fontId="31" fillId="2" borderId="0" xfId="0" applyNumberFormat="1" applyFont="1" applyFill="1" applyAlignment="1">
      <alignment vertical="center"/>
    </xf>
    <xf numFmtId="0" fontId="31" fillId="2" borderId="0" xfId="5" applyFont="1" applyFill="1" applyAlignment="1">
      <alignment vertical="top"/>
    </xf>
    <xf numFmtId="0" fontId="20" fillId="2" borderId="0" xfId="5" applyFont="1" applyFill="1" applyAlignment="1">
      <alignment vertical="top"/>
    </xf>
    <xf numFmtId="14" fontId="20" fillId="2" borderId="0" xfId="5" applyNumberFormat="1" applyFont="1" applyFill="1" applyAlignment="1">
      <alignment vertical="center"/>
    </xf>
    <xf numFmtId="171" fontId="31" fillId="2" borderId="0" xfId="5" applyNumberFormat="1" applyFont="1" applyFill="1" applyAlignment="1">
      <alignment vertical="center"/>
    </xf>
    <xf numFmtId="14" fontId="31" fillId="2" borderId="0" xfId="5" applyNumberFormat="1" applyFont="1" applyFill="1"/>
    <xf numFmtId="171" fontId="31" fillId="2" borderId="0" xfId="5" applyNumberFormat="1" applyFont="1" applyFill="1"/>
    <xf numFmtId="0" fontId="31" fillId="2" borderId="0" xfId="5" applyFont="1" applyFill="1"/>
    <xf numFmtId="171" fontId="20" fillId="2" borderId="0" xfId="5" applyNumberFormat="1" applyFont="1" applyFill="1"/>
    <xf numFmtId="14" fontId="20" fillId="2" borderId="0" xfId="0" applyNumberFormat="1" applyFont="1" applyFill="1"/>
    <xf numFmtId="0" fontId="20" fillId="2" borderId="0" xfId="6" applyFont="1" applyFill="1"/>
    <xf numFmtId="14" fontId="20" fillId="2" borderId="0" xfId="5" applyNumberFormat="1" applyFont="1" applyFill="1"/>
    <xf numFmtId="14" fontId="31" fillId="2" borderId="0" xfId="5" applyNumberFormat="1" applyFont="1" applyFill="1" applyAlignment="1">
      <alignment vertical="center"/>
    </xf>
    <xf numFmtId="14" fontId="31" fillId="2" borderId="0" xfId="0" applyNumberFormat="1" applyFont="1" applyFill="1"/>
    <xf numFmtId="2" fontId="20" fillId="2" borderId="0" xfId="1" applyNumberFormat="1" applyFont="1" applyFill="1" applyBorder="1" applyAlignment="1" applyProtection="1">
      <alignment vertical="center"/>
    </xf>
    <xf numFmtId="0" fontId="20" fillId="2" borderId="0" xfId="5" applyFont="1" applyFill="1"/>
    <xf numFmtId="171" fontId="20" fillId="2" borderId="0" xfId="5" applyNumberFormat="1" applyFont="1" applyFill="1" applyAlignment="1">
      <alignment vertical="center"/>
    </xf>
    <xf numFmtId="0" fontId="31" fillId="2" borderId="0" xfId="6" applyFont="1" applyFill="1" applyAlignment="1">
      <alignment vertical="center"/>
    </xf>
    <xf numFmtId="14" fontId="31" fillId="2" borderId="0" xfId="6" applyNumberFormat="1" applyFont="1" applyFill="1" applyAlignment="1">
      <alignment vertical="center"/>
    </xf>
    <xf numFmtId="174" fontId="31" fillId="2" borderId="0" xfId="6" applyNumberFormat="1" applyFont="1" applyFill="1" applyAlignment="1">
      <alignment vertical="center"/>
    </xf>
    <xf numFmtId="14" fontId="31" fillId="2" borderId="0" xfId="6" applyNumberFormat="1" applyFont="1" applyFill="1"/>
    <xf numFmtId="174" fontId="31" fillId="2" borderId="0" xfId="6" applyNumberFormat="1" applyFont="1" applyFill="1"/>
    <xf numFmtId="14" fontId="20" fillId="2" borderId="0" xfId="6" applyNumberFormat="1" applyFont="1" applyFill="1" applyAlignment="1">
      <alignment vertical="center"/>
    </xf>
    <xf numFmtId="2" fontId="31" fillId="2" borderId="0" xfId="0" applyNumberFormat="1" applyFont="1" applyFill="1"/>
    <xf numFmtId="4" fontId="31" fillId="2" borderId="0" xfId="0" applyNumberFormat="1" applyFont="1" applyFill="1"/>
    <xf numFmtId="0" fontId="31" fillId="2" borderId="0" xfId="6" applyFont="1" applyFill="1"/>
    <xf numFmtId="171" fontId="31" fillId="2" borderId="0" xfId="6" applyNumberFormat="1" applyFont="1" applyFill="1"/>
    <xf numFmtId="171" fontId="31" fillId="2" borderId="0" xfId="6" applyNumberFormat="1" applyFont="1" applyFill="1" applyAlignment="1">
      <alignment vertical="center"/>
    </xf>
    <xf numFmtId="0" fontId="20" fillId="2" borderId="0" xfId="6" applyFont="1" applyFill="1" applyAlignment="1">
      <alignment vertical="center"/>
    </xf>
    <xf numFmtId="171" fontId="31" fillId="2" borderId="0" xfId="0" applyNumberFormat="1" applyFont="1" applyFill="1" applyAlignment="1">
      <alignment vertical="center"/>
    </xf>
    <xf numFmtId="167" fontId="20" fillId="2" borderId="0" xfId="0" applyNumberFormat="1" applyFont="1" applyFill="1"/>
    <xf numFmtId="171" fontId="20" fillId="2" borderId="0" xfId="0" applyNumberFormat="1" applyFont="1" applyFill="1"/>
    <xf numFmtId="171" fontId="31" fillId="2" borderId="0" xfId="0" applyNumberFormat="1" applyFont="1" applyFill="1"/>
    <xf numFmtId="0" fontId="20" fillId="2" borderId="0" xfId="6" applyFont="1" applyFill="1" applyAlignment="1">
      <alignment vertical="top"/>
    </xf>
    <xf numFmtId="0" fontId="31" fillId="2" borderId="0" xfId="6" applyFont="1" applyFill="1" applyAlignment="1">
      <alignment vertical="top"/>
    </xf>
    <xf numFmtId="0" fontId="20" fillId="2" borderId="0" xfId="0" applyFont="1" applyFill="1" applyAlignment="1">
      <alignment vertical="top"/>
    </xf>
    <xf numFmtId="171" fontId="20" fillId="2" borderId="0" xfId="6" applyNumberFormat="1" applyFont="1" applyFill="1" applyAlignment="1">
      <alignment vertical="center"/>
    </xf>
    <xf numFmtId="171" fontId="20" fillId="2" borderId="0" xfId="0" applyNumberFormat="1" applyFont="1" applyFill="1" applyAlignment="1">
      <alignment vertical="center"/>
    </xf>
    <xf numFmtId="14" fontId="20" fillId="2" borderId="0" xfId="6" applyNumberFormat="1" applyFont="1" applyFill="1"/>
    <xf numFmtId="171" fontId="20" fillId="2" borderId="0" xfId="6" applyNumberFormat="1" applyFont="1" applyFill="1"/>
    <xf numFmtId="2" fontId="31" fillId="2" borderId="0" xfId="6" applyNumberFormat="1" applyFont="1" applyFill="1"/>
    <xf numFmtId="4" fontId="31" fillId="2" borderId="0" xfId="6" applyNumberFormat="1" applyFont="1" applyFill="1"/>
    <xf numFmtId="4" fontId="31" fillId="2" borderId="0" xfId="4" applyNumberFormat="1" applyFont="1" applyFill="1" applyBorder="1" applyAlignment="1" applyProtection="1"/>
    <xf numFmtId="174" fontId="20" fillId="2" borderId="0" xfId="6" applyNumberFormat="1" applyFont="1" applyFill="1"/>
    <xf numFmtId="14" fontId="31" fillId="2" borderId="0" xfId="4" applyNumberFormat="1" applyFont="1" applyFill="1" applyBorder="1" applyAlignment="1" applyProtection="1"/>
    <xf numFmtId="174" fontId="31" fillId="2" borderId="0" xfId="4" applyNumberFormat="1" applyFont="1" applyFill="1" applyBorder="1" applyAlignment="1" applyProtection="1"/>
    <xf numFmtId="1" fontId="31" fillId="2" borderId="0" xfId="0" applyNumberFormat="1" applyFont="1" applyFill="1" applyAlignment="1">
      <alignment vertical="center"/>
    </xf>
    <xf numFmtId="0" fontId="31" fillId="2" borderId="9" xfId="0" applyFont="1" applyFill="1" applyBorder="1" applyAlignment="1">
      <alignment vertical="center"/>
    </xf>
    <xf numFmtId="2" fontId="31" fillId="2" borderId="3" xfId="0" applyNumberFormat="1" applyFont="1" applyFill="1" applyBorder="1" applyAlignment="1">
      <alignment vertical="center"/>
    </xf>
    <xf numFmtId="3" fontId="31" fillId="2" borderId="3" xfId="0" applyNumberFormat="1" applyFont="1" applyFill="1" applyBorder="1" applyAlignment="1">
      <alignment vertical="center"/>
    </xf>
    <xf numFmtId="49" fontId="31" fillId="2" borderId="0" xfId="0" applyNumberFormat="1" applyFont="1" applyFill="1" applyAlignment="1">
      <alignment vertical="center"/>
    </xf>
    <xf numFmtId="49" fontId="20" fillId="2" borderId="0" xfId="0" applyNumberFormat="1" applyFont="1" applyFill="1"/>
    <xf numFmtId="49" fontId="31" fillId="2" borderId="0" xfId="0" applyNumberFormat="1" applyFont="1" applyFill="1"/>
    <xf numFmtId="49" fontId="20" fillId="2" borderId="0" xfId="6" applyNumberFormat="1" applyFont="1" applyFill="1"/>
    <xf numFmtId="49" fontId="20" fillId="2" borderId="0" xfId="0" applyNumberFormat="1" applyFont="1" applyFill="1" applyAlignment="1">
      <alignment vertical="center"/>
    </xf>
    <xf numFmtId="2" fontId="20" fillId="2" borderId="0" xfId="0" applyNumberFormat="1" applyFont="1" applyFill="1" applyAlignment="1">
      <alignment vertical="center"/>
    </xf>
    <xf numFmtId="171" fontId="20" fillId="2" borderId="0" xfId="1" applyNumberFormat="1" applyFont="1" applyFill="1" applyBorder="1" applyAlignment="1" applyProtection="1">
      <alignment vertical="center"/>
    </xf>
    <xf numFmtId="14" fontId="16" fillId="3" borderId="1" xfId="0" applyNumberFormat="1" applyFont="1" applyFill="1" applyBorder="1" applyAlignment="1">
      <alignment vertical="center"/>
    </xf>
    <xf numFmtId="171" fontId="16" fillId="3" borderId="1" xfId="0" applyNumberFormat="1" applyFont="1" applyFill="1" applyBorder="1" applyAlignment="1">
      <alignment vertical="center"/>
    </xf>
    <xf numFmtId="0" fontId="16" fillId="3" borderId="8" xfId="0" applyFont="1" applyFill="1" applyBorder="1" applyAlignment="1">
      <alignment vertical="center"/>
    </xf>
    <xf numFmtId="171" fontId="31" fillId="2" borderId="0" xfId="1" applyNumberFormat="1" applyFont="1" applyFill="1" applyBorder="1" applyAlignment="1" applyProtection="1">
      <alignment vertical="center"/>
    </xf>
    <xf numFmtId="4" fontId="31" fillId="2" borderId="0" xfId="1" applyNumberFormat="1" applyFont="1" applyFill="1" applyBorder="1" applyAlignment="1" applyProtection="1"/>
    <xf numFmtId="2" fontId="31" fillId="2" borderId="0" xfId="1" applyNumberFormat="1" applyFont="1" applyFill="1" applyBorder="1" applyAlignment="1" applyProtection="1">
      <alignment vertical="center"/>
    </xf>
    <xf numFmtId="0" fontId="31" fillId="2" borderId="0" xfId="0" applyFont="1" applyFill="1" applyAlignment="1">
      <alignment vertical="center" wrapText="1"/>
    </xf>
    <xf numFmtId="2" fontId="31" fillId="2" borderId="0" xfId="1" applyNumberFormat="1" applyFont="1" applyFill="1" applyBorder="1" applyAlignment="1" applyProtection="1"/>
    <xf numFmtId="14" fontId="31" fillId="2" borderId="3" xfId="0" applyNumberFormat="1" applyFont="1" applyFill="1" applyBorder="1" applyAlignment="1">
      <alignment vertical="center"/>
    </xf>
    <xf numFmtId="1" fontId="20" fillId="2" borderId="0" xfId="0" applyNumberFormat="1" applyFont="1" applyFill="1" applyAlignment="1">
      <alignment horizontal="left" vertical="center"/>
    </xf>
    <xf numFmtId="0" fontId="31" fillId="2" borderId="0" xfId="0" applyFont="1" applyFill="1" applyAlignment="1">
      <alignment horizontal="left" vertical="center"/>
    </xf>
    <xf numFmtId="0" fontId="31" fillId="2" borderId="0" xfId="5" applyFont="1" applyFill="1" applyAlignment="1">
      <alignment horizontal="left"/>
    </xf>
    <xf numFmtId="0" fontId="31" fillId="2" borderId="0" xfId="5" applyFont="1" applyFill="1" applyAlignment="1">
      <alignment horizontal="left" vertical="center"/>
    </xf>
    <xf numFmtId="0" fontId="20" fillId="2" borderId="0" xfId="5" applyFont="1" applyFill="1" applyAlignment="1">
      <alignment horizontal="left" vertical="center"/>
    </xf>
    <xf numFmtId="0" fontId="20" fillId="2" borderId="0" xfId="5" applyFont="1" applyFill="1" applyAlignment="1">
      <alignment horizontal="left"/>
    </xf>
    <xf numFmtId="0" fontId="31" fillId="2" borderId="0" xfId="6" applyFont="1" applyFill="1" applyAlignment="1">
      <alignment horizontal="left"/>
    </xf>
    <xf numFmtId="0" fontId="20" fillId="2" borderId="0" xfId="6" applyFont="1" applyFill="1" applyAlignment="1">
      <alignment horizontal="left" vertical="center"/>
    </xf>
    <xf numFmtId="0" fontId="31" fillId="2" borderId="0" xfId="6" applyFont="1" applyFill="1" applyAlignment="1">
      <alignment horizontal="left" vertical="center"/>
    </xf>
    <xf numFmtId="0" fontId="20" fillId="2" borderId="0" xfId="0" applyFont="1" applyFill="1" applyAlignment="1">
      <alignment horizontal="left" vertical="center"/>
    </xf>
    <xf numFmtId="0" fontId="31" fillId="2" borderId="0" xfId="0" applyFont="1" applyFill="1" applyAlignment="1">
      <alignment horizontal="left"/>
    </xf>
    <xf numFmtId="3" fontId="31" fillId="2" borderId="0" xfId="0" applyNumberFormat="1" applyFont="1" applyFill="1" applyAlignment="1">
      <alignment horizontal="left" vertical="center"/>
    </xf>
    <xf numFmtId="0" fontId="20" fillId="2" borderId="0" xfId="6" applyFont="1" applyFill="1" applyAlignment="1">
      <alignment horizontal="left"/>
    </xf>
    <xf numFmtId="1" fontId="31" fillId="2" borderId="0" xfId="0" applyNumberFormat="1" applyFont="1" applyFill="1" applyAlignment="1">
      <alignment horizontal="left" vertical="center"/>
    </xf>
    <xf numFmtId="0" fontId="31" fillId="2" borderId="3" xfId="0" applyFont="1" applyFill="1" applyBorder="1" applyAlignment="1">
      <alignment horizontal="left" vertical="center"/>
    </xf>
    <xf numFmtId="49" fontId="29" fillId="4" borderId="9" xfId="12" applyNumberFormat="1" applyFont="1" applyFill="1" applyBorder="1" applyAlignment="1">
      <alignment horizontal="center" vertical="center" wrapText="1"/>
    </xf>
    <xf numFmtId="49" fontId="29" fillId="4" borderId="9" xfId="0" applyNumberFormat="1" applyFont="1" applyFill="1" applyBorder="1" applyAlignment="1">
      <alignment horizontal="center" vertical="center" wrapText="1"/>
    </xf>
    <xf numFmtId="14" fontId="20" fillId="2" borderId="0" xfId="0" applyNumberFormat="1" applyFont="1" applyFill="1" applyAlignment="1">
      <alignment horizontal="center" vertical="center"/>
    </xf>
    <xf numFmtId="1" fontId="20" fillId="2" borderId="0" xfId="0" applyNumberFormat="1" applyFont="1" applyFill="1" applyAlignment="1">
      <alignment horizontal="center" vertical="center"/>
    </xf>
    <xf numFmtId="14" fontId="31" fillId="2" borderId="0" xfId="0" applyNumberFormat="1" applyFont="1" applyFill="1" applyAlignment="1">
      <alignment horizontal="center" vertical="center"/>
    </xf>
    <xf numFmtId="14" fontId="20" fillId="2" borderId="0" xfId="0" applyNumberFormat="1" applyFont="1" applyFill="1" applyAlignment="1">
      <alignment horizontal="center"/>
    </xf>
    <xf numFmtId="14" fontId="31" fillId="2" borderId="0" xfId="0" applyNumberFormat="1" applyFont="1" applyFill="1" applyAlignment="1">
      <alignment horizontal="center"/>
    </xf>
    <xf numFmtId="14" fontId="31" fillId="2" borderId="0" xfId="5" applyNumberFormat="1" applyFont="1" applyFill="1" applyAlignment="1">
      <alignment horizontal="center"/>
    </xf>
    <xf numFmtId="0" fontId="31" fillId="2" borderId="0" xfId="0" applyFont="1" applyFill="1" applyAlignment="1">
      <alignment horizontal="center" vertical="center"/>
    </xf>
    <xf numFmtId="14" fontId="31" fillId="2" borderId="0" xfId="6" applyNumberFormat="1" applyFont="1" applyFill="1" applyAlignment="1">
      <alignment horizontal="center"/>
    </xf>
    <xf numFmtId="49" fontId="30" fillId="4" borderId="9" xfId="12" applyNumberFormat="1" applyFont="1" applyFill="1" applyBorder="1" applyAlignment="1">
      <alignment horizontal="center" vertical="center" wrapText="1"/>
    </xf>
    <xf numFmtId="49" fontId="30" fillId="4" borderId="9" xfId="0" applyNumberFormat="1" applyFont="1" applyFill="1" applyBorder="1" applyAlignment="1">
      <alignment horizontal="center" vertical="center" wrapText="1"/>
    </xf>
    <xf numFmtId="49" fontId="29" fillId="6" borderId="9" xfId="0" applyNumberFormat="1" applyFont="1" applyFill="1" applyBorder="1" applyAlignment="1">
      <alignment horizontal="center" vertical="center" wrapText="1"/>
    </xf>
    <xf numFmtId="49" fontId="29" fillId="5" borderId="9" xfId="0" applyNumberFormat="1" applyFont="1" applyFill="1" applyBorder="1" applyAlignment="1">
      <alignment horizontal="center" vertical="center" wrapText="1"/>
    </xf>
    <xf numFmtId="1" fontId="20" fillId="2" borderId="0" xfId="0" applyNumberFormat="1" applyFont="1" applyFill="1" applyAlignment="1">
      <alignment horizontal="left"/>
    </xf>
    <xf numFmtId="1" fontId="20" fillId="2" borderId="0" xfId="6" applyNumberFormat="1" applyFont="1" applyFill="1" applyAlignment="1">
      <alignment horizontal="left" vertical="center"/>
    </xf>
    <xf numFmtId="49" fontId="29" fillId="4" borderId="0" xfId="12" applyNumberFormat="1" applyFont="1" applyFill="1" applyBorder="1" applyAlignment="1">
      <alignment horizontal="center" vertical="center" wrapText="1"/>
    </xf>
    <xf numFmtId="0" fontId="39" fillId="0" borderId="0" xfId="0" applyFont="1" applyAlignment="1">
      <alignment vertical="center"/>
    </xf>
    <xf numFmtId="0" fontId="31" fillId="2" borderId="0" xfId="0" applyFont="1" applyFill="1" applyAlignment="1">
      <alignment horizontal="center"/>
    </xf>
    <xf numFmtId="0" fontId="31" fillId="2" borderId="0" xfId="6" applyFont="1" applyFill="1" applyAlignment="1">
      <alignment horizontal="center"/>
    </xf>
    <xf numFmtId="0" fontId="31" fillId="2" borderId="0" xfId="0" applyFont="1" applyFill="1" applyAlignment="1">
      <alignment horizontal="center" vertical="center" wrapText="1"/>
    </xf>
    <xf numFmtId="0" fontId="20" fillId="2" borderId="0" xfId="6" applyFont="1" applyFill="1" applyAlignment="1">
      <alignment horizontal="center"/>
    </xf>
    <xf numFmtId="2" fontId="31" fillId="2" borderId="9" xfId="0" applyNumberFormat="1" applyFont="1" applyFill="1" applyBorder="1" applyAlignment="1">
      <alignment vertical="center"/>
    </xf>
    <xf numFmtId="1" fontId="8" fillId="2" borderId="3" xfId="8" applyNumberFormat="1" applyFill="1" applyBorder="1" applyAlignment="1">
      <alignment horizontal="center"/>
    </xf>
    <xf numFmtId="165" fontId="26" fillId="2" borderId="3" xfId="9" applyFont="1" applyFill="1" applyBorder="1" applyAlignment="1">
      <alignment horizontal="center" wrapText="1"/>
    </xf>
    <xf numFmtId="0" fontId="8" fillId="2" borderId="3" xfId="8" applyFill="1" applyBorder="1" applyAlignment="1">
      <alignment horizontal="right"/>
    </xf>
    <xf numFmtId="14" fontId="8" fillId="2" borderId="3" xfId="8" applyNumberFormat="1" applyFill="1" applyBorder="1"/>
    <xf numFmtId="0" fontId="8" fillId="2" borderId="3" xfId="8" applyFill="1" applyBorder="1"/>
    <xf numFmtId="0" fontId="8" fillId="2" borderId="0" xfId="8" applyFill="1"/>
    <xf numFmtId="0" fontId="21" fillId="2" borderId="3" xfId="8" applyFont="1" applyFill="1" applyBorder="1" applyAlignment="1">
      <alignment horizontal="center" vertical="center" wrapText="1"/>
    </xf>
    <xf numFmtId="1" fontId="21" fillId="2" borderId="3" xfId="8" applyNumberFormat="1" applyFont="1" applyFill="1" applyBorder="1" applyAlignment="1">
      <alignment horizontal="center" vertical="center" wrapText="1"/>
    </xf>
    <xf numFmtId="0" fontId="25" fillId="2" borderId="3" xfId="8" applyFont="1" applyFill="1" applyBorder="1" applyAlignment="1">
      <alignment horizontal="center" vertical="center" wrapText="1"/>
    </xf>
    <xf numFmtId="165" fontId="25" fillId="2" borderId="3" xfId="9" applyFont="1" applyFill="1" applyBorder="1" applyAlignment="1">
      <alignment horizontal="center" vertical="center" wrapText="1"/>
    </xf>
    <xf numFmtId="173" fontId="25" fillId="2" borderId="3" xfId="8" applyNumberFormat="1" applyFont="1" applyFill="1" applyBorder="1" applyAlignment="1">
      <alignment horizontal="center" vertical="center" wrapText="1"/>
    </xf>
    <xf numFmtId="0" fontId="25" fillId="2" borderId="3" xfId="8" applyFont="1" applyFill="1" applyBorder="1" applyAlignment="1">
      <alignment horizontal="right" vertical="center" wrapText="1"/>
    </xf>
    <xf numFmtId="14" fontId="25" fillId="2" borderId="3" xfId="8" applyNumberFormat="1" applyFont="1" applyFill="1" applyBorder="1" applyAlignment="1">
      <alignment horizontal="center" vertical="center" wrapText="1"/>
    </xf>
    <xf numFmtId="1" fontId="25" fillId="2" borderId="3" xfId="8" applyNumberFormat="1" applyFont="1" applyFill="1" applyBorder="1" applyAlignment="1">
      <alignment horizontal="center" vertical="center" wrapText="1"/>
    </xf>
    <xf numFmtId="0" fontId="25" fillId="2" borderId="0" xfId="8" applyFont="1" applyFill="1" applyAlignment="1">
      <alignment horizontal="center" vertical="center" wrapText="1"/>
    </xf>
    <xf numFmtId="165" fontId="0" fillId="2" borderId="3" xfId="9" applyFont="1" applyFill="1" applyBorder="1"/>
    <xf numFmtId="173" fontId="8" fillId="2" borderId="3" xfId="8" applyNumberFormat="1" applyFill="1" applyBorder="1"/>
    <xf numFmtId="0" fontId="8" fillId="2" borderId="3" xfId="8" applyFill="1" applyBorder="1" applyAlignment="1">
      <alignment horizontal="center"/>
    </xf>
    <xf numFmtId="14" fontId="8" fillId="2" borderId="0" xfId="8" applyNumberFormat="1" applyFill="1"/>
    <xf numFmtId="49" fontId="29" fillId="6" borderId="0" xfId="0" applyNumberFormat="1" applyFont="1" applyFill="1" applyAlignment="1">
      <alignment horizontal="center" vertical="center" wrapText="1"/>
    </xf>
    <xf numFmtId="0" fontId="25" fillId="2" borderId="3" xfId="8" applyFont="1" applyFill="1" applyBorder="1" applyAlignment="1">
      <alignment horizontal="center"/>
    </xf>
    <xf numFmtId="0" fontId="7" fillId="2" borderId="3" xfId="8" applyFont="1" applyFill="1" applyBorder="1" applyAlignment="1">
      <alignment horizontal="center"/>
    </xf>
    <xf numFmtId="0" fontId="25" fillId="2" borderId="0" xfId="8" applyFont="1" applyFill="1" applyAlignment="1">
      <alignment horizontal="center"/>
    </xf>
    <xf numFmtId="0" fontId="8" fillId="2" borderId="0" xfId="8" applyFill="1" applyAlignment="1">
      <alignment horizontal="center"/>
    </xf>
    <xf numFmtId="1" fontId="8" fillId="2" borderId="0" xfId="8" applyNumberFormat="1" applyFill="1" applyAlignment="1">
      <alignment horizontal="center"/>
    </xf>
    <xf numFmtId="165" fontId="0" fillId="2" borderId="0" xfId="9" applyFont="1" applyFill="1"/>
    <xf numFmtId="173" fontId="8" fillId="2" borderId="0" xfId="8" applyNumberFormat="1" applyFill="1"/>
    <xf numFmtId="0" fontId="8" fillId="2" borderId="0" xfId="8" applyFill="1" applyAlignment="1">
      <alignment horizontal="right"/>
    </xf>
    <xf numFmtId="3" fontId="31" fillId="2" borderId="0" xfId="0" applyNumberFormat="1" applyFont="1" applyFill="1" applyAlignment="1">
      <alignment vertical="center"/>
    </xf>
    <xf numFmtId="0" fontId="10" fillId="0" borderId="0" xfId="0" applyFont="1" applyAlignment="1">
      <alignment horizontal="center" vertical="center" wrapText="1"/>
    </xf>
    <xf numFmtId="49" fontId="37" fillId="2" borderId="9" xfId="0" applyNumberFormat="1" applyFont="1" applyFill="1" applyBorder="1" applyAlignment="1">
      <alignment horizontal="center" vertical="center" wrapText="1"/>
    </xf>
    <xf numFmtId="3" fontId="20" fillId="2" borderId="0" xfId="0" applyNumberFormat="1" applyFont="1" applyFill="1" applyAlignment="1">
      <alignment vertical="center"/>
    </xf>
    <xf numFmtId="14" fontId="16" fillId="3" borderId="13" xfId="0" applyNumberFormat="1" applyFont="1" applyFill="1" applyBorder="1" applyAlignment="1">
      <alignment vertical="center"/>
    </xf>
    <xf numFmtId="2" fontId="31" fillId="2" borderId="11" xfId="0" applyNumberFormat="1" applyFont="1" applyFill="1" applyBorder="1" applyAlignment="1">
      <alignment vertical="center"/>
    </xf>
    <xf numFmtId="0" fontId="31" fillId="3" borderId="9" xfId="0" applyFont="1" applyFill="1" applyBorder="1" applyAlignment="1">
      <alignment vertical="center"/>
    </xf>
    <xf numFmtId="0" fontId="31" fillId="3" borderId="9" xfId="0" applyFont="1" applyFill="1" applyBorder="1" applyAlignment="1">
      <alignment horizontal="left" vertical="center"/>
    </xf>
    <xf numFmtId="4" fontId="38" fillId="2" borderId="9" xfId="0" applyNumberFormat="1" applyFont="1" applyFill="1" applyBorder="1" applyAlignment="1">
      <alignment horizontal="center" vertical="center" wrapText="1"/>
    </xf>
    <xf numFmtId="0" fontId="16" fillId="3" borderId="9" xfId="0" applyFont="1" applyFill="1" applyBorder="1" applyAlignment="1">
      <alignment horizontal="center" vertical="center"/>
    </xf>
    <xf numFmtId="14" fontId="16" fillId="3" borderId="9" xfId="0" applyNumberFormat="1" applyFont="1" applyFill="1" applyBorder="1" applyAlignment="1">
      <alignment vertical="center"/>
    </xf>
    <xf numFmtId="169" fontId="19" fillId="3" borderId="9" xfId="0" applyNumberFormat="1" applyFont="1" applyFill="1" applyBorder="1" applyAlignment="1">
      <alignment vertical="center"/>
    </xf>
    <xf numFmtId="1" fontId="34" fillId="3" borderId="9" xfId="7" applyNumberFormat="1" applyFont="1" applyFill="1" applyBorder="1" applyAlignment="1">
      <alignment horizontal="left" vertical="center"/>
    </xf>
    <xf numFmtId="172" fontId="16" fillId="3" borderId="9" xfId="0" applyNumberFormat="1" applyFont="1" applyFill="1" applyBorder="1" applyAlignment="1">
      <alignment vertical="center"/>
    </xf>
    <xf numFmtId="1" fontId="19" fillId="3" borderId="9" xfId="7" applyNumberFormat="1" applyFont="1" applyFill="1" applyBorder="1" applyAlignment="1">
      <alignment horizontal="left" vertical="center"/>
    </xf>
    <xf numFmtId="14" fontId="19" fillId="3" borderId="9" xfId="7" applyNumberFormat="1" applyFont="1" applyFill="1" applyBorder="1" applyAlignment="1">
      <alignment vertical="center" wrapText="1"/>
    </xf>
    <xf numFmtId="168" fontId="34" fillId="3" borderId="9" xfId="1" applyFont="1" applyFill="1" applyBorder="1" applyAlignment="1" applyProtection="1">
      <alignment vertical="center"/>
    </xf>
    <xf numFmtId="0" fontId="20" fillId="3" borderId="9" xfId="7" applyFont="1" applyFill="1" applyBorder="1" applyAlignment="1">
      <alignment vertical="center"/>
    </xf>
    <xf numFmtId="0" fontId="20" fillId="3" borderId="9" xfId="7" applyFont="1" applyFill="1" applyBorder="1" applyAlignment="1">
      <alignment vertical="top"/>
    </xf>
    <xf numFmtId="0" fontId="19" fillId="3" borderId="9" xfId="0" applyFont="1" applyFill="1" applyBorder="1" applyAlignment="1">
      <alignment vertical="center"/>
    </xf>
    <xf numFmtId="0" fontId="20" fillId="3" borderId="9" xfId="7" applyFont="1" applyFill="1" applyBorder="1"/>
    <xf numFmtId="0" fontId="31" fillId="2" borderId="9" xfId="5" applyFont="1" applyFill="1" applyBorder="1" applyAlignment="1">
      <alignment vertical="center"/>
    </xf>
    <xf numFmtId="0" fontId="20" fillId="2" borderId="9" xfId="5" applyFont="1" applyFill="1" applyBorder="1" applyAlignment="1">
      <alignment vertical="center"/>
    </xf>
    <xf numFmtId="0" fontId="43" fillId="0" borderId="19" xfId="15" applyFont="1" applyBorder="1" applyAlignment="1">
      <alignment horizontal="left" vertical="center"/>
    </xf>
    <xf numFmtId="14" fontId="9" fillId="0" borderId="0" xfId="0" applyNumberFormat="1" applyFont="1" applyAlignment="1" applyProtection="1">
      <alignment wrapText="1"/>
      <protection locked="0"/>
    </xf>
    <xf numFmtId="0" fontId="44" fillId="0" borderId="0" xfId="0" applyFont="1" applyAlignment="1">
      <alignment vertical="center"/>
    </xf>
    <xf numFmtId="0" fontId="12" fillId="2" borderId="0" xfId="0" applyFont="1" applyFill="1" applyAlignment="1">
      <alignment horizontal="left" vertical="center"/>
    </xf>
    <xf numFmtId="170" fontId="10" fillId="2" borderId="0" xfId="0" applyNumberFormat="1" applyFont="1" applyFill="1" applyAlignment="1">
      <alignment horizontal="left" vertical="center"/>
    </xf>
    <xf numFmtId="0" fontId="10" fillId="2" borderId="0" xfId="0" applyFont="1" applyFill="1" applyAlignment="1">
      <alignment vertical="center"/>
    </xf>
    <xf numFmtId="0" fontId="41" fillId="0" borderId="23" xfId="14" applyFont="1" applyBorder="1" applyAlignment="1">
      <alignment vertical="center"/>
    </xf>
    <xf numFmtId="0" fontId="41" fillId="0" borderId="14" xfId="14" applyFont="1" applyBorder="1" applyAlignment="1">
      <alignment vertical="center"/>
    </xf>
    <xf numFmtId="0" fontId="41" fillId="0" borderId="14" xfId="15" applyFont="1" applyBorder="1" applyAlignment="1">
      <alignment horizontal="left" vertical="center"/>
    </xf>
    <xf numFmtId="0" fontId="41" fillId="0" borderId="14" xfId="15" applyFont="1" applyBorder="1" applyAlignment="1">
      <alignment vertical="center"/>
    </xf>
    <xf numFmtId="0" fontId="10" fillId="0" borderId="0" xfId="0" applyFont="1" applyAlignment="1">
      <alignment vertical="center" wrapText="1"/>
    </xf>
    <xf numFmtId="0" fontId="14" fillId="0" borderId="9" xfId="0" applyFont="1" applyBorder="1" applyAlignment="1">
      <alignment horizontal="center" vertical="center" wrapText="1"/>
    </xf>
    <xf numFmtId="0" fontId="14" fillId="0" borderId="21" xfId="0" applyFont="1" applyBorder="1" applyAlignment="1">
      <alignment horizontal="center" vertical="center" wrapText="1"/>
    </xf>
    <xf numFmtId="0" fontId="10" fillId="0" borderId="0" xfId="0" applyFont="1" applyAlignment="1">
      <alignment horizontal="left" vertical="top" wrapText="1"/>
    </xf>
    <xf numFmtId="0" fontId="44" fillId="0" borderId="9" xfId="0" applyFont="1" applyBorder="1" applyAlignment="1">
      <alignment vertical="center" wrapText="1"/>
    </xf>
    <xf numFmtId="14" fontId="9" fillId="0" borderId="0" xfId="0" applyNumberFormat="1" applyFont="1" applyProtection="1">
      <protection locked="0"/>
    </xf>
    <xf numFmtId="0" fontId="9" fillId="0" borderId="0" xfId="0" applyFont="1" applyAlignment="1" applyProtection="1">
      <alignment vertical="center" wrapText="1"/>
      <protection locked="0"/>
    </xf>
    <xf numFmtId="0" fontId="10" fillId="0" borderId="28" xfId="0" applyFont="1" applyBorder="1" applyAlignment="1">
      <alignment vertical="top" wrapText="1"/>
    </xf>
    <xf numFmtId="0" fontId="44" fillId="0" borderId="9" xfId="0" applyFont="1" applyBorder="1" applyAlignment="1">
      <alignment horizontal="center" vertical="center" wrapText="1"/>
    </xf>
    <xf numFmtId="0" fontId="16" fillId="10" borderId="9" xfId="0" applyFont="1" applyFill="1" applyBorder="1" applyAlignment="1">
      <alignment horizontal="center" vertical="center"/>
    </xf>
    <xf numFmtId="0" fontId="14" fillId="10" borderId="9" xfId="0" applyFont="1" applyFill="1" applyBorder="1" applyAlignment="1">
      <alignment horizontal="center"/>
    </xf>
    <xf numFmtId="0" fontId="16" fillId="10" borderId="9" xfId="0" applyFont="1" applyFill="1" applyBorder="1" applyAlignment="1">
      <alignment vertical="center"/>
    </xf>
    <xf numFmtId="14" fontId="16" fillId="10" borderId="9" xfId="0" applyNumberFormat="1" applyFont="1" applyFill="1" applyBorder="1" applyAlignment="1">
      <alignment vertical="center"/>
    </xf>
    <xf numFmtId="4" fontId="16" fillId="10" borderId="9" xfId="0" applyNumberFormat="1" applyFont="1" applyFill="1" applyBorder="1" applyAlignment="1">
      <alignment vertical="center"/>
    </xf>
    <xf numFmtId="0" fontId="31" fillId="9" borderId="9" xfId="0" applyFont="1" applyFill="1" applyBorder="1" applyAlignment="1">
      <alignment vertical="center"/>
    </xf>
    <xf numFmtId="4" fontId="38" fillId="9" borderId="9" xfId="0" applyNumberFormat="1" applyFont="1" applyFill="1" applyBorder="1" applyAlignment="1">
      <alignment horizontal="center" vertical="center" wrapText="1"/>
    </xf>
    <xf numFmtId="169" fontId="19" fillId="10" borderId="9" xfId="0" applyNumberFormat="1" applyFont="1" applyFill="1" applyBorder="1" applyAlignment="1">
      <alignment vertical="center"/>
    </xf>
    <xf numFmtId="14" fontId="19" fillId="10" borderId="9" xfId="0" applyNumberFormat="1" applyFont="1" applyFill="1" applyBorder="1" applyAlignment="1">
      <alignment vertical="center"/>
    </xf>
    <xf numFmtId="2" fontId="31" fillId="9" borderId="9" xfId="0" applyNumberFormat="1" applyFont="1" applyFill="1" applyBorder="1" applyAlignment="1">
      <alignment vertical="center"/>
    </xf>
    <xf numFmtId="3" fontId="31" fillId="9" borderId="0" xfId="0" applyNumberFormat="1" applyFont="1" applyFill="1" applyAlignment="1">
      <alignment vertical="center"/>
    </xf>
    <xf numFmtId="0" fontId="31" fillId="9" borderId="0" xfId="0" applyFont="1" applyFill="1" applyAlignment="1">
      <alignment vertical="center"/>
    </xf>
    <xf numFmtId="0" fontId="25" fillId="2" borderId="29" xfId="8" applyFont="1" applyFill="1" applyBorder="1" applyAlignment="1">
      <alignment horizontal="center"/>
    </xf>
    <xf numFmtId="14" fontId="31" fillId="2" borderId="0" xfId="1" applyNumberFormat="1" applyFont="1" applyFill="1" applyBorder="1" applyAlignment="1" applyProtection="1">
      <alignment vertical="center"/>
    </xf>
    <xf numFmtId="14" fontId="31" fillId="2" borderId="0" xfId="1" applyNumberFormat="1" applyFont="1" applyFill="1" applyBorder="1" applyAlignment="1" applyProtection="1"/>
    <xf numFmtId="49" fontId="29" fillId="2" borderId="31" xfId="0" applyNumberFormat="1" applyFont="1" applyFill="1" applyBorder="1" applyAlignment="1">
      <alignment horizontal="center" vertical="center" wrapText="1"/>
    </xf>
    <xf numFmtId="4" fontId="38" fillId="2" borderId="30" xfId="0" applyNumberFormat="1" applyFont="1" applyFill="1" applyBorder="1" applyAlignment="1">
      <alignment horizontal="center" vertical="center" wrapText="1"/>
    </xf>
    <xf numFmtId="49" fontId="37" fillId="2" borderId="31" xfId="0" applyNumberFormat="1" applyFont="1" applyFill="1" applyBorder="1" applyAlignment="1">
      <alignment horizontal="center" vertical="center" wrapText="1"/>
    </xf>
    <xf numFmtId="169" fontId="19" fillId="3" borderId="0" xfId="0" applyNumberFormat="1" applyFont="1" applyFill="1" applyAlignment="1">
      <alignment vertical="center"/>
    </xf>
    <xf numFmtId="0" fontId="20" fillId="3" borderId="0" xfId="7" applyFont="1" applyFill="1" applyAlignment="1">
      <alignment vertical="center"/>
    </xf>
    <xf numFmtId="0" fontId="20" fillId="2" borderId="0" xfId="7" applyFont="1" applyFill="1" applyAlignment="1">
      <alignment vertical="top"/>
    </xf>
    <xf numFmtId="4" fontId="38" fillId="2" borderId="3" xfId="0" applyNumberFormat="1" applyFont="1" applyFill="1" applyBorder="1" applyAlignment="1">
      <alignment horizontal="center" vertical="center" wrapText="1"/>
    </xf>
    <xf numFmtId="4" fontId="19" fillId="10" borderId="9" xfId="0" applyNumberFormat="1" applyFont="1" applyFill="1" applyBorder="1" applyAlignment="1">
      <alignment vertical="center"/>
    </xf>
    <xf numFmtId="4" fontId="31" fillId="2" borderId="3" xfId="0" applyNumberFormat="1" applyFont="1" applyFill="1" applyBorder="1" applyAlignment="1">
      <alignment vertical="center"/>
    </xf>
    <xf numFmtId="0" fontId="20" fillId="9" borderId="9" xfId="5" applyFont="1" applyFill="1" applyBorder="1" applyAlignment="1">
      <alignment vertical="center"/>
    </xf>
    <xf numFmtId="3" fontId="31" fillId="9" borderId="9" xfId="0" applyNumberFormat="1" applyFont="1" applyFill="1" applyBorder="1" applyAlignment="1">
      <alignment vertical="center"/>
    </xf>
    <xf numFmtId="0" fontId="20" fillId="10" borderId="9" xfId="7" applyFont="1" applyFill="1" applyBorder="1" applyAlignment="1">
      <alignment vertical="top"/>
    </xf>
    <xf numFmtId="175" fontId="20" fillId="2" borderId="0" xfId="0" applyNumberFormat="1" applyFont="1" applyFill="1" applyAlignment="1">
      <alignment vertical="center"/>
    </xf>
    <xf numFmtId="175" fontId="31" fillId="2" borderId="3" xfId="0" applyNumberFormat="1" applyFont="1" applyFill="1" applyBorder="1" applyAlignment="1">
      <alignment vertical="center"/>
    </xf>
    <xf numFmtId="175" fontId="16" fillId="3" borderId="1" xfId="0" applyNumberFormat="1" applyFont="1" applyFill="1" applyBorder="1" applyAlignment="1">
      <alignment vertical="center"/>
    </xf>
    <xf numFmtId="175" fontId="31" fillId="2" borderId="0" xfId="0" applyNumberFormat="1" applyFont="1" applyFill="1" applyAlignment="1">
      <alignment vertical="center"/>
    </xf>
    <xf numFmtId="0" fontId="20" fillId="10" borderId="9" xfId="7" applyFont="1" applyFill="1" applyBorder="1" applyAlignment="1">
      <alignment vertical="center"/>
    </xf>
    <xf numFmtId="0" fontId="31" fillId="9" borderId="0" xfId="0" applyFont="1" applyFill="1"/>
    <xf numFmtId="49" fontId="37" fillId="9" borderId="31" xfId="0" applyNumberFormat="1" applyFont="1" applyFill="1" applyBorder="1" applyAlignment="1">
      <alignment horizontal="center" vertical="center" wrapText="1"/>
    </xf>
    <xf numFmtId="4" fontId="38" fillId="9" borderId="30" xfId="0" applyNumberFormat="1" applyFont="1" applyFill="1" applyBorder="1" applyAlignment="1">
      <alignment horizontal="center" vertical="center" wrapText="1"/>
    </xf>
    <xf numFmtId="4" fontId="38" fillId="9" borderId="3" xfId="0" applyNumberFormat="1" applyFont="1" applyFill="1" applyBorder="1" applyAlignment="1">
      <alignment horizontal="center" vertical="center" wrapText="1"/>
    </xf>
    <xf numFmtId="2" fontId="31" fillId="9" borderId="3" xfId="0" applyNumberFormat="1" applyFont="1" applyFill="1" applyBorder="1" applyAlignment="1">
      <alignment vertical="center"/>
    </xf>
    <xf numFmtId="14" fontId="16" fillId="10" borderId="1" xfId="0" applyNumberFormat="1" applyFont="1" applyFill="1" applyBorder="1" applyAlignment="1">
      <alignment vertical="center"/>
    </xf>
    <xf numFmtId="169" fontId="19" fillId="10" borderId="0" xfId="0" applyNumberFormat="1" applyFont="1" applyFill="1" applyAlignment="1">
      <alignment vertical="center"/>
    </xf>
    <xf numFmtId="0" fontId="20" fillId="9" borderId="0" xfId="5" applyFont="1" applyFill="1" applyAlignment="1">
      <alignment vertical="center"/>
    </xf>
    <xf numFmtId="3" fontId="31" fillId="9" borderId="3" xfId="0" applyNumberFormat="1" applyFont="1" applyFill="1" applyBorder="1" applyAlignment="1">
      <alignment vertical="center"/>
    </xf>
    <xf numFmtId="0" fontId="31" fillId="9" borderId="9" xfId="5" applyFont="1" applyFill="1" applyBorder="1"/>
    <xf numFmtId="1" fontId="8" fillId="9" borderId="3" xfId="8" applyNumberFormat="1" applyFill="1" applyBorder="1" applyAlignment="1">
      <alignment horizontal="center"/>
    </xf>
    <xf numFmtId="0" fontId="8" fillId="9" borderId="3" xfId="8" applyFill="1" applyBorder="1"/>
    <xf numFmtId="165" fontId="0" fillId="9" borderId="3" xfId="9" applyFont="1" applyFill="1" applyBorder="1"/>
    <xf numFmtId="173" fontId="8" fillId="9" borderId="3" xfId="8" applyNumberFormat="1" applyFill="1" applyBorder="1"/>
    <xf numFmtId="0" fontId="8" fillId="9" borderId="3" xfId="8" applyFill="1" applyBorder="1" applyAlignment="1">
      <alignment horizontal="right"/>
    </xf>
    <xf numFmtId="14" fontId="8" fillId="9" borderId="3" xfId="8" applyNumberFormat="1" applyFill="1" applyBorder="1"/>
    <xf numFmtId="0" fontId="8" fillId="9" borderId="3" xfId="8" applyFill="1" applyBorder="1" applyAlignment="1">
      <alignment horizontal="center"/>
    </xf>
    <xf numFmtId="0" fontId="8" fillId="9" borderId="0" xfId="8" applyFill="1"/>
    <xf numFmtId="0" fontId="25" fillId="9" borderId="3" xfId="8" applyFont="1" applyFill="1" applyBorder="1" applyAlignment="1">
      <alignment horizontal="center"/>
    </xf>
    <xf numFmtId="0" fontId="4" fillId="2" borderId="3" xfId="8" applyFont="1" applyFill="1" applyBorder="1" applyAlignment="1">
      <alignment horizontal="center"/>
    </xf>
    <xf numFmtId="0" fontId="3" fillId="2" borderId="3" xfId="8" applyFont="1" applyFill="1" applyBorder="1" applyAlignment="1">
      <alignment horizontal="center"/>
    </xf>
    <xf numFmtId="0" fontId="25" fillId="12" borderId="3" xfId="8" applyFont="1" applyFill="1" applyBorder="1" applyAlignment="1">
      <alignment horizontal="center"/>
    </xf>
    <xf numFmtId="1" fontId="8" fillId="12" borderId="3" xfId="8" applyNumberFormat="1" applyFill="1" applyBorder="1" applyAlignment="1">
      <alignment horizontal="center"/>
    </xf>
    <xf numFmtId="0" fontId="8" fillId="12" borderId="3" xfId="8" applyFill="1" applyBorder="1"/>
    <xf numFmtId="165" fontId="0" fillId="12" borderId="3" xfId="9" applyFont="1" applyFill="1" applyBorder="1"/>
    <xf numFmtId="173" fontId="8" fillId="12" borderId="3" xfId="8" applyNumberFormat="1" applyFill="1" applyBorder="1"/>
    <xf numFmtId="0" fontId="8" fillId="12" borderId="3" xfId="8" applyFill="1" applyBorder="1" applyAlignment="1">
      <alignment horizontal="right"/>
    </xf>
    <xf numFmtId="14" fontId="8" fillId="12" borderId="3" xfId="8" applyNumberFormat="1" applyFill="1" applyBorder="1"/>
    <xf numFmtId="0" fontId="8" fillId="12" borderId="3" xfId="8" applyFill="1" applyBorder="1" applyAlignment="1">
      <alignment horizontal="center"/>
    </xf>
    <xf numFmtId="0" fontId="8" fillId="12" borderId="0" xfId="8" applyFill="1"/>
    <xf numFmtId="0" fontId="2" fillId="12" borderId="3" xfId="8" applyFont="1" applyFill="1" applyBorder="1" applyAlignment="1">
      <alignment horizontal="center"/>
    </xf>
    <xf numFmtId="0" fontId="2" fillId="2" borderId="3" xfId="8" applyFont="1" applyFill="1" applyBorder="1" applyAlignment="1">
      <alignment horizontal="center"/>
    </xf>
    <xf numFmtId="0" fontId="36" fillId="13" borderId="35" xfId="0" applyFont="1" applyFill="1" applyBorder="1" applyAlignment="1">
      <alignment horizontal="center" vertical="center" wrapText="1"/>
    </xf>
    <xf numFmtId="0" fontId="36" fillId="9" borderId="33" xfId="0" applyFont="1" applyFill="1" applyBorder="1" applyAlignment="1">
      <alignment horizontal="center" vertical="center" wrapText="1"/>
    </xf>
    <xf numFmtId="0" fontId="36" fillId="9" borderId="35" xfId="0" applyFont="1" applyFill="1" applyBorder="1" applyAlignment="1">
      <alignment horizontal="center" vertical="center" wrapText="1"/>
    </xf>
    <xf numFmtId="4" fontId="36" fillId="13" borderId="35" xfId="0" applyNumberFormat="1" applyFont="1" applyFill="1" applyBorder="1" applyAlignment="1">
      <alignment horizontal="center" vertical="center" wrapText="1"/>
    </xf>
    <xf numFmtId="0" fontId="36" fillId="14" borderId="35" xfId="0" applyFont="1" applyFill="1" applyBorder="1" applyAlignment="1">
      <alignment horizontal="center" vertical="center" wrapText="1"/>
    </xf>
    <xf numFmtId="0" fontId="46" fillId="13" borderId="35" xfId="0" applyFont="1" applyFill="1" applyBorder="1" applyAlignment="1">
      <alignment horizontal="center" vertical="center" wrapText="1"/>
    </xf>
    <xf numFmtId="0" fontId="36" fillId="13" borderId="10" xfId="0" applyFont="1" applyFill="1" applyBorder="1" applyAlignment="1">
      <alignment horizontal="center" vertical="center" wrapText="1"/>
    </xf>
    <xf numFmtId="0" fontId="36" fillId="14" borderId="36" xfId="0" applyFont="1" applyFill="1" applyBorder="1" applyAlignment="1">
      <alignment horizontal="center" vertical="center" wrapText="1"/>
    </xf>
    <xf numFmtId="14" fontId="36" fillId="13" borderId="35" xfId="0" applyNumberFormat="1" applyFont="1" applyFill="1" applyBorder="1" applyAlignment="1">
      <alignment horizontal="center" vertical="center" wrapText="1"/>
    </xf>
    <xf numFmtId="14" fontId="36" fillId="14" borderId="35" xfId="0" applyNumberFormat="1" applyFont="1" applyFill="1" applyBorder="1" applyAlignment="1">
      <alignment horizontal="center" vertical="center" wrapText="1"/>
    </xf>
    <xf numFmtId="0" fontId="45" fillId="13" borderId="35" xfId="0" applyFont="1" applyFill="1" applyBorder="1" applyAlignment="1">
      <alignment horizontal="center" vertical="center" wrapText="1"/>
    </xf>
    <xf numFmtId="164" fontId="36" fillId="13" borderId="35" xfId="0" applyNumberFormat="1" applyFont="1" applyFill="1" applyBorder="1" applyAlignment="1">
      <alignment horizontal="center" vertical="center" wrapText="1"/>
    </xf>
    <xf numFmtId="164" fontId="36" fillId="14" borderId="35" xfId="0" applyNumberFormat="1" applyFont="1" applyFill="1" applyBorder="1" applyAlignment="1">
      <alignment horizontal="center" vertical="center" wrapText="1"/>
    </xf>
    <xf numFmtId="4" fontId="30" fillId="2" borderId="32" xfId="0" applyNumberFormat="1" applyFont="1" applyFill="1" applyBorder="1" applyAlignment="1">
      <alignment horizontal="center" vertical="center" wrapText="1"/>
    </xf>
    <xf numFmtId="0" fontId="36" fillId="13" borderId="33" xfId="0" applyFont="1" applyFill="1" applyBorder="1" applyAlignment="1">
      <alignment horizontal="center" vertical="center" wrapText="1"/>
    </xf>
    <xf numFmtId="0" fontId="46" fillId="13" borderId="33" xfId="0" applyFont="1" applyFill="1" applyBorder="1" applyAlignment="1">
      <alignment horizontal="center" vertical="center" wrapText="1"/>
    </xf>
    <xf numFmtId="0" fontId="36" fillId="14" borderId="33" xfId="0" applyFont="1" applyFill="1" applyBorder="1" applyAlignment="1">
      <alignment horizontal="center" vertical="center" wrapText="1"/>
    </xf>
    <xf numFmtId="0" fontId="36" fillId="16" borderId="33" xfId="0" applyFont="1" applyFill="1" applyBorder="1" applyAlignment="1">
      <alignment horizontal="center" vertical="center" wrapText="1"/>
    </xf>
    <xf numFmtId="0" fontId="36" fillId="13" borderId="0" xfId="0" applyFont="1" applyFill="1" applyAlignment="1">
      <alignment horizontal="center" vertical="center" wrapText="1"/>
    </xf>
    <xf numFmtId="0" fontId="46" fillId="13" borderId="32" xfId="0" applyFont="1" applyFill="1" applyBorder="1" applyAlignment="1">
      <alignment horizontal="center" vertical="center" wrapText="1"/>
    </xf>
    <xf numFmtId="0" fontId="36" fillId="13" borderId="37" xfId="0" applyFont="1" applyFill="1" applyBorder="1" applyAlignment="1">
      <alignment horizontal="center" vertical="center" wrapText="1"/>
    </xf>
    <xf numFmtId="0" fontId="36" fillId="13" borderId="32" xfId="0" applyFont="1" applyFill="1" applyBorder="1" applyAlignment="1">
      <alignment horizontal="center" vertical="center" wrapText="1"/>
    </xf>
    <xf numFmtId="4" fontId="36" fillId="9" borderId="35" xfId="0" applyNumberFormat="1" applyFont="1" applyFill="1" applyBorder="1" applyAlignment="1">
      <alignment horizontal="center" vertical="center" wrapText="1"/>
    </xf>
    <xf numFmtId="4" fontId="36" fillId="16" borderId="35" xfId="0" applyNumberFormat="1" applyFont="1" applyFill="1" applyBorder="1" applyAlignment="1">
      <alignment horizontal="center" vertical="center" wrapText="1"/>
    </xf>
    <xf numFmtId="4" fontId="36" fillId="13" borderId="32" xfId="0" applyNumberFormat="1" applyFont="1" applyFill="1" applyBorder="1" applyAlignment="1">
      <alignment horizontal="center" vertical="center" wrapText="1"/>
    </xf>
    <xf numFmtId="4" fontId="36" fillId="13" borderId="0" xfId="0" applyNumberFormat="1" applyFont="1" applyFill="1" applyAlignment="1">
      <alignment horizontal="center" vertical="center" wrapText="1"/>
    </xf>
    <xf numFmtId="4" fontId="36" fillId="13" borderId="38" xfId="0" applyNumberFormat="1" applyFont="1" applyFill="1" applyBorder="1" applyAlignment="1">
      <alignment horizontal="center" vertical="center" wrapText="1"/>
    </xf>
    <xf numFmtId="0" fontId="36" fillId="16" borderId="35" xfId="0" applyFont="1" applyFill="1" applyBorder="1" applyAlignment="1">
      <alignment horizontal="center" vertical="center" wrapText="1"/>
    </xf>
    <xf numFmtId="0" fontId="36" fillId="13" borderId="38" xfId="0" applyFont="1" applyFill="1" applyBorder="1" applyAlignment="1">
      <alignment horizontal="center" vertical="center" wrapText="1"/>
    </xf>
    <xf numFmtId="14" fontId="36" fillId="9" borderId="35" xfId="0" applyNumberFormat="1" applyFont="1" applyFill="1" applyBorder="1" applyAlignment="1">
      <alignment horizontal="center" vertical="center" wrapText="1"/>
    </xf>
    <xf numFmtId="14" fontId="36" fillId="16" borderId="35" xfId="0" applyNumberFormat="1" applyFont="1" applyFill="1" applyBorder="1" applyAlignment="1">
      <alignment horizontal="center" vertical="center" wrapText="1"/>
    </xf>
    <xf numFmtId="14" fontId="51" fillId="11" borderId="35" xfId="0" applyNumberFormat="1" applyFont="1" applyFill="1" applyBorder="1" applyAlignment="1">
      <alignment horizontal="center"/>
    </xf>
    <xf numFmtId="14" fontId="36" fillId="13" borderId="32" xfId="0" applyNumberFormat="1" applyFont="1" applyFill="1" applyBorder="1" applyAlignment="1">
      <alignment horizontal="center" vertical="center" wrapText="1"/>
    </xf>
    <xf numFmtId="14" fontId="36" fillId="13" borderId="0" xfId="0" applyNumberFormat="1" applyFont="1" applyFill="1" applyAlignment="1">
      <alignment horizontal="center" vertical="center" wrapText="1"/>
    </xf>
    <xf numFmtId="14" fontId="36" fillId="13" borderId="38" xfId="0" applyNumberFormat="1" applyFont="1" applyFill="1" applyBorder="1" applyAlignment="1">
      <alignment horizontal="center" vertical="center" wrapText="1"/>
    </xf>
    <xf numFmtId="164" fontId="36" fillId="9" borderId="35" xfId="0" applyNumberFormat="1" applyFont="1" applyFill="1" applyBorder="1" applyAlignment="1">
      <alignment horizontal="center" vertical="center" wrapText="1"/>
    </xf>
    <xf numFmtId="164" fontId="36" fillId="16" borderId="35" xfId="0" applyNumberFormat="1" applyFont="1" applyFill="1" applyBorder="1" applyAlignment="1">
      <alignment horizontal="center" vertical="center" wrapText="1"/>
    </xf>
    <xf numFmtId="164" fontId="36" fillId="13" borderId="0" xfId="0" applyNumberFormat="1" applyFont="1" applyFill="1" applyAlignment="1">
      <alignment horizontal="center" vertical="center" wrapText="1"/>
    </xf>
    <xf numFmtId="164" fontId="36" fillId="13" borderId="32" xfId="0" applyNumberFormat="1" applyFont="1" applyFill="1" applyBorder="1" applyAlignment="1">
      <alignment horizontal="center" vertical="center" wrapText="1"/>
    </xf>
    <xf numFmtId="164" fontId="36" fillId="13" borderId="38" xfId="0" applyNumberFormat="1" applyFont="1" applyFill="1" applyBorder="1" applyAlignment="1">
      <alignment horizontal="center" vertical="center" wrapText="1"/>
    </xf>
    <xf numFmtId="4" fontId="30" fillId="9" borderId="32" xfId="0" applyNumberFormat="1" applyFont="1" applyFill="1" applyBorder="1" applyAlignment="1">
      <alignment horizontal="center" vertical="center" wrapText="1"/>
    </xf>
    <xf numFmtId="4" fontId="30" fillId="15" borderId="32" xfId="0" applyNumberFormat="1" applyFont="1" applyFill="1" applyBorder="1" applyAlignment="1">
      <alignment horizontal="center" vertical="center" wrapText="1"/>
    </xf>
    <xf numFmtId="4" fontId="30" fillId="16" borderId="32" xfId="0" applyNumberFormat="1" applyFont="1" applyFill="1" applyBorder="1" applyAlignment="1">
      <alignment horizontal="center" vertical="center" wrapText="1"/>
    </xf>
    <xf numFmtId="4" fontId="30" fillId="2" borderId="0" xfId="0" applyNumberFormat="1" applyFont="1" applyFill="1" applyAlignment="1">
      <alignment horizontal="center" vertical="center" wrapText="1"/>
    </xf>
    <xf numFmtId="4" fontId="30" fillId="2" borderId="7" xfId="0" applyNumberFormat="1" applyFont="1" applyFill="1" applyBorder="1" applyAlignment="1">
      <alignment horizontal="center" vertical="center" wrapText="1"/>
    </xf>
    <xf numFmtId="0" fontId="52" fillId="13" borderId="35" xfId="0" applyFont="1" applyFill="1" applyBorder="1" applyAlignment="1">
      <alignment horizontal="center" vertical="center" wrapText="1"/>
    </xf>
    <xf numFmtId="0" fontId="36" fillId="2" borderId="33" xfId="0" applyFont="1" applyFill="1" applyBorder="1" applyAlignment="1">
      <alignment horizontal="center" vertical="center" wrapText="1"/>
    </xf>
    <xf numFmtId="4" fontId="36" fillId="2" borderId="35" xfId="0" applyNumberFormat="1" applyFont="1" applyFill="1" applyBorder="1" applyAlignment="1">
      <alignment horizontal="center" vertical="center" wrapText="1"/>
    </xf>
    <xf numFmtId="14" fontId="36" fillId="2" borderId="35" xfId="0" applyNumberFormat="1" applyFont="1" applyFill="1" applyBorder="1" applyAlignment="1">
      <alignment horizontal="center" vertical="center" wrapText="1"/>
    </xf>
    <xf numFmtId="0" fontId="36" fillId="2" borderId="34" xfId="0" applyFont="1" applyFill="1" applyBorder="1" applyAlignment="1">
      <alignment horizontal="center" vertical="center" wrapText="1"/>
    </xf>
    <xf numFmtId="0" fontId="36" fillId="2" borderId="35" xfId="0" applyFont="1" applyFill="1" applyBorder="1" applyAlignment="1">
      <alignment horizontal="center" vertical="center" wrapText="1"/>
    </xf>
    <xf numFmtId="0" fontId="46" fillId="2" borderId="33" xfId="0" applyFont="1" applyFill="1" applyBorder="1" applyAlignment="1">
      <alignment horizontal="center" vertical="center" wrapText="1"/>
    </xf>
    <xf numFmtId="14" fontId="51" fillId="4" borderId="35" xfId="0" applyNumberFormat="1" applyFont="1" applyFill="1" applyBorder="1" applyAlignment="1">
      <alignment horizontal="center"/>
    </xf>
    <xf numFmtId="49" fontId="29" fillId="2" borderId="33" xfId="12" applyNumberFormat="1" applyFont="1" applyFill="1" applyBorder="1" applyAlignment="1">
      <alignment horizontal="center" vertical="center" wrapText="1"/>
    </xf>
    <xf numFmtId="14" fontId="46" fillId="2" borderId="35" xfId="0" applyNumberFormat="1" applyFont="1" applyFill="1" applyBorder="1" applyAlignment="1">
      <alignment horizontal="center" vertical="center" wrapText="1"/>
    </xf>
    <xf numFmtId="0" fontId="46" fillId="2" borderId="35" xfId="0" applyFont="1" applyFill="1" applyBorder="1" applyAlignment="1">
      <alignment horizontal="center" vertical="center" wrapText="1"/>
    </xf>
    <xf numFmtId="0" fontId="50" fillId="4" borderId="32" xfId="0" applyFont="1" applyFill="1" applyBorder="1" applyAlignment="1">
      <alignment horizontal="left"/>
    </xf>
    <xf numFmtId="0" fontId="36" fillId="14" borderId="32" xfId="0" applyFont="1" applyFill="1" applyBorder="1" applyAlignment="1">
      <alignment horizontal="center" vertical="center" wrapText="1"/>
    </xf>
    <xf numFmtId="0" fontId="46" fillId="13" borderId="0" xfId="0" applyFont="1" applyFill="1" applyAlignment="1">
      <alignment horizontal="center" vertical="center" wrapText="1"/>
    </xf>
    <xf numFmtId="0" fontId="36" fillId="15" borderId="32" xfId="0" applyFont="1" applyFill="1" applyBorder="1" applyAlignment="1">
      <alignment horizontal="center" vertical="center" wrapText="1"/>
    </xf>
    <xf numFmtId="0" fontId="36" fillId="9" borderId="32" xfId="0" applyFont="1" applyFill="1" applyBorder="1" applyAlignment="1">
      <alignment horizontal="center" vertical="center" wrapText="1"/>
    </xf>
    <xf numFmtId="0" fontId="36" fillId="16" borderId="32" xfId="0" applyFont="1" applyFill="1" applyBorder="1" applyAlignment="1">
      <alignment horizontal="center" vertical="center" wrapText="1"/>
    </xf>
    <xf numFmtId="14" fontId="51" fillId="11" borderId="32" xfId="0" applyNumberFormat="1" applyFont="1" applyFill="1" applyBorder="1" applyAlignment="1">
      <alignment horizontal="center"/>
    </xf>
    <xf numFmtId="14" fontId="36" fillId="14" borderId="32" xfId="0" applyNumberFormat="1" applyFont="1" applyFill="1" applyBorder="1" applyAlignment="1">
      <alignment horizontal="center" vertical="center" wrapText="1"/>
    </xf>
    <xf numFmtId="14" fontId="51" fillId="17" borderId="32" xfId="0" applyNumberFormat="1" applyFont="1" applyFill="1" applyBorder="1" applyAlignment="1">
      <alignment horizontal="center"/>
    </xf>
    <xf numFmtId="14" fontId="36" fillId="9" borderId="32" xfId="0" applyNumberFormat="1" applyFont="1" applyFill="1" applyBorder="1" applyAlignment="1">
      <alignment horizontal="center" vertical="center" wrapText="1"/>
    </xf>
    <xf numFmtId="14" fontId="36" fillId="16" borderId="32" xfId="0" applyNumberFormat="1" applyFont="1" applyFill="1" applyBorder="1" applyAlignment="1">
      <alignment horizontal="center" vertical="center" wrapText="1"/>
    </xf>
    <xf numFmtId="49" fontId="29" fillId="2" borderId="35" xfId="0" applyNumberFormat="1" applyFont="1" applyFill="1" applyBorder="1" applyAlignment="1">
      <alignment horizontal="center" vertical="center" wrapText="1"/>
    </xf>
    <xf numFmtId="14" fontId="36" fillId="13" borderId="31" xfId="0" applyNumberFormat="1" applyFont="1" applyFill="1" applyBorder="1" applyAlignment="1">
      <alignment horizontal="center" vertical="center" wrapText="1"/>
    </xf>
    <xf numFmtId="49" fontId="37" fillId="2" borderId="35" xfId="0" applyNumberFormat="1" applyFont="1" applyFill="1" applyBorder="1" applyAlignment="1">
      <alignment horizontal="center" vertical="center" wrapText="1"/>
    </xf>
    <xf numFmtId="14" fontId="36" fillId="13" borderId="30" xfId="0" applyNumberFormat="1" applyFont="1" applyFill="1" applyBorder="1" applyAlignment="1">
      <alignment horizontal="center" vertical="center" wrapText="1"/>
    </xf>
    <xf numFmtId="49" fontId="40" fillId="2" borderId="35" xfId="0" applyNumberFormat="1" applyFont="1" applyFill="1" applyBorder="1" applyAlignment="1">
      <alignment horizontal="center" vertical="center" wrapText="1"/>
    </xf>
    <xf numFmtId="49" fontId="37" fillId="9" borderId="35" xfId="0" applyNumberFormat="1" applyFont="1" applyFill="1" applyBorder="1" applyAlignment="1">
      <alignment horizontal="center" vertical="center" wrapText="1"/>
    </xf>
    <xf numFmtId="14" fontId="36" fillId="13" borderId="9" xfId="0" applyNumberFormat="1" applyFont="1" applyFill="1" applyBorder="1" applyAlignment="1">
      <alignment horizontal="center" vertical="center" wrapText="1"/>
    </xf>
    <xf numFmtId="49" fontId="29" fillId="2" borderId="36" xfId="0" applyNumberFormat="1" applyFont="1" applyFill="1" applyBorder="1" applyAlignment="1">
      <alignment horizontal="center" vertical="center" wrapText="1"/>
    </xf>
    <xf numFmtId="14" fontId="36" fillId="14" borderId="31" xfId="0" applyNumberFormat="1" applyFont="1" applyFill="1" applyBorder="1" applyAlignment="1">
      <alignment horizontal="center" vertical="center" wrapText="1"/>
    </xf>
    <xf numFmtId="49" fontId="37" fillId="2" borderId="36" xfId="0" applyNumberFormat="1" applyFont="1" applyFill="1" applyBorder="1" applyAlignment="1">
      <alignment horizontal="center" vertical="center" wrapText="1"/>
    </xf>
    <xf numFmtId="49" fontId="40" fillId="9" borderId="35" xfId="0" applyNumberFormat="1" applyFont="1" applyFill="1" applyBorder="1" applyAlignment="1">
      <alignment horizontal="center" vertical="center" wrapText="1"/>
    </xf>
    <xf numFmtId="4" fontId="36" fillId="15" borderId="32" xfId="0" applyNumberFormat="1" applyFont="1" applyFill="1" applyBorder="1" applyAlignment="1">
      <alignment horizontal="center" vertical="center" wrapText="1"/>
    </xf>
    <xf numFmtId="4" fontId="36" fillId="9" borderId="32" xfId="0" applyNumberFormat="1" applyFont="1" applyFill="1" applyBorder="1" applyAlignment="1">
      <alignment horizontal="center" vertical="center" wrapText="1"/>
    </xf>
    <xf numFmtId="4" fontId="36" fillId="16" borderId="32" xfId="0" applyNumberFormat="1" applyFont="1" applyFill="1" applyBorder="1" applyAlignment="1">
      <alignment horizontal="center" vertical="center" wrapText="1"/>
    </xf>
    <xf numFmtId="14" fontId="19" fillId="3" borderId="1" xfId="0" applyNumberFormat="1" applyFont="1" applyFill="1" applyBorder="1" applyAlignment="1">
      <alignment vertical="center"/>
    </xf>
    <xf numFmtId="14" fontId="16" fillId="9" borderId="9" xfId="0" applyNumberFormat="1" applyFont="1" applyFill="1" applyBorder="1" applyAlignment="1">
      <alignment vertical="center"/>
    </xf>
    <xf numFmtId="0" fontId="52" fillId="13" borderId="32" xfId="0" applyFont="1" applyFill="1" applyBorder="1" applyAlignment="1">
      <alignment horizontal="center" vertical="center" wrapText="1"/>
    </xf>
    <xf numFmtId="0" fontId="36" fillId="14" borderId="39" xfId="0" applyFont="1" applyFill="1" applyBorder="1" applyAlignment="1">
      <alignment horizontal="center" vertical="center" wrapText="1"/>
    </xf>
    <xf numFmtId="0" fontId="45" fillId="13" borderId="32" xfId="0" applyFont="1" applyFill="1" applyBorder="1" applyAlignment="1">
      <alignment horizontal="center" vertical="center" wrapText="1"/>
    </xf>
    <xf numFmtId="0" fontId="31" fillId="9" borderId="0" xfId="5" applyFont="1" applyFill="1" applyAlignment="1">
      <alignment vertical="top"/>
    </xf>
    <xf numFmtId="0" fontId="20" fillId="2" borderId="0" xfId="7" applyFont="1" applyFill="1"/>
    <xf numFmtId="0" fontId="20" fillId="3" borderId="0" xfId="7" applyFont="1" applyFill="1" applyAlignment="1">
      <alignment vertical="top"/>
    </xf>
    <xf numFmtId="169" fontId="19" fillId="3" borderId="8" xfId="0" applyNumberFormat="1" applyFont="1" applyFill="1" applyBorder="1" applyAlignment="1">
      <alignment vertical="center"/>
    </xf>
    <xf numFmtId="169" fontId="19" fillId="9" borderId="9" xfId="0" applyNumberFormat="1" applyFont="1" applyFill="1" applyBorder="1" applyAlignment="1">
      <alignment vertical="center"/>
    </xf>
    <xf numFmtId="0" fontId="20" fillId="10" borderId="0" xfId="7" applyFont="1" applyFill="1"/>
    <xf numFmtId="0" fontId="20" fillId="3" borderId="0" xfId="7" applyFont="1" applyFill="1"/>
    <xf numFmtId="0" fontId="20" fillId="3" borderId="0" xfId="0" applyFont="1" applyFill="1" applyAlignment="1">
      <alignment vertical="center"/>
    </xf>
    <xf numFmtId="0" fontId="20" fillId="10" borderId="0" xfId="7" applyFont="1" applyFill="1" applyAlignment="1">
      <alignment vertical="center"/>
    </xf>
    <xf numFmtId="164" fontId="36" fillId="14" borderId="32" xfId="0" applyNumberFormat="1" applyFont="1" applyFill="1" applyBorder="1" applyAlignment="1">
      <alignment horizontal="center" vertical="center" wrapText="1"/>
    </xf>
    <xf numFmtId="164" fontId="36" fillId="15" borderId="32" xfId="0" applyNumberFormat="1" applyFont="1" applyFill="1" applyBorder="1" applyAlignment="1">
      <alignment horizontal="center" vertical="center" wrapText="1"/>
    </xf>
    <xf numFmtId="164" fontId="36" fillId="9" borderId="32" xfId="0" applyNumberFormat="1" applyFont="1" applyFill="1" applyBorder="1" applyAlignment="1">
      <alignment horizontal="center" vertical="center" wrapText="1"/>
    </xf>
    <xf numFmtId="164" fontId="36" fillId="16" borderId="32" xfId="0" applyNumberFormat="1" applyFont="1" applyFill="1" applyBorder="1" applyAlignment="1">
      <alignment horizontal="center" vertical="center" wrapText="1"/>
    </xf>
    <xf numFmtId="3" fontId="31" fillId="2" borderId="9" xfId="0" applyNumberFormat="1" applyFont="1" applyFill="1" applyBorder="1" applyAlignment="1">
      <alignment vertical="center"/>
    </xf>
    <xf numFmtId="4" fontId="30" fillId="2" borderId="9" xfId="0" applyNumberFormat="1" applyFont="1" applyFill="1" applyBorder="1" applyAlignment="1">
      <alignment horizontal="center" vertical="center" wrapText="1"/>
    </xf>
    <xf numFmtId="4" fontId="37" fillId="2" borderId="3" xfId="0" applyNumberFormat="1" applyFont="1" applyFill="1" applyBorder="1" applyAlignment="1">
      <alignment horizontal="center" vertical="center" wrapText="1"/>
    </xf>
    <xf numFmtId="4" fontId="30" fillId="9" borderId="9" xfId="0" applyNumberFormat="1" applyFont="1" applyFill="1" applyBorder="1" applyAlignment="1">
      <alignment horizontal="center" vertical="center" wrapText="1"/>
    </xf>
    <xf numFmtId="172" fontId="16" fillId="10" borderId="9" xfId="0" applyNumberFormat="1" applyFont="1" applyFill="1" applyBorder="1" applyAlignment="1">
      <alignment vertical="center"/>
    </xf>
    <xf numFmtId="1" fontId="19" fillId="10" borderId="9" xfId="7" applyNumberFormat="1" applyFont="1" applyFill="1" applyBorder="1" applyAlignment="1">
      <alignment horizontal="left" vertical="center"/>
    </xf>
    <xf numFmtId="14" fontId="19" fillId="10" borderId="9" xfId="7" applyNumberFormat="1" applyFont="1" applyFill="1" applyBorder="1" applyAlignment="1">
      <alignment vertical="center" wrapText="1"/>
    </xf>
    <xf numFmtId="0" fontId="31" fillId="10" borderId="9" xfId="0" applyFont="1" applyFill="1" applyBorder="1" applyAlignment="1">
      <alignment horizontal="left" vertical="center"/>
    </xf>
    <xf numFmtId="0" fontId="20" fillId="9" borderId="0" xfId="0" applyFont="1" applyFill="1" applyAlignment="1">
      <alignment vertical="center"/>
    </xf>
    <xf numFmtId="4" fontId="16" fillId="3" borderId="9" xfId="0" applyNumberFormat="1" applyFont="1" applyFill="1" applyBorder="1" applyAlignment="1">
      <alignment vertical="center"/>
    </xf>
    <xf numFmtId="14" fontId="19" fillId="3" borderId="9" xfId="0" applyNumberFormat="1" applyFont="1" applyFill="1" applyBorder="1" applyAlignment="1">
      <alignment vertical="center"/>
    </xf>
    <xf numFmtId="4" fontId="19" fillId="3" borderId="9" xfId="0" applyNumberFormat="1" applyFont="1" applyFill="1" applyBorder="1" applyAlignment="1">
      <alignment vertical="center"/>
    </xf>
    <xf numFmtId="164" fontId="36" fillId="2" borderId="35" xfId="0" applyNumberFormat="1" applyFont="1" applyFill="1" applyBorder="1" applyAlignment="1">
      <alignment horizontal="center" vertical="center" wrapText="1"/>
    </xf>
    <xf numFmtId="0" fontId="47" fillId="13" borderId="35" xfId="0" applyFont="1" applyFill="1" applyBorder="1" applyAlignment="1">
      <alignment horizontal="left" vertical="center" wrapText="1"/>
    </xf>
    <xf numFmtId="0" fontId="47" fillId="9" borderId="35" xfId="0" applyFont="1" applyFill="1" applyBorder="1" applyAlignment="1">
      <alignment horizontal="left" vertical="center" wrapText="1"/>
    </xf>
    <xf numFmtId="0" fontId="47" fillId="2" borderId="35" xfId="0" applyFont="1" applyFill="1" applyBorder="1" applyAlignment="1">
      <alignment horizontal="left" vertical="center" wrapText="1"/>
    </xf>
    <xf numFmtId="0" fontId="47" fillId="16" borderId="35" xfId="0" applyFont="1" applyFill="1" applyBorder="1" applyAlignment="1">
      <alignment horizontal="left" vertical="center" wrapText="1"/>
    </xf>
    <xf numFmtId="0" fontId="47" fillId="14" borderId="35" xfId="0" applyFont="1" applyFill="1" applyBorder="1" applyAlignment="1">
      <alignment horizontal="left" vertical="center" wrapText="1"/>
    </xf>
    <xf numFmtId="0" fontId="47" fillId="13" borderId="32" xfId="0" applyFont="1" applyFill="1" applyBorder="1" applyAlignment="1">
      <alignment horizontal="left" vertical="center" wrapText="1"/>
    </xf>
    <xf numFmtId="0" fontId="47" fillId="13" borderId="0" xfId="0" applyFont="1" applyFill="1" applyAlignment="1">
      <alignment horizontal="left" vertical="center" wrapText="1"/>
    </xf>
    <xf numFmtId="0" fontId="47" fillId="13" borderId="38" xfId="0" applyFont="1" applyFill="1" applyBorder="1" applyAlignment="1">
      <alignment horizontal="left" vertical="center" wrapText="1"/>
    </xf>
    <xf numFmtId="0" fontId="47" fillId="15" borderId="32" xfId="0" applyFont="1" applyFill="1" applyBorder="1" applyAlignment="1">
      <alignment horizontal="left" vertical="center" wrapText="1"/>
    </xf>
    <xf numFmtId="0" fontId="47" fillId="14" borderId="32" xfId="0" applyFont="1" applyFill="1" applyBorder="1" applyAlignment="1">
      <alignment horizontal="left" vertical="center" wrapText="1"/>
    </xf>
    <xf numFmtId="0" fontId="47" fillId="9" borderId="32" xfId="0" applyFont="1" applyFill="1" applyBorder="1" applyAlignment="1">
      <alignment horizontal="left" vertical="center" wrapText="1"/>
    </xf>
    <xf numFmtId="0" fontId="47" fillId="16" borderId="32" xfId="0" applyFont="1" applyFill="1" applyBorder="1" applyAlignment="1">
      <alignment horizontal="left" vertical="center" wrapText="1"/>
    </xf>
    <xf numFmtId="14" fontId="20" fillId="2" borderId="0" xfId="0" applyNumberFormat="1" applyFont="1" applyFill="1" applyAlignment="1">
      <alignment horizontal="left" vertical="center"/>
    </xf>
    <xf numFmtId="0" fontId="31" fillId="2" borderId="0" xfId="0" applyFont="1" applyFill="1" applyAlignment="1">
      <alignment horizontal="left" vertical="center" wrapText="1"/>
    </xf>
    <xf numFmtId="14" fontId="36" fillId="2" borderId="33" xfId="0" applyNumberFormat="1" applyFont="1" applyFill="1" applyBorder="1" applyAlignment="1">
      <alignment horizontal="center" vertical="center" wrapText="1"/>
    </xf>
    <xf numFmtId="0" fontId="36" fillId="2" borderId="10" xfId="0" applyFont="1" applyFill="1" applyBorder="1" applyAlignment="1">
      <alignment horizontal="center" vertical="center" wrapText="1"/>
    </xf>
    <xf numFmtId="0" fontId="36" fillId="2" borderId="36" xfId="0" applyFont="1" applyFill="1" applyBorder="1" applyAlignment="1">
      <alignment horizontal="center" vertical="center" wrapText="1"/>
    </xf>
    <xf numFmtId="0" fontId="46" fillId="2" borderId="10" xfId="0" applyFont="1" applyFill="1" applyBorder="1" applyAlignment="1">
      <alignment horizontal="center" vertical="center" wrapText="1"/>
    </xf>
    <xf numFmtId="14" fontId="36" fillId="2" borderId="36" xfId="0" applyNumberFormat="1" applyFont="1" applyFill="1" applyBorder="1" applyAlignment="1">
      <alignment horizontal="center" vertical="center" wrapText="1"/>
    </xf>
    <xf numFmtId="0" fontId="30" fillId="2" borderId="35" xfId="12" applyFont="1" applyFill="1" applyBorder="1" applyAlignment="1">
      <alignment horizontal="left" vertical="center" wrapText="1"/>
    </xf>
    <xf numFmtId="0" fontId="30" fillId="2" borderId="35" xfId="0" applyFont="1" applyFill="1" applyBorder="1" applyAlignment="1">
      <alignment horizontal="center" vertical="center"/>
    </xf>
    <xf numFmtId="0" fontId="48" fillId="2" borderId="35" xfId="0" applyFont="1" applyFill="1" applyBorder="1" applyAlignment="1">
      <alignment horizontal="left" vertical="center" wrapText="1"/>
    </xf>
    <xf numFmtId="0" fontId="47" fillId="2" borderId="36" xfId="0" applyFont="1" applyFill="1" applyBorder="1" applyAlignment="1">
      <alignment horizontal="left" vertical="center" wrapText="1"/>
    </xf>
    <xf numFmtId="0" fontId="53" fillId="0" borderId="40" xfId="0" applyFont="1" applyBorder="1" applyAlignment="1">
      <alignment horizontal="center" vertical="center" wrapText="1"/>
    </xf>
    <xf numFmtId="0" fontId="19" fillId="13" borderId="41" xfId="0" applyFont="1" applyFill="1" applyBorder="1" applyAlignment="1">
      <alignment horizontal="center"/>
    </xf>
    <xf numFmtId="0" fontId="19" fillId="13" borderId="41" xfId="0" applyFont="1" applyFill="1" applyBorder="1" applyAlignment="1">
      <alignment horizontal="center" vertical="center"/>
    </xf>
    <xf numFmtId="0" fontId="36" fillId="13" borderId="41" xfId="0" applyFont="1" applyFill="1" applyBorder="1" applyAlignment="1">
      <alignment horizontal="center" vertical="center"/>
    </xf>
    <xf numFmtId="0" fontId="19" fillId="13" borderId="32" xfId="0" applyFont="1" applyFill="1" applyBorder="1" applyAlignment="1">
      <alignment horizontal="center"/>
    </xf>
    <xf numFmtId="0" fontId="0" fillId="0" borderId="32" xfId="0" applyBorder="1"/>
    <xf numFmtId="0" fontId="36" fillId="13" borderId="42" xfId="0" applyFont="1" applyFill="1" applyBorder="1" applyAlignment="1">
      <alignment horizontal="center"/>
    </xf>
    <xf numFmtId="0" fontId="54" fillId="0" borderId="40" xfId="0" applyFont="1" applyBorder="1" applyAlignment="1">
      <alignment horizontal="center" vertical="center" wrapText="1"/>
    </xf>
    <xf numFmtId="0" fontId="53" fillId="0" borderId="43" xfId="0" applyFont="1" applyBorder="1" applyAlignment="1">
      <alignment horizontal="center" vertical="center" wrapText="1"/>
    </xf>
    <xf numFmtId="0" fontId="46" fillId="18" borderId="44" xfId="0" applyFont="1" applyFill="1" applyBorder="1" applyAlignment="1">
      <alignment horizontal="center" vertical="center" wrapText="1"/>
    </xf>
    <xf numFmtId="0" fontId="46" fillId="18" borderId="45" xfId="0" applyFont="1" applyFill="1" applyBorder="1" applyAlignment="1">
      <alignment horizontal="center" vertical="center" wrapText="1"/>
    </xf>
    <xf numFmtId="0" fontId="46" fillId="18" borderId="46" xfId="0" applyFont="1" applyFill="1" applyBorder="1" applyAlignment="1">
      <alignment horizontal="center" vertical="center" wrapText="1"/>
    </xf>
    <xf numFmtId="0" fontId="0" fillId="0" borderId="0" xfId="0" applyAlignment="1">
      <alignment horizontal="center" wrapText="1"/>
    </xf>
    <xf numFmtId="0" fontId="46" fillId="19" borderId="44" xfId="0" applyFont="1" applyFill="1" applyBorder="1" applyAlignment="1">
      <alignment horizontal="center" vertical="center" wrapText="1"/>
    </xf>
    <xf numFmtId="0" fontId="0" fillId="19" borderId="0" xfId="0" applyFill="1"/>
    <xf numFmtId="0" fontId="46" fillId="19" borderId="45" xfId="0" applyFont="1" applyFill="1" applyBorder="1" applyAlignment="1">
      <alignment horizontal="center" vertical="center" wrapText="1"/>
    </xf>
    <xf numFmtId="14" fontId="46" fillId="18" borderId="45" xfId="0" applyNumberFormat="1" applyFont="1" applyFill="1" applyBorder="1" applyAlignment="1">
      <alignment horizontal="center" vertical="center" wrapText="1"/>
    </xf>
    <xf numFmtId="0" fontId="46" fillId="18" borderId="47" xfId="0" applyFont="1" applyFill="1" applyBorder="1" applyAlignment="1">
      <alignment vertical="center" wrapText="1"/>
    </xf>
    <xf numFmtId="14" fontId="46" fillId="18" borderId="47" xfId="0" applyNumberFormat="1" applyFont="1" applyFill="1" applyBorder="1" applyAlignment="1">
      <alignment vertical="center"/>
    </xf>
    <xf numFmtId="14" fontId="55" fillId="18" borderId="45" xfId="0" applyNumberFormat="1" applyFont="1" applyFill="1" applyBorder="1" applyAlignment="1">
      <alignment horizontal="center" vertical="center" wrapText="1"/>
    </xf>
    <xf numFmtId="14" fontId="46" fillId="19" borderId="45" xfId="0" applyNumberFormat="1" applyFont="1" applyFill="1" applyBorder="1" applyAlignment="1">
      <alignment horizontal="center" vertical="center" wrapText="1"/>
    </xf>
    <xf numFmtId="14" fontId="55" fillId="19" borderId="45" xfId="0" applyNumberFormat="1" applyFont="1" applyFill="1" applyBorder="1" applyAlignment="1">
      <alignment horizontal="center" vertical="center" wrapText="1"/>
    </xf>
    <xf numFmtId="14" fontId="46" fillId="19" borderId="47" xfId="0" applyNumberFormat="1" applyFont="1" applyFill="1" applyBorder="1" applyAlignment="1">
      <alignment vertical="center"/>
    </xf>
    <xf numFmtId="4" fontId="46" fillId="18" borderId="47" xfId="0" applyNumberFormat="1" applyFont="1" applyFill="1" applyBorder="1" applyAlignment="1">
      <alignment vertical="center"/>
    </xf>
    <xf numFmtId="4" fontId="46" fillId="19" borderId="47" xfId="0" applyNumberFormat="1" applyFont="1" applyFill="1" applyBorder="1" applyAlignment="1">
      <alignment vertical="center"/>
    </xf>
    <xf numFmtId="3" fontId="46" fillId="18" borderId="45" xfId="0" applyNumberFormat="1" applyFont="1" applyFill="1" applyBorder="1" applyAlignment="1">
      <alignment horizontal="left" vertical="center" wrapText="1" indent="2"/>
    </xf>
    <xf numFmtId="1" fontId="36" fillId="9" borderId="35" xfId="0" applyNumberFormat="1" applyFont="1" applyFill="1" applyBorder="1" applyAlignment="1">
      <alignment horizontal="center" vertical="center" wrapText="1"/>
    </xf>
    <xf numFmtId="1" fontId="36" fillId="13" borderId="35" xfId="0" applyNumberFormat="1" applyFont="1" applyFill="1" applyBorder="1" applyAlignment="1">
      <alignment horizontal="center" vertical="center" wrapText="1"/>
    </xf>
    <xf numFmtId="1" fontId="36" fillId="16" borderId="35" xfId="0" applyNumberFormat="1" applyFont="1" applyFill="1" applyBorder="1" applyAlignment="1">
      <alignment horizontal="center" vertical="center" wrapText="1"/>
    </xf>
    <xf numFmtId="1" fontId="36" fillId="13" borderId="0" xfId="0" applyNumberFormat="1" applyFont="1" applyFill="1" applyAlignment="1">
      <alignment horizontal="center" vertical="center" wrapText="1"/>
    </xf>
    <xf numFmtId="1" fontId="36" fillId="13" borderId="32" xfId="0" applyNumberFormat="1" applyFont="1" applyFill="1" applyBorder="1" applyAlignment="1">
      <alignment horizontal="center" vertical="center" wrapText="1"/>
    </xf>
    <xf numFmtId="1" fontId="36" fillId="15" borderId="32" xfId="0" applyNumberFormat="1" applyFont="1" applyFill="1" applyBorder="1" applyAlignment="1">
      <alignment horizontal="center" vertical="center" wrapText="1"/>
    </xf>
    <xf numFmtId="1" fontId="36" fillId="9" borderId="32" xfId="0" applyNumberFormat="1" applyFont="1" applyFill="1" applyBorder="1" applyAlignment="1">
      <alignment horizontal="center" vertical="center" wrapText="1"/>
    </xf>
    <xf numFmtId="1" fontId="36" fillId="16" borderId="32" xfId="0" applyNumberFormat="1" applyFont="1" applyFill="1" applyBorder="1" applyAlignment="1">
      <alignment horizontal="center" vertical="center" wrapText="1"/>
    </xf>
    <xf numFmtId="1" fontId="36" fillId="2" borderId="35" xfId="0" applyNumberFormat="1" applyFont="1" applyFill="1" applyBorder="1" applyAlignment="1">
      <alignment horizontal="center" vertical="center" wrapText="1"/>
    </xf>
    <xf numFmtId="1" fontId="31" fillId="2" borderId="0" xfId="0" applyNumberFormat="1" applyFont="1" applyFill="1" applyAlignment="1">
      <alignment horizontal="center" vertical="center"/>
    </xf>
    <xf numFmtId="0" fontId="56" fillId="18" borderId="47" xfId="5" applyFont="1" applyFill="1" applyBorder="1" applyAlignment="1">
      <alignment vertical="center"/>
    </xf>
    <xf numFmtId="169" fontId="46" fillId="18" borderId="47" xfId="0" applyNumberFormat="1" applyFont="1" applyFill="1" applyBorder="1" applyAlignment="1">
      <alignment vertical="center"/>
    </xf>
    <xf numFmtId="0" fontId="56" fillId="18" borderId="47" xfId="7" applyFont="1" applyFill="1" applyBorder="1" applyAlignment="1">
      <alignment vertical="top"/>
    </xf>
    <xf numFmtId="0" fontId="56" fillId="18" borderId="47" xfId="7" applyFont="1" applyFill="1" applyBorder="1" applyAlignment="1">
      <alignment vertical="center"/>
    </xf>
    <xf numFmtId="0" fontId="56" fillId="18" borderId="47" xfId="0" applyFont="1" applyFill="1" applyBorder="1" applyAlignment="1">
      <alignment vertical="center"/>
    </xf>
    <xf numFmtId="0" fontId="56" fillId="18" borderId="47" xfId="5" applyFont="1" applyFill="1" applyBorder="1" applyAlignment="1">
      <alignment vertical="top"/>
    </xf>
    <xf numFmtId="169" fontId="46" fillId="19" borderId="47" xfId="0" applyNumberFormat="1" applyFont="1" applyFill="1" applyBorder="1" applyAlignment="1">
      <alignment vertical="center"/>
    </xf>
    <xf numFmtId="0" fontId="56" fillId="18" borderId="47" xfId="7" applyFont="1" applyFill="1" applyBorder="1"/>
    <xf numFmtId="0" fontId="46" fillId="18" borderId="47" xfId="0" applyFont="1" applyFill="1" applyBorder="1" applyAlignment="1">
      <alignment vertical="center"/>
    </xf>
    <xf numFmtId="176" fontId="0" fillId="0" borderId="0" xfId="0" applyNumberFormat="1" applyAlignment="1">
      <alignment horizontal="right"/>
    </xf>
    <xf numFmtId="177" fontId="0" fillId="0" borderId="0" xfId="0" applyNumberFormat="1" applyAlignment="1">
      <alignment horizontal="right"/>
    </xf>
    <xf numFmtId="177" fontId="0" fillId="19" borderId="0" xfId="0" applyNumberFormat="1" applyFill="1" applyAlignment="1">
      <alignment horizontal="right"/>
    </xf>
    <xf numFmtId="176" fontId="0" fillId="19" borderId="0" xfId="0" applyNumberFormat="1" applyFill="1" applyAlignment="1">
      <alignment horizontal="right"/>
    </xf>
    <xf numFmtId="1" fontId="27" fillId="0" borderId="0" xfId="10" applyNumberFormat="1"/>
    <xf numFmtId="1" fontId="0" fillId="19" borderId="0" xfId="0" applyNumberFormat="1" applyFill="1"/>
    <xf numFmtId="1" fontId="47" fillId="13" borderId="35" xfId="0" applyNumberFormat="1" applyFont="1" applyFill="1" applyBorder="1" applyAlignment="1">
      <alignment horizontal="center" vertical="center" wrapText="1"/>
    </xf>
    <xf numFmtId="1" fontId="36" fillId="14" borderId="35" xfId="0" applyNumberFormat="1" applyFont="1" applyFill="1" applyBorder="1" applyAlignment="1">
      <alignment horizontal="center" vertical="center" wrapText="1"/>
    </xf>
    <xf numFmtId="1" fontId="47" fillId="13" borderId="38" xfId="0" applyNumberFormat="1" applyFont="1" applyFill="1" applyBorder="1" applyAlignment="1">
      <alignment horizontal="center" vertical="center" wrapText="1"/>
    </xf>
    <xf numFmtId="1" fontId="36" fillId="14" borderId="32" xfId="0" applyNumberFormat="1" applyFont="1" applyFill="1" applyBorder="1" applyAlignment="1">
      <alignment horizontal="center" vertical="center" wrapText="1"/>
    </xf>
    <xf numFmtId="0" fontId="46" fillId="18" borderId="48" xfId="0" applyFont="1" applyFill="1" applyBorder="1" applyAlignment="1">
      <alignment horizontal="center" vertical="center" wrapText="1"/>
    </xf>
    <xf numFmtId="0" fontId="36" fillId="19" borderId="45" xfId="17" applyFont="1" applyFill="1" applyBorder="1" applyAlignment="1">
      <alignment horizontal="center" wrapText="1"/>
    </xf>
    <xf numFmtId="0" fontId="36" fillId="18" borderId="45" xfId="17" applyFont="1" applyFill="1" applyBorder="1" applyAlignment="1">
      <alignment horizontal="center" wrapText="1"/>
    </xf>
    <xf numFmtId="3" fontId="30" fillId="2" borderId="32" xfId="0" applyNumberFormat="1" applyFont="1" applyFill="1" applyBorder="1" applyAlignment="1">
      <alignment horizontal="center" vertical="center" wrapText="1"/>
    </xf>
    <xf numFmtId="3" fontId="36" fillId="2" borderId="35" xfId="0" applyNumberFormat="1" applyFont="1" applyFill="1" applyBorder="1" applyAlignment="1">
      <alignment horizontal="center" vertical="center" wrapText="1"/>
    </xf>
    <xf numFmtId="3" fontId="31" fillId="2" borderId="32" xfId="0" applyNumberFormat="1" applyFont="1" applyFill="1" applyBorder="1" applyAlignment="1">
      <alignment vertical="center"/>
    </xf>
    <xf numFmtId="178" fontId="22" fillId="2" borderId="0" xfId="1" applyNumberFormat="1" applyFill="1" applyBorder="1" applyAlignment="1" applyProtection="1">
      <alignment horizontal="center" vertical="center"/>
    </xf>
    <xf numFmtId="178" fontId="22" fillId="2" borderId="0" xfId="1" applyNumberFormat="1" applyFill="1" applyBorder="1" applyAlignment="1">
      <alignment horizontal="center" vertical="center"/>
    </xf>
    <xf numFmtId="178" fontId="22" fillId="18" borderId="45" xfId="1" applyNumberFormat="1" applyFill="1" applyBorder="1" applyAlignment="1">
      <alignment horizontal="center" vertical="center" wrapText="1"/>
    </xf>
    <xf numFmtId="178" fontId="22" fillId="9" borderId="35" xfId="1" applyNumberFormat="1" applyFill="1" applyBorder="1" applyAlignment="1">
      <alignment horizontal="center" vertical="center" wrapText="1"/>
    </xf>
    <xf numFmtId="178" fontId="22" fillId="13" borderId="35" xfId="1" applyNumberFormat="1" applyFill="1" applyBorder="1" applyAlignment="1">
      <alignment horizontal="center" vertical="center" wrapText="1"/>
    </xf>
    <xf numFmtId="178" fontId="22" fillId="16" borderId="35" xfId="1" applyNumberFormat="1" applyFill="1" applyBorder="1" applyAlignment="1">
      <alignment horizontal="center" vertical="center" wrapText="1"/>
    </xf>
    <xf numFmtId="178" fontId="22" fillId="13" borderId="0" xfId="1" applyNumberFormat="1" applyFill="1" applyBorder="1" applyAlignment="1">
      <alignment horizontal="center" vertical="center" wrapText="1"/>
    </xf>
    <xf numFmtId="178" fontId="22" fillId="13" borderId="32" xfId="1" applyNumberFormat="1" applyFill="1" applyBorder="1" applyAlignment="1">
      <alignment horizontal="center" vertical="center" wrapText="1"/>
    </xf>
    <xf numFmtId="178" fontId="22" fillId="13" borderId="38" xfId="1" applyNumberFormat="1" applyFill="1" applyBorder="1" applyAlignment="1">
      <alignment horizontal="center" vertical="center" wrapText="1"/>
    </xf>
    <xf numFmtId="178" fontId="22" fillId="15" borderId="32" xfId="1" applyNumberFormat="1" applyFill="1" applyBorder="1" applyAlignment="1">
      <alignment horizontal="center" vertical="center" wrapText="1"/>
    </xf>
    <xf numFmtId="178" fontId="22" fillId="9" borderId="32" xfId="1" applyNumberFormat="1" applyFill="1" applyBorder="1" applyAlignment="1">
      <alignment horizontal="center" vertical="center" wrapText="1"/>
    </xf>
    <xf numFmtId="178" fontId="22" fillId="16" borderId="32" xfId="1" applyNumberFormat="1" applyFill="1" applyBorder="1" applyAlignment="1">
      <alignment horizontal="center" vertical="center" wrapText="1"/>
    </xf>
    <xf numFmtId="178" fontId="22" fillId="2" borderId="35" xfId="1" applyNumberFormat="1" applyFill="1" applyBorder="1" applyAlignment="1">
      <alignment horizontal="center" vertical="center" wrapText="1"/>
    </xf>
    <xf numFmtId="178" fontId="22" fillId="2" borderId="0" xfId="1" applyNumberFormat="1" applyFill="1" applyBorder="1" applyAlignment="1">
      <alignment horizontal="center"/>
    </xf>
    <xf numFmtId="1" fontId="56" fillId="18" borderId="47" xfId="0" applyNumberFormat="1" applyFont="1" applyFill="1" applyBorder="1" applyAlignment="1">
      <alignment horizontal="center" vertical="center"/>
    </xf>
    <xf numFmtId="1" fontId="56" fillId="19" borderId="47" xfId="0" applyNumberFormat="1" applyFont="1" applyFill="1" applyBorder="1" applyAlignment="1">
      <alignment horizontal="center" vertical="center"/>
    </xf>
    <xf numFmtId="2" fontId="31" fillId="9" borderId="9" xfId="0" applyNumberFormat="1" applyFont="1" applyFill="1" applyBorder="1" applyAlignment="1">
      <alignment horizontal="center" vertical="center"/>
    </xf>
    <xf numFmtId="0" fontId="31" fillId="2" borderId="3" xfId="0" applyFont="1" applyFill="1" applyBorder="1" applyAlignment="1">
      <alignment horizontal="center" vertical="center"/>
    </xf>
    <xf numFmtId="180" fontId="59" fillId="18" borderId="47" xfId="18" applyNumberFormat="1" applyFont="1" applyFill="1" applyBorder="1" applyAlignment="1">
      <alignment vertical="center"/>
    </xf>
    <xf numFmtId="180" fontId="59" fillId="19" borderId="47" xfId="18" applyNumberFormat="1" applyFont="1" applyFill="1" applyBorder="1" applyAlignment="1">
      <alignment vertical="center"/>
    </xf>
    <xf numFmtId="3" fontId="30" fillId="9" borderId="32" xfId="0" applyNumberFormat="1" applyFont="1" applyFill="1" applyBorder="1" applyAlignment="1">
      <alignment horizontal="center" vertical="center" wrapText="1"/>
    </xf>
    <xf numFmtId="0" fontId="56" fillId="19" borderId="47" xfId="0" applyFont="1" applyFill="1" applyBorder="1" applyAlignment="1">
      <alignment vertical="center"/>
    </xf>
    <xf numFmtId="178" fontId="22" fillId="20" borderId="45" xfId="1" applyNumberFormat="1" applyFill="1" applyBorder="1" applyAlignment="1">
      <alignment horizontal="center" vertical="center" wrapText="1"/>
    </xf>
    <xf numFmtId="0" fontId="16" fillId="3" borderId="9" xfId="0" applyFont="1" applyFill="1" applyBorder="1" applyAlignment="1">
      <alignment vertical="center"/>
    </xf>
    <xf numFmtId="180" fontId="59" fillId="20" borderId="47" xfId="18" applyNumberFormat="1" applyFont="1" applyFill="1" applyBorder="1" applyAlignment="1">
      <alignment vertical="center"/>
    </xf>
    <xf numFmtId="0" fontId="56" fillId="20" borderId="47" xfId="0" applyFont="1" applyFill="1" applyBorder="1" applyAlignment="1">
      <alignment vertical="center"/>
    </xf>
    <xf numFmtId="1" fontId="56" fillId="20" borderId="47" xfId="0" applyNumberFormat="1" applyFont="1" applyFill="1" applyBorder="1" applyAlignment="1">
      <alignment horizontal="center" vertical="center"/>
    </xf>
    <xf numFmtId="1" fontId="30" fillId="2" borderId="35" xfId="12" applyNumberFormat="1" applyFont="1" applyFill="1" applyBorder="1" applyAlignment="1">
      <alignment horizontal="center" vertical="center" wrapText="1"/>
    </xf>
    <xf numFmtId="1" fontId="30" fillId="2" borderId="35" xfId="0" applyNumberFormat="1" applyFont="1" applyFill="1" applyBorder="1" applyAlignment="1">
      <alignment horizontal="center" vertical="center" wrapText="1"/>
    </xf>
    <xf numFmtId="0" fontId="30" fillId="2" borderId="35" xfId="12" applyFont="1" applyFill="1" applyBorder="1" applyAlignment="1">
      <alignment horizontal="center" vertical="center" wrapText="1"/>
    </xf>
    <xf numFmtId="0" fontId="35" fillId="2" borderId="9" xfId="5" applyFont="1" applyFill="1" applyBorder="1" applyAlignment="1">
      <alignment vertical="center"/>
    </xf>
    <xf numFmtId="0" fontId="31" fillId="2" borderId="9" xfId="5" applyFont="1" applyFill="1" applyBorder="1" applyAlignment="1">
      <alignment vertical="top"/>
    </xf>
    <xf numFmtId="1" fontId="47" fillId="2" borderId="35" xfId="0" applyNumberFormat="1" applyFont="1" applyFill="1" applyBorder="1" applyAlignment="1">
      <alignment horizontal="center" vertical="center" wrapText="1"/>
    </xf>
    <xf numFmtId="0" fontId="20" fillId="2" borderId="9" xfId="5" applyFont="1" applyFill="1" applyBorder="1" applyAlignment="1">
      <alignment vertical="top"/>
    </xf>
    <xf numFmtId="0" fontId="49" fillId="2" borderId="35" xfId="0" applyFont="1" applyFill="1" applyBorder="1" applyAlignment="1">
      <alignment horizontal="center" vertical="center" wrapText="1"/>
    </xf>
    <xf numFmtId="0" fontId="31" fillId="2" borderId="9" xfId="5" applyFont="1" applyFill="1" applyBorder="1"/>
    <xf numFmtId="0" fontId="52" fillId="2" borderId="35" xfId="0" applyFont="1" applyFill="1" applyBorder="1" applyAlignment="1">
      <alignment horizontal="center" vertical="center" wrapText="1"/>
    </xf>
    <xf numFmtId="0" fontId="45" fillId="2" borderId="35" xfId="0" applyFont="1" applyFill="1" applyBorder="1" applyAlignment="1">
      <alignment horizontal="center" vertical="center" wrapText="1"/>
    </xf>
    <xf numFmtId="0" fontId="20" fillId="3" borderId="9" xfId="0" applyFont="1" applyFill="1" applyBorder="1" applyAlignment="1">
      <alignment vertical="center"/>
    </xf>
    <xf numFmtId="0" fontId="20" fillId="2" borderId="9" xfId="7" applyFont="1" applyFill="1" applyBorder="1" applyAlignment="1">
      <alignment vertical="top"/>
    </xf>
    <xf numFmtId="2" fontId="31" fillId="2" borderId="9" xfId="0" applyNumberFormat="1" applyFont="1" applyFill="1" applyBorder="1" applyAlignment="1">
      <alignment horizontal="center" vertical="center"/>
    </xf>
    <xf numFmtId="178" fontId="22" fillId="21" borderId="45" xfId="1" applyNumberFormat="1" applyFill="1" applyBorder="1" applyAlignment="1">
      <alignment horizontal="center" vertical="center" wrapText="1"/>
    </xf>
    <xf numFmtId="180" fontId="59" fillId="21" borderId="47" xfId="18" applyNumberFormat="1" applyFont="1" applyFill="1" applyBorder="1" applyAlignment="1">
      <alignment vertical="center"/>
    </xf>
    <xf numFmtId="0" fontId="56" fillId="21" borderId="47" xfId="0" applyFont="1" applyFill="1" applyBorder="1" applyAlignment="1">
      <alignment vertical="center"/>
    </xf>
    <xf numFmtId="3" fontId="36" fillId="9" borderId="35" xfId="0" applyNumberFormat="1" applyFont="1" applyFill="1" applyBorder="1" applyAlignment="1">
      <alignment horizontal="center" vertical="center" wrapText="1"/>
    </xf>
    <xf numFmtId="3" fontId="31" fillId="9" borderId="32" xfId="0" applyNumberFormat="1" applyFont="1" applyFill="1" applyBorder="1" applyAlignment="1">
      <alignment vertical="center"/>
    </xf>
    <xf numFmtId="1" fontId="56" fillId="21" borderId="47" xfId="0" applyNumberFormat="1" applyFont="1" applyFill="1" applyBorder="1" applyAlignment="1">
      <alignment horizontal="center" vertical="center"/>
    </xf>
    <xf numFmtId="22" fontId="27" fillId="0" borderId="0" xfId="0" applyNumberFormat="1" applyFont="1" applyAlignment="1">
      <alignment horizontal="right"/>
    </xf>
    <xf numFmtId="3" fontId="31" fillId="2" borderId="49" xfId="0" applyNumberFormat="1" applyFont="1" applyFill="1" applyBorder="1" applyAlignment="1">
      <alignment vertical="center"/>
    </xf>
    <xf numFmtId="3" fontId="31" fillId="9" borderId="49" xfId="0" applyNumberFormat="1" applyFont="1" applyFill="1" applyBorder="1" applyAlignment="1">
      <alignment vertical="center"/>
    </xf>
    <xf numFmtId="3" fontId="31" fillId="2" borderId="0" xfId="0" applyNumberFormat="1" applyFont="1" applyFill="1" applyAlignment="1">
      <alignment horizontal="center" vertical="center"/>
    </xf>
    <xf numFmtId="3" fontId="31" fillId="2" borderId="32" xfId="0" applyNumberFormat="1" applyFont="1" applyFill="1" applyBorder="1" applyAlignment="1">
      <alignment horizontal="center" vertical="center"/>
    </xf>
    <xf numFmtId="3" fontId="31" fillId="9" borderId="32" xfId="0" applyNumberFormat="1" applyFont="1" applyFill="1" applyBorder="1" applyAlignment="1">
      <alignment horizontal="center" vertical="center"/>
    </xf>
    <xf numFmtId="3" fontId="31" fillId="9" borderId="0" xfId="0" applyNumberFormat="1" applyFont="1" applyFill="1" applyAlignment="1">
      <alignment horizontal="center" vertical="center"/>
    </xf>
    <xf numFmtId="1" fontId="31" fillId="9" borderId="0" xfId="0" applyNumberFormat="1" applyFont="1" applyFill="1" applyAlignment="1">
      <alignment horizontal="center" vertical="center"/>
    </xf>
    <xf numFmtId="3" fontId="20" fillId="2" borderId="0" xfId="0" applyNumberFormat="1" applyFont="1" applyFill="1" applyAlignment="1">
      <alignment horizontal="center" vertical="center"/>
    </xf>
    <xf numFmtId="0" fontId="10" fillId="0" borderId="0" xfId="0" applyFont="1" applyAlignment="1">
      <alignment horizontal="center" vertical="center"/>
    </xf>
    <xf numFmtId="167" fontId="10" fillId="0" borderId="0" xfId="0" applyNumberFormat="1" applyFont="1"/>
    <xf numFmtId="0" fontId="10" fillId="2" borderId="0" xfId="0" applyFont="1" applyFill="1"/>
    <xf numFmtId="0" fontId="12" fillId="23" borderId="0" xfId="0" applyFont="1" applyFill="1" applyAlignment="1">
      <alignment horizontal="left" vertical="center" wrapText="1"/>
    </xf>
    <xf numFmtId="0" fontId="9" fillId="2" borderId="0" xfId="0" applyFont="1" applyFill="1" applyAlignment="1">
      <alignment horizontal="left" vertical="center" wrapText="1"/>
    </xf>
    <xf numFmtId="167" fontId="10" fillId="2" borderId="0" xfId="0" applyNumberFormat="1" applyFont="1" applyFill="1"/>
    <xf numFmtId="171" fontId="10" fillId="0" borderId="0" xfId="0" applyNumberFormat="1" applyFont="1"/>
    <xf numFmtId="0" fontId="10" fillId="0" borderId="0" xfId="0" applyFont="1" applyAlignment="1">
      <alignment horizontal="center"/>
    </xf>
    <xf numFmtId="168" fontId="22" fillId="18" borderId="45" xfId="1" applyFill="1" applyBorder="1" applyAlignment="1">
      <alignment horizontal="center" vertical="center" wrapText="1"/>
    </xf>
    <xf numFmtId="168" fontId="22" fillId="19" borderId="45" xfId="1" applyFill="1" applyBorder="1" applyAlignment="1">
      <alignment horizontal="center" vertical="center" wrapText="1"/>
    </xf>
    <xf numFmtId="168" fontId="22" fillId="9" borderId="35" xfId="1" applyFill="1" applyBorder="1" applyAlignment="1">
      <alignment horizontal="center" vertical="center" wrapText="1"/>
    </xf>
    <xf numFmtId="168" fontId="22" fillId="2" borderId="35" xfId="1" applyFill="1" applyBorder="1" applyAlignment="1">
      <alignment horizontal="center" vertical="center" wrapText="1"/>
    </xf>
    <xf numFmtId="168" fontId="22" fillId="2" borderId="35" xfId="1" applyFill="1" applyBorder="1" applyAlignment="1" applyProtection="1">
      <alignment horizontal="center" vertical="center" wrapText="1"/>
    </xf>
    <xf numFmtId="0" fontId="31" fillId="2" borderId="50" xfId="0" applyFont="1" applyFill="1" applyBorder="1" applyAlignment="1">
      <alignment vertical="center"/>
    </xf>
    <xf numFmtId="1" fontId="31" fillId="2" borderId="50" xfId="0" applyNumberFormat="1" applyFont="1" applyFill="1" applyBorder="1" applyAlignment="1">
      <alignment horizontal="center" vertical="center"/>
    </xf>
    <xf numFmtId="1" fontId="31" fillId="9" borderId="50" xfId="0" applyNumberFormat="1" applyFont="1" applyFill="1" applyBorder="1" applyAlignment="1">
      <alignment horizontal="center" vertical="center"/>
    </xf>
    <xf numFmtId="1" fontId="31" fillId="2" borderId="50" xfId="0" applyNumberFormat="1" applyFont="1" applyFill="1" applyBorder="1" applyAlignment="1">
      <alignment horizontal="center" vertical="center" wrapText="1"/>
    </xf>
    <xf numFmtId="0" fontId="31" fillId="2" borderId="51" xfId="0" applyFont="1" applyFill="1" applyBorder="1" applyAlignment="1">
      <alignment horizontal="center" vertical="center"/>
    </xf>
    <xf numFmtId="0" fontId="31" fillId="2" borderId="51" xfId="0" applyFont="1" applyFill="1" applyBorder="1" applyAlignment="1">
      <alignment horizontal="center"/>
    </xf>
    <xf numFmtId="0" fontId="31" fillId="9" borderId="51" xfId="0" applyFont="1" applyFill="1" applyBorder="1" applyAlignment="1">
      <alignment horizontal="center"/>
    </xf>
    <xf numFmtId="0" fontId="31" fillId="9" borderId="51" xfId="0" applyFont="1" applyFill="1" applyBorder="1" applyAlignment="1">
      <alignment horizontal="center" vertical="center"/>
    </xf>
    <xf numFmtId="0" fontId="20" fillId="9" borderId="51" xfId="0" applyFont="1" applyFill="1" applyBorder="1" applyAlignment="1">
      <alignment horizontal="center" vertical="center"/>
    </xf>
    <xf numFmtId="0" fontId="31" fillId="9" borderId="0" xfId="0" applyFont="1" applyFill="1" applyAlignment="1">
      <alignment horizontal="center" vertical="center"/>
    </xf>
    <xf numFmtId="0" fontId="31" fillId="9" borderId="0" xfId="0" applyFont="1" applyFill="1" applyAlignment="1">
      <alignment horizontal="center"/>
    </xf>
    <xf numFmtId="0" fontId="20" fillId="2" borderId="0" xfId="0" applyFont="1" applyFill="1" applyAlignment="1">
      <alignment horizontal="center" vertical="center"/>
    </xf>
    <xf numFmtId="178" fontId="22" fillId="2" borderId="0" xfId="1" applyNumberFormat="1" applyFill="1" applyBorder="1" applyAlignment="1">
      <alignment vertical="center"/>
    </xf>
    <xf numFmtId="178" fontId="22" fillId="10" borderId="9" xfId="1" applyNumberFormat="1" applyFill="1" applyBorder="1" applyAlignment="1">
      <alignment vertical="center"/>
    </xf>
    <xf numFmtId="178" fontId="22" fillId="3" borderId="9" xfId="1" applyNumberFormat="1" applyFill="1" applyBorder="1" applyAlignment="1">
      <alignment vertical="center"/>
    </xf>
    <xf numFmtId="0" fontId="0" fillId="18" borderId="51" xfId="0" applyFill="1" applyBorder="1" applyAlignment="1">
      <alignment wrapText="1"/>
    </xf>
    <xf numFmtId="0" fontId="16" fillId="3" borderId="9" xfId="0" applyFont="1" applyFill="1" applyBorder="1" applyAlignment="1">
      <alignment horizontal="center" vertical="center" wrapText="1"/>
    </xf>
    <xf numFmtId="0" fontId="14" fillId="3" borderId="9" xfId="0" applyFont="1" applyFill="1" applyBorder="1" applyAlignment="1">
      <alignment horizontal="center" wrapText="1"/>
    </xf>
    <xf numFmtId="0" fontId="16" fillId="10" borderId="9" xfId="0" applyFont="1" applyFill="1" applyBorder="1" applyAlignment="1">
      <alignment horizontal="center" vertical="center" wrapText="1"/>
    </xf>
    <xf numFmtId="0" fontId="14" fillId="10" borderId="9" xfId="0" applyFont="1" applyFill="1" applyBorder="1" applyAlignment="1">
      <alignment horizontal="center" wrapText="1"/>
    </xf>
    <xf numFmtId="1" fontId="0" fillId="0" borderId="0" xfId="0" applyNumberFormat="1" applyAlignment="1">
      <alignment vertical="center"/>
    </xf>
    <xf numFmtId="1" fontId="0" fillId="19" borderId="0" xfId="0" applyNumberFormat="1" applyFill="1" applyAlignment="1">
      <alignment vertical="center"/>
    </xf>
    <xf numFmtId="1" fontId="50" fillId="4" borderId="32" xfId="0" applyNumberFormat="1" applyFont="1" applyFill="1" applyBorder="1" applyAlignment="1">
      <alignment vertical="center"/>
    </xf>
    <xf numFmtId="1" fontId="31" fillId="2" borderId="0" xfId="6" applyNumberFormat="1" applyFont="1" applyFill="1" applyAlignment="1">
      <alignment vertical="center"/>
    </xf>
    <xf numFmtId="1" fontId="20" fillId="2" borderId="0" xfId="6" applyNumberFormat="1" applyFont="1" applyFill="1" applyAlignment="1">
      <alignment vertical="center"/>
    </xf>
    <xf numFmtId="0" fontId="0" fillId="19" borderId="0" xfId="0" applyFill="1" applyAlignment="1">
      <alignment horizontal="center"/>
    </xf>
    <xf numFmtId="0" fontId="46" fillId="20" borderId="44" xfId="0" applyFont="1" applyFill="1" applyBorder="1" applyAlignment="1">
      <alignment horizontal="center" vertical="center" wrapText="1"/>
    </xf>
    <xf numFmtId="4" fontId="46" fillId="20" borderId="47" xfId="0" applyNumberFormat="1" applyFont="1" applyFill="1" applyBorder="1" applyAlignment="1">
      <alignment vertical="center"/>
    </xf>
    <xf numFmtId="3" fontId="46" fillId="20" borderId="45" xfId="0" applyNumberFormat="1" applyFont="1" applyFill="1" applyBorder="1" applyAlignment="1">
      <alignment horizontal="left" vertical="center" wrapText="1" indent="2"/>
    </xf>
    <xf numFmtId="168" fontId="22" fillId="20" borderId="45" xfId="1" applyFill="1" applyBorder="1" applyAlignment="1">
      <alignment horizontal="center" vertical="center" wrapText="1"/>
    </xf>
    <xf numFmtId="0" fontId="66" fillId="0" borderId="51" xfId="0" applyFont="1" applyBorder="1" applyAlignment="1">
      <alignment horizontal="center" vertical="center" wrapText="1"/>
    </xf>
    <xf numFmtId="0" fontId="66" fillId="0" borderId="51" xfId="0" applyFont="1" applyBorder="1" applyAlignment="1">
      <alignment horizontal="center" vertical="center"/>
    </xf>
    <xf numFmtId="0" fontId="66" fillId="0" borderId="51" xfId="0" applyFont="1" applyBorder="1" applyAlignment="1">
      <alignment vertical="center" wrapText="1"/>
    </xf>
    <xf numFmtId="14" fontId="66" fillId="0" borderId="51" xfId="0" applyNumberFormat="1" applyFont="1" applyBorder="1" applyAlignment="1">
      <alignment horizontal="center" vertical="center" wrapText="1"/>
    </xf>
    <xf numFmtId="0" fontId="66" fillId="9" borderId="51" xfId="0" applyFont="1" applyFill="1" applyBorder="1" applyAlignment="1">
      <alignment horizontal="center" vertical="center" wrapText="1"/>
    </xf>
    <xf numFmtId="14" fontId="66" fillId="0" borderId="51" xfId="0" applyNumberFormat="1" applyFont="1" applyBorder="1" applyAlignment="1">
      <alignment horizontal="center" vertical="center"/>
    </xf>
    <xf numFmtId="2" fontId="66" fillId="0" borderId="51" xfId="0" applyNumberFormat="1" applyFont="1" applyBorder="1" applyAlignment="1">
      <alignment horizontal="center" vertical="center"/>
    </xf>
    <xf numFmtId="4" fontId="66" fillId="0" borderId="51" xfId="19" applyNumberFormat="1" applyFont="1" applyFill="1" applyBorder="1" applyAlignment="1">
      <alignment horizontal="center" vertical="center" wrapText="1"/>
    </xf>
    <xf numFmtId="4" fontId="66" fillId="0" borderId="51" xfId="0" applyNumberFormat="1" applyFont="1" applyBorder="1" applyAlignment="1">
      <alignment horizontal="center" vertical="center" wrapText="1"/>
    </xf>
    <xf numFmtId="2" fontId="0" fillId="0" borderId="51" xfId="0" applyNumberFormat="1" applyBorder="1"/>
    <xf numFmtId="4" fontId="32" fillId="2" borderId="15" xfId="1" applyNumberFormat="1" applyFont="1" applyFill="1" applyBorder="1" applyAlignment="1" applyProtection="1">
      <alignment horizontal="center" vertical="center" wrapText="1"/>
    </xf>
    <xf numFmtId="2" fontId="32" fillId="2" borderId="15" xfId="1" applyNumberFormat="1" applyFont="1" applyFill="1" applyBorder="1" applyAlignment="1" applyProtection="1">
      <alignment horizontal="center" vertical="center" wrapText="1"/>
    </xf>
    <xf numFmtId="14" fontId="32" fillId="2" borderId="15" xfId="1" applyNumberFormat="1" applyFont="1" applyFill="1" applyBorder="1" applyAlignment="1" applyProtection="1">
      <alignment horizontal="center" vertical="center" wrapText="1"/>
    </xf>
    <xf numFmtId="171" fontId="32" fillId="2" borderId="15" xfId="1" applyNumberFormat="1" applyFont="1" applyFill="1" applyBorder="1" applyAlignment="1" applyProtection="1">
      <alignment horizontal="center" vertical="center" wrapText="1"/>
    </xf>
    <xf numFmtId="0" fontId="46" fillId="21" borderId="46" xfId="0" applyFont="1" applyFill="1" applyBorder="1" applyAlignment="1">
      <alignment horizontal="center" vertical="center" wrapText="1"/>
    </xf>
    <xf numFmtId="0" fontId="0" fillId="9" borderId="0" xfId="0" applyFill="1"/>
    <xf numFmtId="0" fontId="46" fillId="21" borderId="45" xfId="0" applyFont="1" applyFill="1" applyBorder="1" applyAlignment="1">
      <alignment horizontal="center" vertical="center" wrapText="1"/>
    </xf>
    <xf numFmtId="0" fontId="0" fillId="21" borderId="51" xfId="0" applyFill="1" applyBorder="1" applyAlignment="1">
      <alignment wrapText="1"/>
    </xf>
    <xf numFmtId="14" fontId="46" fillId="21" borderId="45" xfId="0" applyNumberFormat="1" applyFont="1" applyFill="1" applyBorder="1" applyAlignment="1">
      <alignment horizontal="center" vertical="center" wrapText="1"/>
    </xf>
    <xf numFmtId="14" fontId="46" fillId="21" borderId="47" xfId="0" applyNumberFormat="1" applyFont="1" applyFill="1" applyBorder="1" applyAlignment="1">
      <alignment vertical="center"/>
    </xf>
    <xf numFmtId="4" fontId="46" fillId="21" borderId="47" xfId="0" applyNumberFormat="1" applyFont="1" applyFill="1" applyBorder="1" applyAlignment="1">
      <alignment vertical="center"/>
    </xf>
    <xf numFmtId="3" fontId="46" fillId="21" borderId="45" xfId="0" applyNumberFormat="1" applyFont="1" applyFill="1" applyBorder="1" applyAlignment="1">
      <alignment horizontal="left" vertical="center" wrapText="1" indent="2"/>
    </xf>
    <xf numFmtId="1" fontId="34" fillId="10" borderId="9" xfId="7" applyNumberFormat="1" applyFont="1" applyFill="1" applyBorder="1" applyAlignment="1">
      <alignment horizontal="left" vertical="center"/>
    </xf>
    <xf numFmtId="168" fontId="22" fillId="21" borderId="45" xfId="1" applyFill="1" applyBorder="1" applyAlignment="1">
      <alignment horizontal="center" vertical="center" wrapText="1"/>
    </xf>
    <xf numFmtId="0" fontId="31" fillId="9" borderId="50" xfId="0" applyFont="1" applyFill="1" applyBorder="1" applyAlignment="1">
      <alignment vertical="center"/>
    </xf>
    <xf numFmtId="0" fontId="56" fillId="21" borderId="47" xfId="5" applyFont="1" applyFill="1" applyBorder="1" applyAlignment="1">
      <alignment horizontal="center" vertical="center"/>
    </xf>
    <xf numFmtId="0" fontId="56" fillId="18" borderId="47" xfId="5" applyFont="1" applyFill="1" applyBorder="1" applyAlignment="1">
      <alignment horizontal="center" vertical="center" wrapText="1"/>
    </xf>
    <xf numFmtId="0" fontId="31" fillId="9" borderId="51" xfId="0" applyFont="1" applyFill="1" applyBorder="1" applyAlignment="1">
      <alignment horizontal="center" wrapText="1"/>
    </xf>
    <xf numFmtId="0" fontId="31" fillId="0" borderId="51" xfId="0" applyFont="1" applyBorder="1" applyAlignment="1">
      <alignment horizontal="center" wrapText="1"/>
    </xf>
    <xf numFmtId="0" fontId="0" fillId="0" borderId="51" xfId="0" applyBorder="1" applyAlignment="1">
      <alignment horizontal="center"/>
    </xf>
    <xf numFmtId="0" fontId="0" fillId="0" borderId="51" xfId="0" applyBorder="1" applyAlignment="1">
      <alignment horizontal="center" vertical="center" wrapText="1"/>
    </xf>
    <xf numFmtId="22" fontId="0" fillId="9" borderId="0" xfId="0" applyNumberFormat="1" applyFill="1" applyAlignment="1">
      <alignment horizontal="right"/>
    </xf>
    <xf numFmtId="177" fontId="0" fillId="9" borderId="0" xfId="0" applyNumberFormat="1" applyFill="1" applyAlignment="1">
      <alignment horizontal="right"/>
    </xf>
    <xf numFmtId="0" fontId="46" fillId="21" borderId="44" xfId="0" applyFont="1" applyFill="1" applyBorder="1" applyAlignment="1">
      <alignment horizontal="center" vertical="center" wrapText="1"/>
    </xf>
    <xf numFmtId="169" fontId="46" fillId="21" borderId="47" xfId="0" applyNumberFormat="1" applyFont="1" applyFill="1" applyBorder="1" applyAlignment="1">
      <alignment vertical="center"/>
    </xf>
    <xf numFmtId="0" fontId="46" fillId="18" borderId="54" xfId="0" applyFont="1" applyFill="1" applyBorder="1" applyAlignment="1">
      <alignment horizontal="center" vertical="center" wrapText="1"/>
    </xf>
    <xf numFmtId="0" fontId="46" fillId="20" borderId="54" xfId="0" applyFont="1" applyFill="1" applyBorder="1" applyAlignment="1">
      <alignment horizontal="center" vertical="center" wrapText="1"/>
    </xf>
    <xf numFmtId="0" fontId="46" fillId="21" borderId="54" xfId="0" applyFont="1" applyFill="1" applyBorder="1" applyAlignment="1">
      <alignment horizontal="center" vertical="center" wrapText="1"/>
    </xf>
    <xf numFmtId="0" fontId="0" fillId="9" borderId="51" xfId="0" applyFill="1" applyBorder="1" applyAlignment="1">
      <alignment horizontal="center" vertical="center" wrapText="1"/>
    </xf>
    <xf numFmtId="0" fontId="0" fillId="0" borderId="51" xfId="0" applyBorder="1" applyAlignment="1">
      <alignment horizontal="center" wrapText="1"/>
    </xf>
    <xf numFmtId="0" fontId="12" fillId="0" borderId="0" xfId="0" applyFont="1" applyAlignment="1">
      <alignment vertical="center"/>
    </xf>
    <xf numFmtId="0" fontId="64" fillId="0" borderId="0" xfId="0" applyFont="1" applyAlignment="1">
      <alignment horizontal="left" vertical="center" wrapText="1"/>
    </xf>
    <xf numFmtId="0" fontId="64" fillId="0" borderId="0" xfId="0" applyFont="1" applyAlignment="1">
      <alignment vertical="center" wrapText="1"/>
    </xf>
    <xf numFmtId="0" fontId="14" fillId="2" borderId="0" xfId="0" applyFont="1" applyFill="1" applyAlignment="1">
      <alignment horizontal="center" vertical="center" wrapText="1"/>
    </xf>
    <xf numFmtId="0" fontId="16" fillId="2" borderId="0" xfId="0" applyFont="1" applyFill="1" applyAlignment="1">
      <alignment vertical="center"/>
    </xf>
    <xf numFmtId="0" fontId="16" fillId="25" borderId="0" xfId="0" applyFont="1" applyFill="1" applyAlignment="1">
      <alignment vertical="center"/>
    </xf>
    <xf numFmtId="0" fontId="36" fillId="20" borderId="55" xfId="0" applyFont="1" applyFill="1" applyBorder="1" applyAlignment="1">
      <alignment horizontal="center" vertical="center" wrapText="1"/>
    </xf>
    <xf numFmtId="0" fontId="16" fillId="2" borderId="55" xfId="0" applyFont="1" applyFill="1" applyBorder="1" applyAlignment="1">
      <alignment vertical="center"/>
    </xf>
    <xf numFmtId="0" fontId="53" fillId="2" borderId="55" xfId="0" applyFont="1" applyFill="1" applyBorder="1" applyAlignment="1">
      <alignment horizontal="center" vertical="center" wrapText="1"/>
    </xf>
    <xf numFmtId="14" fontId="53" fillId="0" borderId="55" xfId="0" applyNumberFormat="1" applyFont="1" applyBorder="1" applyAlignment="1">
      <alignment horizontal="center" vertical="center" wrapText="1"/>
    </xf>
    <xf numFmtId="14" fontId="53" fillId="2" borderId="55" xfId="0" applyNumberFormat="1" applyFont="1" applyFill="1" applyBorder="1" applyAlignment="1">
      <alignment horizontal="center" vertical="center" wrapText="1"/>
    </xf>
    <xf numFmtId="0" fontId="16" fillId="2" borderId="55" xfId="0" applyFont="1" applyFill="1" applyBorder="1" applyAlignment="1">
      <alignment horizontal="center" vertical="center" wrapText="1"/>
    </xf>
    <xf numFmtId="14" fontId="36" fillId="20" borderId="55" xfId="0" applyNumberFormat="1" applyFont="1" applyFill="1" applyBorder="1" applyAlignment="1">
      <alignment horizontal="center" vertical="center" wrapText="1"/>
    </xf>
    <xf numFmtId="0" fontId="16" fillId="2" borderId="55" xfId="0" applyFont="1" applyFill="1" applyBorder="1" applyAlignment="1">
      <alignment horizontal="center" vertical="center"/>
    </xf>
    <xf numFmtId="0" fontId="36" fillId="18" borderId="55" xfId="0" applyFont="1" applyFill="1" applyBorder="1" applyAlignment="1">
      <alignment horizontal="center" vertical="center" wrapText="1"/>
    </xf>
    <xf numFmtId="0" fontId="16" fillId="0" borderId="55" xfId="0" applyFont="1" applyBorder="1" applyAlignment="1">
      <alignment vertical="center"/>
    </xf>
    <xf numFmtId="0" fontId="36" fillId="24" borderId="55" xfId="0" applyFont="1" applyFill="1" applyBorder="1" applyAlignment="1">
      <alignment horizontal="center" vertical="center" wrapText="1"/>
    </xf>
    <xf numFmtId="0" fontId="16" fillId="25" borderId="55" xfId="0" applyFont="1" applyFill="1" applyBorder="1" applyAlignment="1">
      <alignment vertical="center"/>
    </xf>
    <xf numFmtId="0" fontId="16" fillId="25" borderId="55" xfId="0" applyFont="1" applyFill="1" applyBorder="1" applyAlignment="1">
      <alignment horizontal="center" vertical="center" wrapText="1"/>
    </xf>
    <xf numFmtId="14" fontId="36" fillId="24" borderId="55" xfId="0" applyNumberFormat="1" applyFont="1" applyFill="1" applyBorder="1" applyAlignment="1">
      <alignment horizontal="center" vertical="center" wrapText="1"/>
    </xf>
    <xf numFmtId="0" fontId="16" fillId="0" borderId="55" xfId="0" applyFont="1" applyBorder="1" applyAlignment="1">
      <alignment horizontal="center" vertical="center" wrapText="1"/>
    </xf>
    <xf numFmtId="14" fontId="36" fillId="18" borderId="55" xfId="0" applyNumberFormat="1" applyFont="1" applyFill="1" applyBorder="1" applyAlignment="1">
      <alignment horizontal="center" vertical="center" wrapText="1"/>
    </xf>
    <xf numFmtId="0" fontId="15" fillId="0" borderId="19" xfId="0" applyFont="1" applyBorder="1" applyAlignment="1">
      <alignment vertical="center" wrapText="1"/>
    </xf>
    <xf numFmtId="0" fontId="60" fillId="0" borderId="19" xfId="0" applyFont="1" applyBorder="1" applyAlignment="1">
      <alignment vertical="center" wrapText="1"/>
    </xf>
    <xf numFmtId="0" fontId="12" fillId="23" borderId="19" xfId="0" applyFont="1" applyFill="1" applyBorder="1" applyAlignment="1">
      <alignment horizontal="center" vertical="center"/>
    </xf>
    <xf numFmtId="0" fontId="10" fillId="2" borderId="19" xfId="0" applyFont="1" applyFill="1" applyBorder="1" applyAlignment="1">
      <alignment horizontal="center" vertical="center"/>
    </xf>
    <xf numFmtId="178" fontId="22" fillId="2" borderId="19" xfId="1" applyNumberFormat="1" applyFill="1" applyBorder="1" applyAlignment="1" applyProtection="1">
      <alignment horizontal="center" vertical="center"/>
    </xf>
    <xf numFmtId="0" fontId="14" fillId="22" borderId="20" xfId="0" applyFont="1" applyFill="1" applyBorder="1" applyAlignment="1">
      <alignment horizontal="left" vertical="center"/>
    </xf>
    <xf numFmtId="2" fontId="10" fillId="22" borderId="13" xfId="0" applyNumberFormat="1" applyFont="1" applyFill="1" applyBorder="1" applyAlignment="1">
      <alignment horizontal="center" vertical="center"/>
    </xf>
    <xf numFmtId="2" fontId="10" fillId="22" borderId="13" xfId="0" quotePrefix="1" applyNumberFormat="1" applyFont="1" applyFill="1" applyBorder="1" applyAlignment="1">
      <alignment horizontal="center" vertical="center"/>
    </xf>
    <xf numFmtId="178" fontId="10" fillId="22" borderId="13" xfId="0" applyNumberFormat="1" applyFont="1" applyFill="1" applyBorder="1" applyAlignment="1">
      <alignment horizontal="right" vertical="center" indent="2"/>
    </xf>
    <xf numFmtId="0" fontId="16" fillId="2" borderId="19" xfId="0" applyFont="1" applyFill="1" applyBorder="1" applyAlignment="1">
      <alignment horizontal="left" vertical="center" wrapText="1"/>
    </xf>
    <xf numFmtId="2" fontId="10" fillId="2" borderId="19" xfId="0" applyNumberFormat="1" applyFont="1" applyFill="1" applyBorder="1" applyAlignment="1">
      <alignment horizontal="center" vertical="center"/>
    </xf>
    <xf numFmtId="3" fontId="10" fillId="2" borderId="19" xfId="0" applyNumberFormat="1" applyFont="1" applyFill="1" applyBorder="1" applyAlignment="1">
      <alignment horizontal="center" vertical="center"/>
    </xf>
    <xf numFmtId="178" fontId="22" fillId="2" borderId="19" xfId="1" applyNumberFormat="1" applyFill="1" applyBorder="1" applyAlignment="1" applyProtection="1">
      <alignment horizontal="right" vertical="center" indent="2"/>
    </xf>
    <xf numFmtId="0" fontId="14" fillId="2" borderId="19" xfId="0" applyFont="1" applyFill="1" applyBorder="1" applyAlignment="1">
      <alignment horizontal="left" vertical="center"/>
    </xf>
    <xf numFmtId="2" fontId="10" fillId="2" borderId="19" xfId="0" quotePrefix="1" applyNumberFormat="1" applyFont="1" applyFill="1" applyBorder="1" applyAlignment="1">
      <alignment horizontal="center" vertical="center"/>
    </xf>
    <xf numFmtId="0" fontId="14" fillId="23" borderId="19" xfId="0" applyFont="1" applyFill="1" applyBorder="1" applyAlignment="1">
      <alignment horizontal="left" vertical="center" wrapText="1"/>
    </xf>
    <xf numFmtId="2" fontId="10" fillId="23" borderId="19" xfId="0" applyNumberFormat="1" applyFont="1" applyFill="1" applyBorder="1" applyAlignment="1">
      <alignment horizontal="center" vertical="center"/>
    </xf>
    <xf numFmtId="178" fontId="22" fillId="23" borderId="19" xfId="1" applyNumberFormat="1" applyFill="1" applyBorder="1" applyAlignment="1" applyProtection="1">
      <alignment horizontal="right" vertical="center" indent="2"/>
    </xf>
    <xf numFmtId="0" fontId="41" fillId="0" borderId="19" xfId="14" applyFont="1" applyBorder="1" applyAlignment="1">
      <alignment vertical="center"/>
    </xf>
    <xf numFmtId="0" fontId="41" fillId="0" borderId="19" xfId="15" applyFont="1" applyBorder="1" applyAlignment="1">
      <alignment horizontal="left" vertical="center"/>
    </xf>
    <xf numFmtId="0" fontId="9" fillId="0" borderId="19" xfId="0" applyFont="1" applyBorder="1" applyAlignment="1" applyProtection="1">
      <alignment vertical="center" wrapText="1"/>
      <protection locked="0"/>
    </xf>
    <xf numFmtId="0" fontId="12" fillId="0" borderId="19" xfId="0" applyFont="1" applyBorder="1" applyAlignment="1">
      <alignment horizontal="left" vertical="center" wrapText="1"/>
    </xf>
    <xf numFmtId="169" fontId="9" fillId="7" borderId="19" xfId="1" applyNumberFormat="1" applyFont="1" applyFill="1" applyBorder="1" applyAlignment="1" applyProtection="1">
      <alignment horizontal="left" vertical="center" wrapText="1"/>
    </xf>
    <xf numFmtId="169" fontId="12" fillId="0" borderId="19" xfId="1" applyNumberFormat="1" applyFont="1" applyBorder="1" applyAlignment="1" applyProtection="1">
      <alignment horizontal="left" vertical="center" wrapText="1"/>
      <protection locked="0"/>
    </xf>
    <xf numFmtId="4" fontId="10" fillId="8" borderId="19" xfId="0" applyNumberFormat="1" applyFont="1" applyFill="1" applyBorder="1" applyAlignment="1">
      <alignment vertical="center"/>
    </xf>
    <xf numFmtId="0" fontId="70" fillId="26" borderId="55" xfId="0" applyFont="1" applyFill="1" applyBorder="1" applyAlignment="1">
      <alignment horizontal="center" vertical="center" wrapText="1"/>
    </xf>
    <xf numFmtId="0" fontId="16" fillId="0" borderId="0" xfId="0" applyFont="1" applyAlignment="1">
      <alignment vertical="center"/>
    </xf>
    <xf numFmtId="3" fontId="31" fillId="2" borderId="49" xfId="0" applyNumberFormat="1" applyFont="1" applyFill="1" applyBorder="1" applyAlignment="1">
      <alignment vertical="center"/>
    </xf>
    <xf numFmtId="171" fontId="32" fillId="2" borderId="7" xfId="1" applyNumberFormat="1" applyFont="1" applyFill="1" applyBorder="1" applyAlignment="1" applyProtection="1">
      <alignment horizontal="center" vertical="center" wrapText="1"/>
    </xf>
    <xf numFmtId="171" fontId="32" fillId="2" borderId="14" xfId="1" applyNumberFormat="1" applyFont="1" applyFill="1" applyBorder="1" applyAlignment="1" applyProtection="1">
      <alignment horizontal="center" vertical="center" wrapText="1"/>
    </xf>
    <xf numFmtId="0" fontId="31" fillId="2" borderId="3" xfId="0" applyFont="1" applyFill="1" applyBorder="1" applyAlignment="1">
      <alignment vertical="center" wrapText="1"/>
    </xf>
    <xf numFmtId="0" fontId="31" fillId="2" borderId="18" xfId="0" applyFont="1" applyFill="1" applyBorder="1" applyAlignment="1">
      <alignment vertical="center" wrapText="1"/>
    </xf>
    <xf numFmtId="0" fontId="32" fillId="2" borderId="1" xfId="0" applyFont="1" applyFill="1" applyBorder="1" applyAlignment="1">
      <alignment horizontal="left" vertical="center" wrapText="1"/>
    </xf>
    <xf numFmtId="0" fontId="32" fillId="2" borderId="15" xfId="0" applyFont="1" applyFill="1" applyBorder="1" applyAlignment="1">
      <alignment horizontal="left" vertical="center" wrapText="1"/>
    </xf>
    <xf numFmtId="14" fontId="32" fillId="2" borderId="1" xfId="0" applyNumberFormat="1" applyFont="1" applyFill="1" applyBorder="1" applyAlignment="1">
      <alignment vertical="center" wrapText="1"/>
    </xf>
    <xf numFmtId="14" fontId="32" fillId="2" borderId="15" xfId="0" applyNumberFormat="1" applyFont="1" applyFill="1" applyBorder="1" applyAlignment="1">
      <alignment vertical="center" wrapText="1"/>
    </xf>
    <xf numFmtId="171" fontId="32" fillId="2" borderId="1" xfId="1" applyNumberFormat="1" applyFont="1" applyFill="1" applyBorder="1" applyAlignment="1" applyProtection="1">
      <alignment vertical="center" wrapText="1"/>
    </xf>
    <xf numFmtId="171" fontId="32" fillId="2" borderId="15" xfId="1" applyNumberFormat="1" applyFont="1" applyFill="1" applyBorder="1" applyAlignment="1" applyProtection="1">
      <alignment vertical="center" wrapText="1"/>
    </xf>
    <xf numFmtId="178" fontId="65" fillId="2" borderId="4" xfId="1" applyNumberFormat="1" applyFont="1" applyFill="1" applyBorder="1" applyAlignment="1" applyProtection="1">
      <alignment vertical="center" wrapText="1"/>
    </xf>
    <xf numFmtId="178" fontId="65" fillId="2" borderId="17" xfId="1" applyNumberFormat="1" applyFont="1" applyFill="1" applyBorder="1" applyAlignment="1" applyProtection="1">
      <alignment vertical="center" wrapText="1"/>
    </xf>
    <xf numFmtId="14" fontId="32" fillId="2" borderId="3" xfId="1" applyNumberFormat="1" applyFont="1" applyFill="1" applyBorder="1" applyAlignment="1" applyProtection="1">
      <alignment vertical="center" wrapText="1"/>
    </xf>
    <xf numFmtId="14" fontId="32" fillId="2" borderId="18" xfId="1" applyNumberFormat="1" applyFont="1" applyFill="1" applyBorder="1" applyAlignment="1" applyProtection="1">
      <alignment vertical="center" wrapText="1"/>
    </xf>
    <xf numFmtId="0" fontId="32" fillId="2" borderId="3" xfId="1" applyNumberFormat="1" applyFont="1" applyFill="1" applyBorder="1" applyAlignment="1" applyProtection="1">
      <alignment vertical="center" wrapText="1"/>
    </xf>
    <xf numFmtId="0" fontId="32" fillId="2" borderId="18" xfId="1" applyNumberFormat="1" applyFont="1" applyFill="1" applyBorder="1" applyAlignment="1" applyProtection="1">
      <alignment vertical="center" wrapText="1"/>
    </xf>
    <xf numFmtId="4" fontId="32" fillId="2" borderId="3" xfId="1" applyNumberFormat="1" applyFont="1" applyFill="1" applyBorder="1" applyAlignment="1" applyProtection="1">
      <alignment vertical="center" wrapText="1"/>
    </xf>
    <xf numFmtId="4" fontId="32" fillId="2" borderId="18" xfId="1" applyNumberFormat="1" applyFont="1" applyFill="1" applyBorder="1" applyAlignment="1" applyProtection="1">
      <alignment vertical="center" wrapText="1"/>
    </xf>
    <xf numFmtId="0" fontId="33" fillId="2" borderId="3" xfId="0" applyFont="1" applyFill="1" applyBorder="1" applyAlignment="1">
      <alignment vertical="center"/>
    </xf>
    <xf numFmtId="0" fontId="33" fillId="2" borderId="18" xfId="0" applyFont="1" applyFill="1" applyBorder="1" applyAlignment="1">
      <alignment vertical="center"/>
    </xf>
    <xf numFmtId="0" fontId="31" fillId="2" borderId="3" xfId="0" applyFont="1" applyFill="1" applyBorder="1" applyAlignment="1">
      <alignment horizontal="left" vertical="center" wrapText="1"/>
    </xf>
    <xf numFmtId="0" fontId="31" fillId="2" borderId="18" xfId="0" applyFont="1" applyFill="1" applyBorder="1" applyAlignment="1">
      <alignment horizontal="left" vertical="center" wrapText="1"/>
    </xf>
    <xf numFmtId="49" fontId="32" fillId="2" borderId="1" xfId="0" applyNumberFormat="1" applyFont="1" applyFill="1" applyBorder="1" applyAlignment="1">
      <alignment vertical="center" wrapText="1"/>
    </xf>
    <xf numFmtId="49" fontId="32" fillId="2" borderId="15" xfId="0" applyNumberFormat="1" applyFont="1" applyFill="1" applyBorder="1" applyAlignment="1">
      <alignment vertical="center" wrapText="1"/>
    </xf>
    <xf numFmtId="1" fontId="32" fillId="2" borderId="1" xfId="0" applyNumberFormat="1" applyFont="1" applyFill="1" applyBorder="1" applyAlignment="1">
      <alignment vertical="center" wrapText="1"/>
    </xf>
    <xf numFmtId="1" fontId="32" fillId="2" borderId="15" xfId="0" applyNumberFormat="1" applyFont="1" applyFill="1" applyBorder="1" applyAlignment="1">
      <alignment vertical="center" wrapText="1"/>
    </xf>
    <xf numFmtId="0" fontId="32" fillId="2" borderId="1" xfId="0" applyFont="1" applyFill="1" applyBorder="1" applyAlignment="1">
      <alignment vertical="center" wrapText="1"/>
    </xf>
    <xf numFmtId="0" fontId="32" fillId="2" borderId="15" xfId="0" applyFont="1" applyFill="1" applyBorder="1" applyAlignment="1">
      <alignment vertical="center" wrapText="1"/>
    </xf>
    <xf numFmtId="0" fontId="32" fillId="2" borderId="1" xfId="0" applyFont="1" applyFill="1" applyBorder="1" applyAlignment="1">
      <alignment horizontal="center" vertical="center" wrapText="1"/>
    </xf>
    <xf numFmtId="0" fontId="32" fillId="2" borderId="15" xfId="0" applyFont="1" applyFill="1" applyBorder="1" applyAlignment="1">
      <alignment horizontal="center" vertical="center" wrapText="1"/>
    </xf>
    <xf numFmtId="14" fontId="32" fillId="2" borderId="1" xfId="0" applyNumberFormat="1" applyFont="1" applyFill="1" applyBorder="1" applyAlignment="1">
      <alignment horizontal="center" vertical="center" wrapText="1"/>
    </xf>
    <xf numFmtId="14" fontId="32" fillId="2" borderId="15" xfId="0" applyNumberFormat="1" applyFont="1" applyFill="1" applyBorder="1" applyAlignment="1">
      <alignment horizontal="center" vertical="center" wrapText="1"/>
    </xf>
    <xf numFmtId="178" fontId="65" fillId="2" borderId="1" xfId="1" applyNumberFormat="1" applyFont="1" applyFill="1" applyBorder="1" applyAlignment="1" applyProtection="1">
      <alignment horizontal="center" vertical="center" wrapText="1"/>
    </xf>
    <xf numFmtId="178" fontId="65" fillId="2" borderId="15" xfId="1" applyNumberFormat="1" applyFont="1" applyFill="1" applyBorder="1" applyAlignment="1" applyProtection="1">
      <alignment horizontal="center" vertical="center" wrapText="1"/>
    </xf>
    <xf numFmtId="0" fontId="32" fillId="2" borderId="12" xfId="0" applyFont="1" applyFill="1" applyBorder="1" applyAlignment="1">
      <alignment vertical="center" wrapText="1"/>
    </xf>
    <xf numFmtId="0" fontId="32" fillId="2" borderId="16" xfId="0" applyFont="1" applyFill="1" applyBorder="1" applyAlignment="1">
      <alignment vertical="center" wrapText="1"/>
    </xf>
    <xf numFmtId="0" fontId="32" fillId="2" borderId="1" xfId="0" applyFont="1" applyFill="1" applyBorder="1" applyAlignment="1">
      <alignment horizontal="center" vertical="center"/>
    </xf>
    <xf numFmtId="4" fontId="32" fillId="2" borderId="1" xfId="0" applyNumberFormat="1" applyFont="1" applyFill="1" applyBorder="1" applyAlignment="1">
      <alignment horizontal="center" vertical="center"/>
    </xf>
    <xf numFmtId="175" fontId="32" fillId="2" borderId="1" xfId="1" applyNumberFormat="1" applyFont="1" applyFill="1" applyBorder="1" applyAlignment="1" applyProtection="1">
      <alignment vertical="center" wrapText="1"/>
    </xf>
    <xf numFmtId="175" fontId="32" fillId="2" borderId="15" xfId="1" applyNumberFormat="1" applyFont="1" applyFill="1" applyBorder="1" applyAlignment="1" applyProtection="1">
      <alignment vertical="center" wrapText="1"/>
    </xf>
    <xf numFmtId="14" fontId="32" fillId="2" borderId="12" xfId="0" applyNumberFormat="1" applyFont="1" applyFill="1" applyBorder="1" applyAlignment="1">
      <alignment vertical="center" wrapText="1"/>
    </xf>
    <xf numFmtId="14" fontId="32" fillId="2" borderId="16" xfId="0" applyNumberFormat="1" applyFont="1" applyFill="1" applyBorder="1" applyAlignment="1">
      <alignment vertical="center" wrapText="1"/>
    </xf>
    <xf numFmtId="0" fontId="31" fillId="2" borderId="53" xfId="0" applyFont="1" applyFill="1" applyBorder="1" applyAlignment="1">
      <alignment horizontal="center" vertical="center"/>
    </xf>
    <xf numFmtId="3" fontId="31" fillId="2" borderId="3" xfId="0" applyNumberFormat="1" applyFont="1" applyFill="1" applyBorder="1" applyAlignment="1">
      <alignment vertical="center" wrapText="1"/>
    </xf>
    <xf numFmtId="3" fontId="31" fillId="2" borderId="18" xfId="0" applyNumberFormat="1" applyFont="1" applyFill="1" applyBorder="1" applyAlignment="1">
      <alignment vertical="center" wrapText="1"/>
    </xf>
    <xf numFmtId="0" fontId="31" fillId="2" borderId="3" xfId="0" applyFont="1" applyFill="1" applyBorder="1" applyAlignment="1">
      <alignment horizontal="center" vertical="center" wrapText="1"/>
    </xf>
    <xf numFmtId="0" fontId="31" fillId="2" borderId="18" xfId="0" applyFont="1" applyFill="1" applyBorder="1" applyAlignment="1">
      <alignment horizontal="center" vertical="center" wrapText="1"/>
    </xf>
    <xf numFmtId="171" fontId="32" fillId="2" borderId="3" xfId="1" applyNumberFormat="1" applyFont="1" applyFill="1" applyBorder="1" applyAlignment="1" applyProtection="1">
      <alignment horizontal="center" vertical="center" wrapText="1"/>
    </xf>
    <xf numFmtId="171" fontId="32" fillId="2" borderId="18" xfId="1" applyNumberFormat="1" applyFont="1" applyFill="1" applyBorder="1" applyAlignment="1" applyProtection="1">
      <alignment horizontal="center" vertical="center" wrapText="1"/>
    </xf>
    <xf numFmtId="2" fontId="31" fillId="2" borderId="3" xfId="0" applyNumberFormat="1" applyFont="1" applyFill="1" applyBorder="1" applyAlignment="1">
      <alignment vertical="center" wrapText="1"/>
    </xf>
    <xf numFmtId="2" fontId="31" fillId="2" borderId="18" xfId="0" applyNumberFormat="1" applyFont="1" applyFill="1" applyBorder="1" applyAlignment="1">
      <alignment vertical="center" wrapText="1"/>
    </xf>
    <xf numFmtId="3" fontId="31" fillId="2" borderId="52" xfId="0" applyNumberFormat="1" applyFont="1" applyFill="1" applyBorder="1" applyAlignment="1">
      <alignment horizontal="center" vertical="center"/>
    </xf>
    <xf numFmtId="3" fontId="31" fillId="2" borderId="24" xfId="0" applyNumberFormat="1" applyFont="1" applyFill="1" applyBorder="1" applyAlignment="1">
      <alignment horizontal="center" vertical="center"/>
    </xf>
    <xf numFmtId="1" fontId="31" fillId="2" borderId="52" xfId="0" applyNumberFormat="1" applyFont="1" applyFill="1" applyBorder="1" applyAlignment="1">
      <alignment horizontal="center" vertical="center"/>
    </xf>
    <xf numFmtId="1" fontId="31" fillId="2" borderId="24" xfId="0" applyNumberFormat="1" applyFont="1" applyFill="1" applyBorder="1" applyAlignment="1">
      <alignment horizontal="center" vertical="center"/>
    </xf>
    <xf numFmtId="0" fontId="31" fillId="2" borderId="52" xfId="0" applyFont="1" applyFill="1" applyBorder="1" applyAlignment="1">
      <alignment horizontal="center" vertical="center"/>
    </xf>
    <xf numFmtId="0" fontId="31" fillId="2" borderId="24" xfId="0" applyFont="1" applyFill="1" applyBorder="1" applyAlignment="1">
      <alignment horizontal="center" vertical="center"/>
    </xf>
    <xf numFmtId="3" fontId="31" fillId="2" borderId="7" xfId="0" applyNumberFormat="1" applyFont="1" applyFill="1" applyBorder="1" applyAlignment="1">
      <alignment horizontal="center" vertical="center"/>
    </xf>
    <xf numFmtId="0" fontId="8" fillId="2" borderId="3" xfId="8" applyFill="1" applyBorder="1" applyAlignment="1">
      <alignment horizontal="center"/>
    </xf>
    <xf numFmtId="14" fontId="8" fillId="2" borderId="6" xfId="8" applyNumberFormat="1" applyFill="1" applyBorder="1" applyAlignment="1">
      <alignment horizontal="center"/>
    </xf>
    <xf numFmtId="14" fontId="8" fillId="2" borderId="5" xfId="8" applyNumberFormat="1" applyFill="1" applyBorder="1" applyAlignment="1">
      <alignment horizontal="center"/>
    </xf>
    <xf numFmtId="0" fontId="10" fillId="0" borderId="0" xfId="0" applyFont="1" applyAlignment="1">
      <alignment horizontal="left"/>
    </xf>
    <xf numFmtId="0" fontId="10" fillId="0" borderId="0" xfId="0" applyFont="1" applyAlignment="1">
      <alignment horizontal="left" vertical="center"/>
    </xf>
    <xf numFmtId="0" fontId="10" fillId="0" borderId="0" xfId="0" applyFont="1" applyAlignment="1">
      <alignment horizontal="center" vertical="center"/>
    </xf>
    <xf numFmtId="0" fontId="44" fillId="0" borderId="21" xfId="0" applyFont="1" applyBorder="1" applyAlignment="1">
      <alignment horizontal="center" vertical="center" wrapText="1"/>
    </xf>
    <xf numFmtId="0" fontId="44" fillId="0" borderId="22" xfId="0" applyFont="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0" fillId="0" borderId="0" xfId="0" applyFont="1" applyAlignment="1">
      <alignment vertical="justify" wrapText="1"/>
    </xf>
    <xf numFmtId="0" fontId="10" fillId="0" borderId="0" xfId="0" applyFont="1" applyAlignment="1">
      <alignment horizontal="justify" vertical="justify" wrapText="1"/>
    </xf>
    <xf numFmtId="0" fontId="10" fillId="0" borderId="25" xfId="0" applyFont="1" applyBorder="1" applyAlignment="1">
      <alignment horizontal="left" vertical="top" wrapText="1"/>
    </xf>
    <xf numFmtId="0" fontId="10" fillId="0" borderId="26" xfId="0" applyFont="1" applyBorder="1" applyAlignment="1">
      <alignment horizontal="left" vertical="top" wrapText="1"/>
    </xf>
    <xf numFmtId="0" fontId="10" fillId="0" borderId="27" xfId="0" applyFont="1" applyBorder="1" applyAlignment="1">
      <alignment horizontal="left" vertical="top"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9" fillId="0" borderId="0" xfId="0" applyFont="1" applyAlignment="1" applyProtection="1">
      <alignment horizontal="center" vertical="center" wrapText="1"/>
      <protection locked="0"/>
    </xf>
    <xf numFmtId="0" fontId="44" fillId="0" borderId="25" xfId="0" applyFont="1" applyBorder="1" applyAlignment="1">
      <alignment horizontal="justify" vertical="justify" wrapText="1"/>
    </xf>
    <xf numFmtId="0" fontId="44" fillId="0" borderId="26" xfId="0" applyFont="1" applyBorder="1" applyAlignment="1">
      <alignment horizontal="justify" vertical="justify" wrapText="1"/>
    </xf>
    <xf numFmtId="0" fontId="44" fillId="0" borderId="27" xfId="0" applyFont="1" applyBorder="1" applyAlignment="1">
      <alignment horizontal="justify" vertical="justify" wrapText="1"/>
    </xf>
    <xf numFmtId="14" fontId="9" fillId="0" borderId="0" xfId="0" applyNumberFormat="1" applyFont="1" applyAlignment="1" applyProtection="1">
      <alignment horizontal="center"/>
      <protection locked="0"/>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1" fillId="0" borderId="22" xfId="0" applyFont="1" applyBorder="1" applyAlignment="1">
      <alignment horizontal="center" vertical="center"/>
    </xf>
    <xf numFmtId="0" fontId="11" fillId="0" borderId="9" xfId="0" applyFont="1" applyBorder="1" applyAlignment="1">
      <alignment horizontal="center" vertical="center"/>
    </xf>
    <xf numFmtId="0" fontId="12" fillId="0" borderId="22" xfId="0" applyFont="1" applyBorder="1" applyAlignment="1">
      <alignment horizontal="center" vertical="center"/>
    </xf>
    <xf numFmtId="0" fontId="12" fillId="0" borderId="9" xfId="0" applyFont="1" applyBorder="1" applyAlignment="1">
      <alignment horizontal="center" vertical="center"/>
    </xf>
    <xf numFmtId="0" fontId="43" fillId="0" borderId="9" xfId="15" applyFont="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justify" vertical="center" wrapText="1"/>
    </xf>
    <xf numFmtId="14" fontId="9" fillId="0" borderId="0" xfId="0" applyNumberFormat="1" applyFont="1" applyAlignment="1" applyProtection="1">
      <alignment horizontal="center" wrapText="1"/>
      <protection locked="0"/>
    </xf>
    <xf numFmtId="0" fontId="12" fillId="0" borderId="19" xfId="0" applyFont="1" applyBorder="1" applyAlignment="1">
      <alignment horizontal="left" vertical="center" wrapText="1"/>
    </xf>
    <xf numFmtId="0" fontId="9" fillId="0" borderId="19" xfId="0" applyFont="1" applyBorder="1" applyAlignment="1" applyProtection="1">
      <alignment horizontal="left" vertical="center" wrapText="1"/>
      <protection locked="0"/>
    </xf>
    <xf numFmtId="0" fontId="12" fillId="0" borderId="19" xfId="0" applyFont="1" applyBorder="1" applyAlignment="1">
      <alignment horizontal="left" vertical="center"/>
    </xf>
    <xf numFmtId="0" fontId="16" fillId="7" borderId="19" xfId="0" applyFont="1" applyFill="1" applyBorder="1" applyAlignment="1">
      <alignment horizontal="center" vertical="center" wrapText="1"/>
    </xf>
    <xf numFmtId="0" fontId="12" fillId="0" borderId="0" xfId="0" applyFont="1" applyAlignment="1">
      <alignment horizontal="justify" vertical="center" wrapText="1"/>
    </xf>
    <xf numFmtId="0" fontId="64" fillId="0" borderId="0" xfId="0" applyFont="1" applyAlignment="1">
      <alignment horizontal="center" vertical="center" wrapText="1"/>
    </xf>
    <xf numFmtId="0" fontId="64" fillId="0" borderId="0" xfId="0" applyFont="1" applyAlignment="1">
      <alignment horizontal="left" vertical="center" wrapText="1"/>
    </xf>
    <xf numFmtId="0" fontId="13" fillId="0" borderId="19" xfId="0" applyFont="1" applyBorder="1" applyAlignment="1">
      <alignment horizontal="center" vertical="center"/>
    </xf>
    <xf numFmtId="0" fontId="12" fillId="0" borderId="19" xfId="0" applyFont="1" applyBorder="1" applyAlignment="1">
      <alignment horizontal="center" vertical="center"/>
    </xf>
    <xf numFmtId="0" fontId="10" fillId="0" borderId="19" xfId="0" applyFont="1" applyBorder="1" applyAlignment="1">
      <alignment horizontal="center" vertical="center"/>
    </xf>
    <xf numFmtId="0" fontId="41" fillId="0" borderId="57" xfId="15" applyFont="1" applyBorder="1" applyAlignment="1">
      <alignment horizontal="left" vertical="center"/>
    </xf>
    <xf numFmtId="0" fontId="41" fillId="0" borderId="58" xfId="15" applyFont="1" applyBorder="1" applyAlignment="1">
      <alignment horizontal="left" vertical="center"/>
    </xf>
    <xf numFmtId="0" fontId="12" fillId="0" borderId="0" xfId="0" applyFont="1" applyAlignment="1">
      <alignment horizontal="center" vertical="center"/>
    </xf>
    <xf numFmtId="4" fontId="12" fillId="0" borderId="19" xfId="0" applyNumberFormat="1" applyFont="1" applyBorder="1" applyAlignment="1">
      <alignment horizontal="center" vertical="center"/>
    </xf>
    <xf numFmtId="4" fontId="10" fillId="7" borderId="19" xfId="0" applyNumberFormat="1" applyFont="1" applyFill="1" applyBorder="1" applyAlignment="1">
      <alignment horizontal="center" vertical="center"/>
    </xf>
    <xf numFmtId="169" fontId="9" fillId="7" borderId="19" xfId="1" applyNumberFormat="1" applyFont="1" applyFill="1" applyBorder="1" applyAlignment="1" applyProtection="1">
      <alignment horizontal="center" vertical="center" wrapText="1"/>
      <protection locked="0"/>
    </xf>
    <xf numFmtId="0" fontId="10" fillId="0" borderId="19" xfId="0" applyFont="1" applyBorder="1" applyAlignment="1">
      <alignment vertical="top" wrapText="1"/>
    </xf>
    <xf numFmtId="0" fontId="16" fillId="0" borderId="19" xfId="0" applyFont="1" applyBorder="1" applyAlignment="1">
      <alignment horizontal="justify" vertical="center" wrapText="1"/>
    </xf>
    <xf numFmtId="170" fontId="10" fillId="7" borderId="19" xfId="0" applyNumberFormat="1" applyFont="1" applyFill="1" applyBorder="1" applyAlignment="1">
      <alignment horizontal="left" vertical="center"/>
    </xf>
    <xf numFmtId="0" fontId="10" fillId="0" borderId="0" xfId="0" applyFont="1" applyAlignment="1">
      <alignment horizontal="center"/>
    </xf>
    <xf numFmtId="0" fontId="10" fillId="0" borderId="56" xfId="0" applyFont="1" applyBorder="1" applyAlignment="1">
      <alignment horizontal="center"/>
    </xf>
    <xf numFmtId="167" fontId="10" fillId="0" borderId="0" xfId="0" applyNumberFormat="1" applyFont="1" applyAlignment="1" applyProtection="1">
      <alignment horizontal="center" vertical="center"/>
      <protection locked="0"/>
    </xf>
    <xf numFmtId="14" fontId="0" fillId="9" borderId="0" xfId="0" applyNumberFormat="1" applyFill="1" applyAlignment="1" applyProtection="1">
      <alignment horizontal="left"/>
      <protection locked="0"/>
    </xf>
    <xf numFmtId="0" fontId="0" fillId="9" borderId="0" xfId="0" applyFill="1" applyAlignment="1" applyProtection="1">
      <alignment horizontal="left"/>
      <protection locked="0"/>
    </xf>
    <xf numFmtId="167" fontId="10" fillId="2" borderId="19" xfId="0" applyNumberFormat="1" applyFont="1" applyFill="1" applyBorder="1" applyAlignment="1">
      <alignment horizontal="center" vertical="center"/>
    </xf>
    <xf numFmtId="0" fontId="63" fillId="0" borderId="0" xfId="0" applyFont="1" applyAlignment="1">
      <alignment horizontal="left" vertical="center"/>
    </xf>
    <xf numFmtId="0" fontId="12" fillId="23" borderId="19" xfId="0" applyFont="1" applyFill="1" applyBorder="1" applyAlignment="1">
      <alignment horizontal="center" vertical="center"/>
    </xf>
    <xf numFmtId="0" fontId="62" fillId="0" borderId="0" xfId="0" applyFont="1" applyAlignment="1">
      <alignment horizontal="left" vertical="center"/>
    </xf>
    <xf numFmtId="0" fontId="64" fillId="0" borderId="0" xfId="0" applyFont="1" applyAlignment="1">
      <alignment horizontal="justify" vertical="center" wrapText="1"/>
    </xf>
    <xf numFmtId="0" fontId="12" fillId="23" borderId="19" xfId="0" applyFont="1" applyFill="1" applyBorder="1" applyAlignment="1">
      <alignment horizontal="left" vertical="center"/>
    </xf>
    <xf numFmtId="167" fontId="9" fillId="0" borderId="19" xfId="0" applyNumberFormat="1" applyFont="1" applyBorder="1" applyAlignment="1">
      <alignment horizontal="left" vertical="center" wrapText="1"/>
    </xf>
    <xf numFmtId="0" fontId="12" fillId="23" borderId="19" xfId="0" applyFont="1" applyFill="1" applyBorder="1" applyAlignment="1">
      <alignment horizontal="left" vertical="center" wrapText="1"/>
    </xf>
    <xf numFmtId="171" fontId="9" fillId="0" borderId="19" xfId="0" applyNumberFormat="1" applyFont="1" applyBorder="1" applyAlignment="1">
      <alignment horizontal="left" vertical="center" wrapText="1"/>
    </xf>
    <xf numFmtId="0" fontId="9" fillId="0" borderId="19" xfId="0" applyFont="1" applyBorder="1" applyAlignment="1">
      <alignment horizontal="left" vertical="center" wrapText="1"/>
    </xf>
    <xf numFmtId="0" fontId="62" fillId="0" borderId="0" xfId="0" applyFont="1" applyAlignment="1">
      <alignment horizontal="left"/>
    </xf>
    <xf numFmtId="169" fontId="9" fillId="0" borderId="19" xfId="0" applyNumberFormat="1" applyFont="1" applyBorder="1" applyAlignment="1">
      <alignment horizontal="left" vertical="center" wrapText="1"/>
    </xf>
    <xf numFmtId="0" fontId="60" fillId="0" borderId="19" xfId="0" applyFont="1" applyBorder="1" applyAlignment="1">
      <alignment horizontal="left" vertical="center" wrapText="1"/>
    </xf>
    <xf numFmtId="0" fontId="60" fillId="0" borderId="19" xfId="0" applyFont="1" applyBorder="1" applyAlignment="1">
      <alignment horizontal="left" vertical="center"/>
    </xf>
    <xf numFmtId="0" fontId="11" fillId="0" borderId="19" xfId="0" applyFont="1" applyBorder="1" applyAlignment="1">
      <alignment horizontal="center" vertical="center"/>
    </xf>
    <xf numFmtId="0" fontId="10" fillId="0" borderId="56" xfId="0" applyFont="1" applyBorder="1" applyAlignment="1">
      <alignment horizontal="center" vertical="center"/>
    </xf>
    <xf numFmtId="0" fontId="12" fillId="8" borderId="0" xfId="0" applyFont="1" applyFill="1" applyAlignment="1">
      <alignment horizontal="center" vertical="center"/>
    </xf>
  </cellXfs>
  <cellStyles count="20">
    <cellStyle name="Excel Built-in Currency" xfId="18" xr:uid="{00000000-0005-0000-0000-000000000000}"/>
    <cellStyle name="Heading 1" xfId="17" xr:uid="{00000000-0005-0000-0000-000001000000}"/>
    <cellStyle name="Millares" xfId="19" builtinId="3"/>
    <cellStyle name="Millares 2" xfId="2" xr:uid="{00000000-0005-0000-0000-000003000000}"/>
    <cellStyle name="Moneda" xfId="1" builtinId="4"/>
    <cellStyle name="Moneda 2" xfId="3" xr:uid="{00000000-0005-0000-0000-000005000000}"/>
    <cellStyle name="Moneda 2 2" xfId="4" xr:uid="{00000000-0005-0000-0000-000006000000}"/>
    <cellStyle name="Moneda 3" xfId="9" xr:uid="{00000000-0005-0000-0000-000007000000}"/>
    <cellStyle name="Normal" xfId="0" builtinId="0"/>
    <cellStyle name="Normal 2" xfId="5" xr:uid="{00000000-0005-0000-0000-000009000000}"/>
    <cellStyle name="Normal 2 2" xfId="6" xr:uid="{00000000-0005-0000-0000-00000A000000}"/>
    <cellStyle name="Normal 2 2 2" xfId="7" xr:uid="{00000000-0005-0000-0000-00000B000000}"/>
    <cellStyle name="Normal 2 2 2 2" xfId="15" xr:uid="{00000000-0005-0000-0000-00000C000000}"/>
    <cellStyle name="Normal 3" xfId="8" xr:uid="{00000000-0005-0000-0000-00000D000000}"/>
    <cellStyle name="Normal 3 2" xfId="10" xr:uid="{00000000-0005-0000-0000-00000E000000}"/>
    <cellStyle name="Normal 4" xfId="11" xr:uid="{00000000-0005-0000-0000-00000F000000}"/>
    <cellStyle name="Normal 5" xfId="13" xr:uid="{00000000-0005-0000-0000-000010000000}"/>
    <cellStyle name="Normal 6" xfId="14" xr:uid="{00000000-0005-0000-0000-000011000000}"/>
    <cellStyle name="Normal 7" xfId="16" xr:uid="{00000000-0005-0000-0000-000012000000}"/>
    <cellStyle name="Texto explicativo" xfId="12" builtinId="53"/>
  </cellStyles>
  <dxfs count="68">
    <dxf>
      <font>
        <b val="0"/>
        <condense val="0"/>
        <extend val="0"/>
        <sz val="11"/>
        <color indexed="8"/>
      </font>
      <fill>
        <patternFill patternType="solid">
          <fgColor indexed="26"/>
          <bgColor indexed="43"/>
        </patternFill>
      </fill>
    </dxf>
    <dxf>
      <font>
        <b val="0"/>
        <condense val="0"/>
        <extend val="0"/>
        <sz val="11"/>
        <color indexed="8"/>
      </font>
      <fill>
        <patternFill patternType="solid">
          <fgColor indexed="26"/>
          <bgColor indexed="43"/>
        </patternFill>
      </fill>
    </dxf>
    <dxf>
      <font>
        <b val="0"/>
        <condense val="0"/>
        <extend val="0"/>
        <sz val="11"/>
        <color indexed="8"/>
      </font>
      <fill>
        <patternFill patternType="solid">
          <fgColor indexed="26"/>
          <bgColor indexed="43"/>
        </patternFill>
      </fill>
    </dxf>
    <dxf>
      <font>
        <b val="0"/>
        <condense val="0"/>
        <extend val="0"/>
        <sz val="11"/>
        <color indexed="8"/>
      </font>
      <fill>
        <patternFill patternType="solid">
          <fgColor indexed="26"/>
          <bgColor indexed="43"/>
        </patternFill>
      </fill>
    </dxf>
    <dxf>
      <font>
        <b val="0"/>
        <condense val="0"/>
        <extend val="0"/>
        <sz val="11"/>
        <color indexed="8"/>
      </font>
      <fill>
        <patternFill patternType="solid">
          <fgColor indexed="26"/>
          <bgColor indexed="43"/>
        </patternFill>
      </fill>
    </dxf>
    <dxf>
      <font>
        <b val="0"/>
        <condense val="0"/>
        <extend val="0"/>
        <sz val="11"/>
        <color indexed="8"/>
      </font>
      <fill>
        <patternFill patternType="solid">
          <fgColor indexed="26"/>
          <bgColor indexed="43"/>
        </patternFill>
      </fill>
    </dxf>
    <dxf>
      <font>
        <color rgb="FF9C0006"/>
      </font>
      <fill>
        <patternFill>
          <bgColor rgb="FFFFC7CE"/>
        </patternFill>
      </fill>
    </dxf>
    <dxf>
      <font>
        <b val="0"/>
        <condense val="0"/>
        <extend val="0"/>
        <sz val="11"/>
        <color indexed="8"/>
      </font>
      <fill>
        <patternFill patternType="solid">
          <fgColor indexed="60"/>
          <bgColor indexed="10"/>
        </patternFill>
      </fill>
    </dxf>
    <dxf>
      <font>
        <b val="0"/>
        <color rgb="FF000000"/>
      </font>
      <fill>
        <patternFill patternType="solid">
          <fgColor rgb="FFFF0000"/>
          <bgColor rgb="FFFF0000"/>
        </patternFill>
      </fill>
    </dxf>
    <dxf>
      <font>
        <b val="0"/>
        <condense val="0"/>
        <extend val="0"/>
        <sz val="11"/>
        <color indexed="8"/>
      </font>
      <fill>
        <patternFill patternType="solid">
          <fgColor indexed="34"/>
          <bgColor indexed="13"/>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34"/>
          <bgColor indexed="13"/>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34"/>
          <bgColor indexed="13"/>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34"/>
          <bgColor indexed="13"/>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34"/>
          <bgColor indexed="13"/>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34"/>
          <bgColor indexed="13"/>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34"/>
          <bgColor indexed="13"/>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34"/>
          <bgColor indexed="13"/>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34"/>
          <bgColor indexed="13"/>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34"/>
          <bgColor indexed="13"/>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34"/>
          <bgColor indexed="13"/>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34"/>
          <bgColor indexed="13"/>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34"/>
          <bgColor indexed="13"/>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34"/>
          <bgColor indexed="13"/>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60"/>
          <bgColor indexed="10"/>
        </patternFill>
      </fill>
    </dxf>
    <dxf>
      <font>
        <b val="0"/>
        <color rgb="FF000000"/>
      </font>
      <fill>
        <patternFill patternType="solid">
          <fgColor rgb="FFFF0000"/>
          <bgColor rgb="FFFF0000"/>
        </patternFill>
      </fill>
    </dxf>
    <dxf>
      <font>
        <b val="0"/>
        <condense val="0"/>
        <extend val="0"/>
        <sz val="11"/>
        <color indexed="8"/>
      </font>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49"/>
          <bgColor indexed="40"/>
        </patternFill>
      </fill>
    </dxf>
    <dxf>
      <font>
        <b val="0"/>
        <condense val="0"/>
        <extend val="0"/>
        <sz val="11"/>
        <color indexed="8"/>
      </font>
      <fill>
        <patternFill patternType="solid">
          <fgColor indexed="20"/>
          <bgColor indexed="28"/>
        </patternFill>
      </fill>
    </dxf>
    <dxf>
      <font>
        <b val="0"/>
        <color rgb="FF000000"/>
      </font>
      <fill>
        <patternFill patternType="solid">
          <fgColor rgb="FFFF0000"/>
          <bgColor rgb="FFFF0000"/>
        </patternFill>
      </fill>
    </dxf>
    <dxf>
      <fill>
        <patternFill>
          <bgColor rgb="FFFFFF99"/>
        </patternFill>
      </fill>
    </dxf>
    <dxf>
      <font>
        <color rgb="FF9C0006"/>
      </font>
      <fill>
        <patternFill>
          <bgColor rgb="FFFFC7CE"/>
        </patternFill>
      </fill>
    </dxf>
    <dxf>
      <font>
        <b val="0"/>
        <condense val="0"/>
        <extend val="0"/>
        <sz val="11"/>
        <color indexed="8"/>
      </font>
      <fill>
        <patternFill patternType="solid">
          <fgColor indexed="26"/>
          <bgColor indexed="43"/>
        </patternFill>
      </fill>
    </dxf>
    <dxf>
      <font>
        <b val="0"/>
        <condense val="0"/>
        <extend val="0"/>
        <sz val="11"/>
        <color indexed="8"/>
      </font>
      <fill>
        <patternFill patternType="solid">
          <fgColor indexed="26"/>
          <bgColor indexed="43"/>
        </patternFill>
      </fill>
    </dxf>
    <dxf>
      <font>
        <b val="0"/>
        <condense val="0"/>
        <extend val="0"/>
        <sz val="11"/>
        <color indexed="8"/>
      </font>
      <fill>
        <patternFill patternType="solid">
          <fgColor indexed="26"/>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2E3436"/>
      <rgbColor rgb="00993300"/>
      <rgbColor rgb="00993366"/>
      <rgbColor rgb="00333399"/>
      <rgbColor rgb="00333333"/>
    </indexedColors>
    <mruColors>
      <color rgb="FF8E0000"/>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47625</xdr:rowOff>
    </xdr:from>
    <xdr:to>
      <xdr:col>1</xdr:col>
      <xdr:colOff>657225</xdr:colOff>
      <xdr:row>0</xdr:row>
      <xdr:rowOff>390525</xdr:rowOff>
    </xdr:to>
    <xdr:sp macro="[0]!recalcular_horas" textlink="">
      <xdr:nvSpPr>
        <xdr:cNvPr id="2" name="1 Rectángulo redondeado">
          <a:extLst>
            <a:ext uri="{FF2B5EF4-FFF2-40B4-BE49-F238E27FC236}">
              <a16:creationId xmlns:a16="http://schemas.microsoft.com/office/drawing/2014/main" id="{00000000-0008-0000-0300-000002000000}"/>
            </a:ext>
          </a:extLst>
        </xdr:cNvPr>
        <xdr:cNvSpPr/>
      </xdr:nvSpPr>
      <xdr:spPr>
        <a:xfrm>
          <a:off x="47625" y="47625"/>
          <a:ext cx="1371600" cy="1428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1100" b="1"/>
            <a:t>RECALCULAR</a:t>
          </a:r>
          <a:r>
            <a:rPr lang="es-ES" sz="1100" b="1" baseline="0"/>
            <a:t> HORAS</a:t>
          </a:r>
          <a:endParaRPr lang="es-ES" sz="1100" b="1"/>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60960</xdr:colOff>
          <xdr:row>1</xdr:row>
          <xdr:rowOff>60960</xdr:rowOff>
        </xdr:from>
        <xdr:to>
          <xdr:col>2</xdr:col>
          <xdr:colOff>0</xdr:colOff>
          <xdr:row>4</xdr:row>
          <xdr:rowOff>152400</xdr:rowOff>
        </xdr:to>
        <xdr:sp macro="" textlink="">
          <xdr:nvSpPr>
            <xdr:cNvPr id="13313" name="Picture 1"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1</xdr:row>
      <xdr:rowOff>47625</xdr:rowOff>
    </xdr:from>
    <xdr:to>
      <xdr:col>2</xdr:col>
      <xdr:colOff>730950</xdr:colOff>
      <xdr:row>3</xdr:row>
      <xdr:rowOff>150403</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23825"/>
          <a:ext cx="1512000" cy="48377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57150</xdr:colOff>
      <xdr:row>0</xdr:row>
      <xdr:rowOff>38101</xdr:rowOff>
    </xdr:from>
    <xdr:to>
      <xdr:col>3</xdr:col>
      <xdr:colOff>923700</xdr:colOff>
      <xdr:row>2</xdr:row>
      <xdr:rowOff>194927</xdr:rowOff>
    </xdr:to>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38101"/>
          <a:ext cx="1800000" cy="57592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externalLinkPath" Target="file:///D:\Users\ERIKA.MENDEZ\Downloads\0.4.1%20HUMANIDADES.xls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omments" Target="../comments2.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6"/>
  <dimension ref="A1:H17"/>
  <sheetViews>
    <sheetView tabSelected="1" workbookViewId="0">
      <pane ySplit="1" topLeftCell="A2" activePane="bottomLeft" state="frozen"/>
      <selection pane="bottomLeft" activeCell="C13" sqref="C13"/>
    </sheetView>
  </sheetViews>
  <sheetFormatPr baseColWidth="10" defaultColWidth="0" defaultRowHeight="11.4" zeroHeight="1"/>
  <cols>
    <col min="1" max="1" width="17.6640625" style="603" customWidth="1"/>
    <col min="2" max="2" width="13.5546875" style="603" customWidth="1"/>
    <col min="3" max="3" width="68.88671875" style="603" customWidth="1"/>
    <col min="4" max="4" width="18.6640625" style="603" hidden="1" customWidth="1"/>
    <col min="5" max="5" width="18" style="603" hidden="1" customWidth="1"/>
    <col min="6" max="6" width="18.109375" style="603" customWidth="1"/>
    <col min="7" max="7" width="19.44140625" style="603" customWidth="1"/>
    <col min="8" max="8" width="1.88671875" style="603" customWidth="1"/>
    <col min="9" max="16384" width="11.44140625" style="603" hidden="1"/>
  </cols>
  <sheetData>
    <row r="1" spans="1:8" s="602" customFormat="1" ht="24">
      <c r="A1" s="646" t="s">
        <v>699</v>
      </c>
      <c r="B1" s="646" t="s">
        <v>700</v>
      </c>
      <c r="C1" s="646" t="s">
        <v>701</v>
      </c>
      <c r="D1" s="646" t="s">
        <v>705</v>
      </c>
      <c r="E1" s="646" t="s">
        <v>821</v>
      </c>
      <c r="F1" s="646" t="s">
        <v>895</v>
      </c>
      <c r="G1" s="646" t="s">
        <v>896</v>
      </c>
    </row>
    <row r="2" spans="1:8" ht="17.100000000000001" customHeight="1">
      <c r="A2" s="605" t="s">
        <v>815</v>
      </c>
      <c r="B2" s="606">
        <v>17333495.300000001</v>
      </c>
      <c r="C2" s="606" t="s">
        <v>798</v>
      </c>
      <c r="D2" s="605" t="s">
        <v>752</v>
      </c>
      <c r="E2" s="607" t="s">
        <v>822</v>
      </c>
      <c r="F2" s="608">
        <v>44967</v>
      </c>
      <c r="G2" s="608">
        <v>44975</v>
      </c>
    </row>
    <row r="3" spans="1:8" ht="17.100000000000001" customHeight="1">
      <c r="A3" s="605" t="s">
        <v>816</v>
      </c>
      <c r="B3" s="606">
        <v>35262313.100000001</v>
      </c>
      <c r="C3" s="606" t="s">
        <v>805</v>
      </c>
      <c r="D3" s="605" t="s">
        <v>820</v>
      </c>
      <c r="E3" s="607" t="s">
        <v>824</v>
      </c>
      <c r="F3" s="608">
        <v>44978</v>
      </c>
      <c r="G3" s="608">
        <v>44985</v>
      </c>
    </row>
    <row r="4" spans="1:8" ht="17.100000000000001" customHeight="1">
      <c r="A4" s="605" t="s">
        <v>817</v>
      </c>
      <c r="B4" s="606">
        <v>86055365.200000003</v>
      </c>
      <c r="C4" s="606" t="s">
        <v>808</v>
      </c>
      <c r="D4" s="605" t="s">
        <v>820</v>
      </c>
      <c r="E4" s="607" t="s">
        <v>824</v>
      </c>
      <c r="F4" s="608">
        <v>44978</v>
      </c>
      <c r="G4" s="608">
        <v>44985</v>
      </c>
    </row>
    <row r="5" spans="1:8" ht="17.100000000000001" customHeight="1">
      <c r="A5" s="605" t="s">
        <v>818</v>
      </c>
      <c r="B5" s="606">
        <v>80770491</v>
      </c>
      <c r="C5" s="606" t="s">
        <v>811</v>
      </c>
      <c r="D5" s="605" t="s">
        <v>752</v>
      </c>
      <c r="E5" s="607" t="s">
        <v>825</v>
      </c>
      <c r="F5" s="609">
        <v>44984</v>
      </c>
      <c r="G5" s="609">
        <v>44989</v>
      </c>
    </row>
    <row r="6" spans="1:8" ht="17.100000000000001" customHeight="1">
      <c r="A6" s="605" t="s">
        <v>819</v>
      </c>
      <c r="B6" s="606">
        <v>80791707.200000003</v>
      </c>
      <c r="C6" s="606" t="s">
        <v>814</v>
      </c>
      <c r="D6" s="605" t="s">
        <v>820</v>
      </c>
      <c r="E6" s="607" t="s">
        <v>824</v>
      </c>
      <c r="F6" s="609">
        <v>44986</v>
      </c>
      <c r="G6" s="609">
        <v>44993</v>
      </c>
    </row>
    <row r="7" spans="1:8" ht="17.100000000000001" customHeight="1">
      <c r="A7" s="605" t="s">
        <v>838</v>
      </c>
      <c r="B7" s="606">
        <v>80000330</v>
      </c>
      <c r="C7" s="606" t="s">
        <v>851</v>
      </c>
      <c r="D7" s="605" t="s">
        <v>752</v>
      </c>
      <c r="E7" s="610" t="s">
        <v>825</v>
      </c>
      <c r="F7" s="611">
        <v>44995</v>
      </c>
      <c r="G7" s="611">
        <v>45003</v>
      </c>
    </row>
    <row r="8" spans="1:8" ht="17.100000000000001" customHeight="1">
      <c r="A8" s="605" t="s">
        <v>839</v>
      </c>
      <c r="B8" s="606">
        <v>40403599.5</v>
      </c>
      <c r="C8" s="606" t="s">
        <v>852</v>
      </c>
      <c r="D8" s="605" t="s">
        <v>820</v>
      </c>
      <c r="E8" s="610" t="s">
        <v>824</v>
      </c>
      <c r="F8" s="611">
        <v>44987</v>
      </c>
      <c r="G8" s="611">
        <v>44993</v>
      </c>
    </row>
    <row r="9" spans="1:8" ht="17.100000000000001" customHeight="1">
      <c r="A9" s="605" t="s">
        <v>840</v>
      </c>
      <c r="B9" s="606">
        <v>79347699.5</v>
      </c>
      <c r="C9" s="606" t="s">
        <v>853</v>
      </c>
      <c r="D9" s="605" t="s">
        <v>752</v>
      </c>
      <c r="E9" s="610" t="s">
        <v>824</v>
      </c>
      <c r="F9" s="611">
        <v>44991</v>
      </c>
      <c r="G9" s="611">
        <v>45009</v>
      </c>
    </row>
    <row r="10" spans="1:8" ht="17.100000000000001" customHeight="1">
      <c r="A10" s="605" t="s">
        <v>841</v>
      </c>
      <c r="B10" s="606">
        <v>86050095</v>
      </c>
      <c r="C10" s="606" t="s">
        <v>854</v>
      </c>
      <c r="D10" s="605" t="s">
        <v>820</v>
      </c>
      <c r="E10" s="612" t="s">
        <v>866</v>
      </c>
      <c r="F10" s="611">
        <v>44989</v>
      </c>
      <c r="G10" s="611">
        <v>45020</v>
      </c>
    </row>
    <row r="11" spans="1:8" ht="17.100000000000001" customHeight="1">
      <c r="A11" s="605" t="s">
        <v>842</v>
      </c>
      <c r="B11" s="606">
        <v>10246621</v>
      </c>
      <c r="C11" s="606" t="s">
        <v>855</v>
      </c>
      <c r="D11" s="605" t="s">
        <v>754</v>
      </c>
      <c r="E11" s="610" t="s">
        <v>824</v>
      </c>
      <c r="F11" s="611">
        <v>44991</v>
      </c>
      <c r="G11" s="611">
        <v>45002</v>
      </c>
    </row>
    <row r="12" spans="1:8" ht="17.100000000000001" customHeight="1">
      <c r="A12" s="605" t="s">
        <v>879</v>
      </c>
      <c r="B12" s="606">
        <v>1121843630.8</v>
      </c>
      <c r="C12" s="606" t="s">
        <v>871</v>
      </c>
      <c r="D12" s="605" t="s">
        <v>752</v>
      </c>
      <c r="E12" s="610" t="s">
        <v>825</v>
      </c>
      <c r="F12" s="611">
        <v>45009</v>
      </c>
      <c r="G12" s="611">
        <v>45017</v>
      </c>
    </row>
    <row r="13" spans="1:8" ht="17.100000000000001" customHeight="1">
      <c r="A13" s="613" t="s">
        <v>880</v>
      </c>
      <c r="B13" s="614">
        <v>63488732</v>
      </c>
      <c r="C13" s="614" t="s">
        <v>872</v>
      </c>
      <c r="D13" s="613" t="s">
        <v>820</v>
      </c>
      <c r="E13" s="610" t="s">
        <v>886</v>
      </c>
      <c r="F13" s="611">
        <v>45006</v>
      </c>
      <c r="G13" s="611">
        <v>45010</v>
      </c>
    </row>
    <row r="14" spans="1:8" ht="17.100000000000001" customHeight="1">
      <c r="A14" s="613" t="s">
        <v>881</v>
      </c>
      <c r="B14" s="614">
        <v>1121832244</v>
      </c>
      <c r="C14" s="614" t="s">
        <v>884</v>
      </c>
      <c r="D14" s="613" t="s">
        <v>820</v>
      </c>
      <c r="E14" s="610" t="s">
        <v>887</v>
      </c>
      <c r="F14" s="611">
        <v>45010</v>
      </c>
      <c r="G14" s="611" t="s">
        <v>891</v>
      </c>
    </row>
    <row r="15" spans="1:8" s="604" customFormat="1" ht="17.100000000000001" customHeight="1">
      <c r="A15" s="615" t="s">
        <v>882</v>
      </c>
      <c r="B15" s="616">
        <v>86050095</v>
      </c>
      <c r="C15" s="616" t="s">
        <v>854</v>
      </c>
      <c r="D15" s="615" t="s">
        <v>820</v>
      </c>
      <c r="E15" s="617" t="s">
        <v>825</v>
      </c>
      <c r="F15" s="618">
        <v>45017</v>
      </c>
      <c r="G15" s="618">
        <v>45028</v>
      </c>
      <c r="H15" s="647"/>
    </row>
    <row r="16" spans="1:8" ht="17.100000000000001" customHeight="1">
      <c r="A16" s="613" t="s">
        <v>883</v>
      </c>
      <c r="B16" s="614">
        <v>40326441</v>
      </c>
      <c r="C16" s="614" t="s">
        <v>877</v>
      </c>
      <c r="D16" s="613" t="s">
        <v>885</v>
      </c>
      <c r="E16" s="619" t="s">
        <v>825</v>
      </c>
      <c r="F16" s="620">
        <v>45015</v>
      </c>
      <c r="G16" s="620">
        <v>45016</v>
      </c>
    </row>
    <row r="17"/>
  </sheetData>
  <conditionalFormatting sqref="A2:A16">
    <cfRule type="expression" dxfId="62" priority="161" stopIfTrue="1">
      <formula>AND(COUNTIF(#REF!,A2)+COUNTIF($A$1:$A$1,A2)+COUNTIF(#REF!,A2)+COUNTIF(#REF!,A2)+COUNTIF(#REF!,A2)+COUNTIF(#REF!,A2)+COUNTIF($A$3:$A$17,A2)+COUNTIF(#REF!,A2)+COUNTIF(#REF!,A2)+COUNTIF(#REF!,A2)+COUNTIF(#REF!,A2)+COUNTIF(#REF!,A2)+COUNTIF(#REF!,A2)+COUNTIF(#REF!,A2)+COUNTIF(#REF!,A2)+COUNTIF(#REF!,A2)+COUNTIF(#REF!,A2)+COUNTIF(#REF!,A2)+COUNTIF(#REF!,A2)+COUNTIF($M$1:$M$1,A2)+COUNTIF(#REF!,A2)+COUNTIF($Q$1:$Q$1,A2)+COUNTIF(#REF!,A2)+COUNTIF($U$1:$U$1,A2)+COUNTIF(#REF!,A2)+COUNTIF(#REF!,A2)+COUNTIF(#REF!,A2)+COUNTIF(#REF!,A2)+COUNTIF(#REF!,A2)+COUNTIF(#REF!,A2)+COUNTIF(#REF!,A2)&gt;1,NOT(ISBLANK(A2)))</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Hoja6!$B$1:$B$26</xm:f>
          </x14:formula1>
          <xm:sqref>E2:E6</xm:sqref>
        </x14:dataValidation>
        <x14:dataValidation type="list" allowBlank="1" showInputMessage="1" showErrorMessage="1" xr:uid="{00000000-0002-0000-0000-000001000000}">
          <x14:formula1>
            <xm:f>Hoja6!$A$1:$A$5</xm:f>
          </x14:formula1>
          <xm:sqref>D2:D6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
  <sheetViews>
    <sheetView workbookViewId="0">
      <selection activeCell="F28" sqref="F28"/>
    </sheetView>
  </sheetViews>
  <sheetFormatPr baseColWidth="10" defaultRowHeight="14.4"/>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dimension ref="A1"/>
  <sheetViews>
    <sheetView workbookViewId="0">
      <selection activeCell="H28" sqref="H28"/>
    </sheetView>
  </sheetViews>
  <sheetFormatPr baseColWidth="10"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dimension ref="A1"/>
  <sheetViews>
    <sheetView workbookViewId="0">
      <selection activeCell="I28" sqref="I28"/>
    </sheetView>
  </sheetViews>
  <sheetFormatPr baseColWidth="10"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filterMode="1"/>
  <dimension ref="A1:JB855"/>
  <sheetViews>
    <sheetView zoomScale="90" zoomScaleNormal="90" workbookViewId="0">
      <pane xSplit="3" ySplit="4" topLeftCell="G44" activePane="bottomRight" state="frozen"/>
      <selection activeCell="E13" sqref="E13:J13"/>
      <selection pane="topRight" activeCell="E13" sqref="E13:J13"/>
      <selection pane="bottomLeft" activeCell="E13" sqref="E13:J13"/>
      <selection pane="bottomRight" activeCell="L11" sqref="L11"/>
    </sheetView>
  </sheetViews>
  <sheetFormatPr baseColWidth="10" defaultColWidth="11.44140625" defaultRowHeight="14.4"/>
  <cols>
    <col min="1" max="1" width="11.6640625" style="76" customWidth="1"/>
    <col min="2" max="2" width="15.6640625" style="72" customWidth="1"/>
    <col min="3" max="3" width="32" style="93" customWidth="1"/>
    <col min="4" max="4" width="37.33203125" style="12" customWidth="1"/>
    <col min="5" max="5" width="21.109375" style="115" customWidth="1"/>
    <col min="6" max="6" width="20.5546875" style="12" customWidth="1"/>
    <col min="7" max="7" width="29.33203125" style="12" customWidth="1"/>
    <col min="8" max="9" width="12.6640625" style="111" customWidth="1"/>
    <col min="10" max="10" width="13.5546875" style="460" customWidth="1"/>
    <col min="11" max="11" width="16" style="12" customWidth="1"/>
    <col min="12" max="12" width="9.88671875" style="26" customWidth="1"/>
    <col min="13" max="13" width="16.88671875" style="16" customWidth="1"/>
    <col min="14" max="14" width="8.6640625" style="88" customWidth="1"/>
    <col min="15" max="15" width="16.33203125" style="26" customWidth="1"/>
    <col min="16" max="16" width="8.6640625" style="17" customWidth="1"/>
    <col min="17" max="17" width="15.6640625" style="26" customWidth="1"/>
    <col min="18" max="18" width="8.6640625" style="17" customWidth="1"/>
    <col min="19" max="19" width="15.6640625" style="17" customWidth="1"/>
    <col min="20" max="20" width="8.6640625" style="17" customWidth="1"/>
    <col min="21" max="21" width="15.6640625" style="55" customWidth="1"/>
    <col min="22" max="22" width="8.6640625" style="21" customWidth="1"/>
    <col min="23" max="23" width="12.33203125" style="230" customWidth="1"/>
    <col min="24" max="24" width="15.6640625" style="55" customWidth="1"/>
    <col min="25" max="25" width="38.6640625" style="12" customWidth="1"/>
    <col min="26" max="26" width="10" style="12" customWidth="1"/>
    <col min="27" max="27" width="9.33203125" style="93" customWidth="1"/>
    <col min="28" max="28" width="11.5546875" style="26" customWidth="1"/>
    <col min="29" max="29" width="14.6640625" style="86" customWidth="1"/>
    <col min="30" max="30" width="12.6640625" style="93" customWidth="1"/>
    <col min="31" max="31" width="10.33203125" style="26" customWidth="1"/>
    <col min="32" max="32" width="17" style="86" customWidth="1"/>
    <col min="33" max="33" width="22.44140625" style="541" customWidth="1"/>
    <col min="34" max="34" width="14.88671875" style="26" customWidth="1"/>
    <col min="35" max="35" width="16.109375" style="12" customWidth="1"/>
    <col min="36" max="36" width="19.44140625" style="17" customWidth="1"/>
    <col min="37" max="37" width="29.88671875" style="12" customWidth="1"/>
    <col min="38" max="38" width="14" style="12" customWidth="1"/>
    <col min="39" max="39" width="11" style="93" customWidth="1"/>
    <col min="40" max="40" width="17.6640625" style="12" customWidth="1"/>
    <col min="41" max="44" width="10.33203125" style="12" customWidth="1"/>
    <col min="45" max="45" width="10.33203125" style="158" customWidth="1"/>
    <col min="46" max="46" width="10.33203125" style="115" customWidth="1"/>
    <col min="47" max="49" width="10.33203125" style="12" customWidth="1"/>
    <col min="50" max="51" width="10.33203125" style="21" customWidth="1"/>
    <col min="52" max="53" width="79.88671875" style="12" customWidth="1"/>
    <col min="54" max="55" width="11.44140625" style="158" hidden="1" customWidth="1"/>
    <col min="56" max="56" width="10.33203125" style="510" customWidth="1"/>
    <col min="57" max="57" width="10.33203125" style="434" customWidth="1"/>
    <col min="58" max="58" width="10.33203125" style="115" customWidth="1"/>
    <col min="59" max="262" width="10.33203125" style="12" customWidth="1"/>
    <col min="263" max="16384" width="11.44140625" style="12"/>
  </cols>
  <sheetData>
    <row r="1" spans="1:262">
      <c r="A1" s="80"/>
      <c r="B1" s="18"/>
      <c r="C1" s="92"/>
      <c r="D1" s="18"/>
      <c r="E1" s="110"/>
      <c r="F1" s="18"/>
      <c r="G1" s="18"/>
      <c r="H1" s="109"/>
      <c r="I1" s="109"/>
      <c r="K1" s="18"/>
      <c r="L1" s="15"/>
      <c r="M1" s="24"/>
      <c r="N1" s="81"/>
      <c r="O1" s="15"/>
      <c r="P1" s="24"/>
      <c r="Q1" s="15"/>
      <c r="R1" s="24"/>
      <c r="S1" s="24"/>
      <c r="T1" s="24"/>
      <c r="U1" s="63"/>
      <c r="V1" s="81"/>
      <c r="W1" s="227"/>
      <c r="X1" s="63"/>
      <c r="Y1" s="18"/>
      <c r="Z1" s="18"/>
      <c r="AA1" s="92"/>
      <c r="AB1" s="15"/>
      <c r="AC1" s="82"/>
      <c r="AD1" s="92"/>
      <c r="AE1" s="15"/>
      <c r="AF1" s="82"/>
      <c r="AH1" s="15"/>
      <c r="AI1" s="14"/>
      <c r="AJ1" s="24"/>
    </row>
    <row r="2" spans="1:262" s="72" customFormat="1">
      <c r="A2" s="80">
        <v>1</v>
      </c>
      <c r="B2" s="18">
        <v>2</v>
      </c>
      <c r="C2" s="92">
        <v>3</v>
      </c>
      <c r="D2" s="18">
        <v>4</v>
      </c>
      <c r="E2" s="110">
        <v>5</v>
      </c>
      <c r="F2" s="18">
        <v>6</v>
      </c>
      <c r="G2" s="18">
        <v>7</v>
      </c>
      <c r="H2" s="110">
        <v>8</v>
      </c>
      <c r="I2" s="110">
        <v>9</v>
      </c>
      <c r="J2" s="461">
        <v>10</v>
      </c>
      <c r="K2" s="18">
        <v>11</v>
      </c>
      <c r="L2" s="18">
        <v>12</v>
      </c>
      <c r="M2" s="24">
        <v>13</v>
      </c>
      <c r="N2" s="18">
        <v>14</v>
      </c>
      <c r="O2" s="15">
        <v>15</v>
      </c>
      <c r="P2" s="24">
        <v>16</v>
      </c>
      <c r="Q2" s="15">
        <v>17</v>
      </c>
      <c r="R2" s="24">
        <v>18</v>
      </c>
      <c r="S2" s="24">
        <v>19</v>
      </c>
      <c r="T2" s="24">
        <v>20</v>
      </c>
      <c r="U2" s="18">
        <v>21</v>
      </c>
      <c r="V2" s="18">
        <v>22</v>
      </c>
      <c r="W2" s="227">
        <v>23</v>
      </c>
      <c r="X2" s="18">
        <v>24</v>
      </c>
      <c r="Y2" s="18">
        <v>25</v>
      </c>
      <c r="Z2" s="18">
        <v>26</v>
      </c>
      <c r="AA2" s="92">
        <v>27</v>
      </c>
      <c r="AB2" s="18">
        <v>28</v>
      </c>
      <c r="AC2" s="18">
        <v>29</v>
      </c>
      <c r="AD2" s="92">
        <v>30</v>
      </c>
      <c r="AE2" s="18">
        <v>31</v>
      </c>
      <c r="AF2" s="18">
        <v>32</v>
      </c>
      <c r="AG2" s="541">
        <v>33</v>
      </c>
      <c r="AH2" s="18">
        <v>34</v>
      </c>
      <c r="AI2" s="18">
        <v>35</v>
      </c>
      <c r="AJ2" s="24">
        <v>36</v>
      </c>
      <c r="AK2" s="72">
        <v>37</v>
      </c>
      <c r="AL2" s="18">
        <v>38</v>
      </c>
      <c r="AM2" s="105">
        <v>39</v>
      </c>
      <c r="AN2" s="18">
        <v>40</v>
      </c>
      <c r="AO2" s="72">
        <v>41</v>
      </c>
      <c r="AP2" s="18">
        <v>42</v>
      </c>
      <c r="AQ2" s="72">
        <v>43</v>
      </c>
      <c r="AR2" s="18">
        <v>44</v>
      </c>
      <c r="AS2" s="158">
        <v>45</v>
      </c>
      <c r="AT2" s="110">
        <v>46</v>
      </c>
      <c r="AU2" s="72">
        <v>47</v>
      </c>
      <c r="AV2" s="72">
        <v>48</v>
      </c>
      <c r="AW2" s="18">
        <v>49</v>
      </c>
      <c r="AX2" s="21">
        <v>50</v>
      </c>
      <c r="AY2" s="21">
        <v>51</v>
      </c>
      <c r="AZ2" s="72">
        <v>51</v>
      </c>
      <c r="BB2" s="158"/>
      <c r="BC2" s="158"/>
      <c r="BD2" s="510"/>
      <c r="BE2" s="434"/>
      <c r="BF2" s="434"/>
    </row>
    <row r="3" spans="1:262" s="115" customFormat="1" ht="12">
      <c r="A3" s="671" t="s">
        <v>0</v>
      </c>
      <c r="B3" s="673" t="s">
        <v>1</v>
      </c>
      <c r="C3" s="653" t="s">
        <v>11</v>
      </c>
      <c r="D3" s="675" t="s">
        <v>12</v>
      </c>
      <c r="E3" s="677" t="s">
        <v>821</v>
      </c>
      <c r="F3" s="675" t="s">
        <v>13</v>
      </c>
      <c r="G3" s="677" t="s">
        <v>14</v>
      </c>
      <c r="H3" s="679" t="s">
        <v>15</v>
      </c>
      <c r="I3" s="679" t="s">
        <v>16</v>
      </c>
      <c r="J3" s="681" t="s">
        <v>17</v>
      </c>
      <c r="K3" s="683" t="s">
        <v>18</v>
      </c>
      <c r="L3" s="689" t="s">
        <v>714</v>
      </c>
      <c r="M3" s="685" t="s">
        <v>707</v>
      </c>
      <c r="N3" s="685"/>
      <c r="O3" s="686" t="s">
        <v>708</v>
      </c>
      <c r="P3" s="686"/>
      <c r="Q3" s="686" t="s">
        <v>709</v>
      </c>
      <c r="R3" s="686"/>
      <c r="S3" s="686" t="s">
        <v>710</v>
      </c>
      <c r="T3" s="686"/>
      <c r="U3" s="685" t="s">
        <v>703</v>
      </c>
      <c r="V3" s="685"/>
      <c r="W3" s="687" t="s">
        <v>10</v>
      </c>
      <c r="X3" s="657" t="s">
        <v>679</v>
      </c>
      <c r="Y3" s="675" t="s">
        <v>19</v>
      </c>
      <c r="Z3" s="675" t="s">
        <v>20</v>
      </c>
      <c r="AA3" s="653" t="s">
        <v>21</v>
      </c>
      <c r="AB3" s="655" t="s">
        <v>22</v>
      </c>
      <c r="AC3" s="657" t="s">
        <v>23</v>
      </c>
      <c r="AD3" s="653" t="s">
        <v>24</v>
      </c>
      <c r="AE3" s="655" t="s">
        <v>25</v>
      </c>
      <c r="AF3" s="657" t="s">
        <v>26</v>
      </c>
      <c r="AG3" s="659" t="s">
        <v>789</v>
      </c>
      <c r="AH3" s="661" t="s">
        <v>27</v>
      </c>
      <c r="AI3" s="663" t="s">
        <v>704</v>
      </c>
      <c r="AJ3" s="665" t="s">
        <v>28</v>
      </c>
      <c r="AK3" s="667" t="s">
        <v>29</v>
      </c>
      <c r="AL3" s="651" t="s">
        <v>30</v>
      </c>
      <c r="AM3" s="669" t="s">
        <v>31</v>
      </c>
      <c r="AN3" s="651" t="s">
        <v>32</v>
      </c>
      <c r="AO3" s="651" t="s">
        <v>33</v>
      </c>
      <c r="AP3" s="651" t="s">
        <v>34</v>
      </c>
      <c r="AQ3" s="651" t="s">
        <v>35</v>
      </c>
      <c r="AR3" s="651" t="s">
        <v>36</v>
      </c>
      <c r="AS3" s="692" t="s">
        <v>37</v>
      </c>
      <c r="AT3" s="694" t="s">
        <v>38</v>
      </c>
      <c r="AU3" s="651" t="s">
        <v>45</v>
      </c>
      <c r="AV3" s="651" t="s">
        <v>46</v>
      </c>
      <c r="AW3" s="651" t="s">
        <v>66</v>
      </c>
      <c r="AX3" s="698" t="s">
        <v>676</v>
      </c>
      <c r="AY3" s="698" t="s">
        <v>678</v>
      </c>
      <c r="AZ3" s="696" t="s">
        <v>39</v>
      </c>
      <c r="BA3" s="649" t="s">
        <v>749</v>
      </c>
      <c r="BB3" s="648" t="s">
        <v>713</v>
      </c>
      <c r="BC3" s="706" t="s">
        <v>783</v>
      </c>
      <c r="BD3" s="700" t="s">
        <v>716</v>
      </c>
      <c r="BE3" s="702" t="s">
        <v>715</v>
      </c>
      <c r="BF3" s="704" t="s">
        <v>786</v>
      </c>
      <c r="BG3" s="691" t="s">
        <v>788</v>
      </c>
    </row>
    <row r="4" spans="1:262" s="115" customFormat="1" ht="12.6" thickBot="1">
      <c r="A4" s="672"/>
      <c r="B4" s="674"/>
      <c r="C4" s="654"/>
      <c r="D4" s="676"/>
      <c r="E4" s="678"/>
      <c r="F4" s="676"/>
      <c r="G4" s="678"/>
      <c r="H4" s="680"/>
      <c r="I4" s="680"/>
      <c r="J4" s="682"/>
      <c r="K4" s="684"/>
      <c r="L4" s="690"/>
      <c r="M4" s="569" t="s">
        <v>8</v>
      </c>
      <c r="N4" s="570" t="s">
        <v>9</v>
      </c>
      <c r="O4" s="571" t="s">
        <v>8</v>
      </c>
      <c r="P4" s="569" t="s">
        <v>9</v>
      </c>
      <c r="Q4" s="571" t="s">
        <v>8</v>
      </c>
      <c r="R4" s="569" t="s">
        <v>9</v>
      </c>
      <c r="S4" s="569" t="s">
        <v>8</v>
      </c>
      <c r="T4" s="569" t="s">
        <v>9</v>
      </c>
      <c r="U4" s="572" t="s">
        <v>8</v>
      </c>
      <c r="V4" s="570" t="s">
        <v>9</v>
      </c>
      <c r="W4" s="688"/>
      <c r="X4" s="658"/>
      <c r="Y4" s="676"/>
      <c r="Z4" s="676"/>
      <c r="AA4" s="654"/>
      <c r="AB4" s="656"/>
      <c r="AC4" s="658"/>
      <c r="AD4" s="654"/>
      <c r="AE4" s="656"/>
      <c r="AF4" s="658"/>
      <c r="AG4" s="660"/>
      <c r="AH4" s="662"/>
      <c r="AI4" s="664"/>
      <c r="AJ4" s="666"/>
      <c r="AK4" s="668"/>
      <c r="AL4" s="652"/>
      <c r="AM4" s="670"/>
      <c r="AN4" s="652"/>
      <c r="AO4" s="652"/>
      <c r="AP4" s="652"/>
      <c r="AQ4" s="652"/>
      <c r="AR4" s="652"/>
      <c r="AS4" s="693"/>
      <c r="AT4" s="695"/>
      <c r="AU4" s="652"/>
      <c r="AV4" s="652"/>
      <c r="AW4" s="652"/>
      <c r="AX4" s="699"/>
      <c r="AY4" s="699"/>
      <c r="AZ4" s="697"/>
      <c r="BA4" s="650"/>
      <c r="BB4" s="648"/>
      <c r="BC4" s="701"/>
      <c r="BD4" s="701"/>
      <c r="BE4" s="703"/>
      <c r="BF4" s="705"/>
      <c r="BG4" s="691"/>
    </row>
    <row r="5" spans="1:262" s="211" customFormat="1" ht="28.2" thickBot="1">
      <c r="A5" s="408" t="s">
        <v>815</v>
      </c>
      <c r="B5">
        <v>17333495.300000001</v>
      </c>
      <c r="C5" t="s">
        <v>798</v>
      </c>
      <c r="D5" s="409" t="s">
        <v>752</v>
      </c>
      <c r="E5" s="559" t="s">
        <v>822</v>
      </c>
      <c r="F5" s="559" t="s">
        <v>821</v>
      </c>
      <c r="G5" s="561" t="s">
        <v>823</v>
      </c>
      <c r="H5" s="562">
        <v>44967</v>
      </c>
      <c r="I5" s="562">
        <v>44975</v>
      </c>
      <c r="J5" s="462">
        <f>AN5*AT5</f>
        <v>4379880</v>
      </c>
      <c r="K5" s="563" t="s">
        <v>826</v>
      </c>
      <c r="L5" s="564" t="s">
        <v>827</v>
      </c>
      <c r="M5" s="422">
        <f>N5*AN5</f>
        <v>4379880</v>
      </c>
      <c r="N5" s="565">
        <v>24</v>
      </c>
      <c r="O5" s="422">
        <f>P5*AN5</f>
        <v>0</v>
      </c>
      <c r="P5" s="422"/>
      <c r="Q5" s="422">
        <f>R5*AN5</f>
        <v>0</v>
      </c>
      <c r="R5" s="422"/>
      <c r="S5" s="422">
        <f>T5*AN5</f>
        <v>0</v>
      </c>
      <c r="T5" s="422"/>
      <c r="U5" s="204" t="s">
        <v>702</v>
      </c>
      <c r="V5" s="204" t="s">
        <v>702</v>
      </c>
      <c r="W5" s="424">
        <f>AS5</f>
        <v>0</v>
      </c>
      <c r="X5" s="264"/>
      <c r="Y5" s="559" t="s">
        <v>828</v>
      </c>
      <c r="Z5" s="560" t="s">
        <v>829</v>
      </c>
      <c r="AA5" s="170" t="str">
        <f t="shared" ref="AA5:AA12" si="0">CONCATENATE("2023",VLOOKUP(B5,COMPROMISOS,12,FALSE))</f>
        <v>202396</v>
      </c>
      <c r="AB5" s="564">
        <v>44951</v>
      </c>
      <c r="AC5" s="171">
        <f t="shared" ref="AC5:AC67" si="1">VLOOKUP(B5,COMPROMISOS,14,FALSE)</f>
        <v>23550576</v>
      </c>
      <c r="AD5" s="172" t="str">
        <f t="shared" ref="AD5:AD12" si="2">CONCATENATE("2023",VLOOKUP(B5,COMPROMISOS,10,FALSE))</f>
        <v>2023717</v>
      </c>
      <c r="AE5" s="173">
        <f t="shared" ref="AE5:AE11" si="3">VLOOKUP(B5,COMPROMISOS,15,FALSE)</f>
        <v>44966.435324074075</v>
      </c>
      <c r="AF5" s="478">
        <f t="shared" ref="AF5:AF28" si="4">VLOOKUP(B5,COMPROMISOS,21,FALSE())</f>
        <v>4379880</v>
      </c>
      <c r="AG5" s="542">
        <f>J5+AS5</f>
        <v>4379880</v>
      </c>
      <c r="AH5" s="208" t="s">
        <v>702</v>
      </c>
      <c r="AI5" s="208" t="s">
        <v>702</v>
      </c>
      <c r="AJ5" s="222"/>
      <c r="AK5" s="559" t="s">
        <v>832</v>
      </c>
      <c r="AL5" s="439" t="str">
        <f t="shared" ref="AL5:AL19" si="5">CONCATENATE("EC",VLOOKUP(B5,COMPROMISOS,6,FALSE()))</f>
        <v>EC335</v>
      </c>
      <c r="AM5" s="165" t="str">
        <f t="shared" ref="AM5" si="6">VLOOKUP(B5,COMPROMISOS,2,FALSE)</f>
        <v>56402</v>
      </c>
      <c r="AN5" s="524">
        <v>182495</v>
      </c>
      <c r="AO5" s="457">
        <v>0</v>
      </c>
      <c r="AP5" s="458">
        <f>AO5</f>
        <v>0</v>
      </c>
      <c r="AQ5" s="458">
        <f>AP5*AR5*0.12/360</f>
        <v>0</v>
      </c>
      <c r="AR5" s="311">
        <f>AT5/8</f>
        <v>3</v>
      </c>
      <c r="AS5" s="459">
        <f>AO5+AP5+AQ5</f>
        <v>0</v>
      </c>
      <c r="AT5" s="568">
        <v>24</v>
      </c>
      <c r="AU5" s="209"/>
      <c r="AV5" s="205">
        <f>AU5+IFERROR(VLOOKUP(A5,GENERADOR!A:B,2,FALSE),0)</f>
        <v>0</v>
      </c>
      <c r="AW5" s="205">
        <f t="shared" ref="AW5:AW67" si="7">IF(AU5=AV5,AT5-AU5,AT5-AV5)</f>
        <v>24</v>
      </c>
      <c r="AX5" s="129">
        <f t="shared" ref="AX5:AX67" si="8">AT5-(AU5+AW5)</f>
        <v>0</v>
      </c>
      <c r="AY5" s="129">
        <f t="shared" ref="AY5:AY35" si="9">AT5</f>
        <v>24</v>
      </c>
      <c r="AZ5" s="73" t="e">
        <f ca="1">NumLetras(AG5)</f>
        <v>#NAME?</v>
      </c>
      <c r="BA5" s="529" t="e">
        <f ca="1">NumLetras(AN5)</f>
        <v>#NAME?</v>
      </c>
      <c r="BB5" s="508">
        <v>720000</v>
      </c>
      <c r="BC5" s="508">
        <v>450000</v>
      </c>
      <c r="BD5" s="511" t="s">
        <v>784</v>
      </c>
      <c r="BE5" s="530" t="s">
        <v>837</v>
      </c>
      <c r="BF5" s="533" t="s">
        <v>787</v>
      </c>
      <c r="BG5" s="12" t="s">
        <v>790</v>
      </c>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c r="IW5" s="12"/>
      <c r="IX5" s="12"/>
      <c r="IY5" s="12"/>
      <c r="IZ5" s="12"/>
      <c r="JA5" s="12"/>
      <c r="JB5" s="12"/>
    </row>
    <row r="6" spans="1:262" s="211" customFormat="1" ht="28.2" thickBot="1">
      <c r="A6" s="408" t="s">
        <v>816</v>
      </c>
      <c r="B6">
        <v>35262313.100000001</v>
      </c>
      <c r="C6" t="s">
        <v>805</v>
      </c>
      <c r="D6" s="409" t="s">
        <v>820</v>
      </c>
      <c r="E6" s="559" t="s">
        <v>824</v>
      </c>
      <c r="F6" s="559" t="s">
        <v>821</v>
      </c>
      <c r="G6" s="561" t="s">
        <v>823</v>
      </c>
      <c r="H6" s="562">
        <v>44978</v>
      </c>
      <c r="I6" s="562">
        <v>44985</v>
      </c>
      <c r="J6" s="462">
        <f t="shared" ref="J6:J69" si="10">AN6*AT6</f>
        <v>2189940</v>
      </c>
      <c r="K6" s="563" t="s">
        <v>826</v>
      </c>
      <c r="L6" s="564" t="s">
        <v>827</v>
      </c>
      <c r="M6" s="422">
        <f t="shared" ref="M6:M69" si="11">N6*AN6</f>
        <v>2189940</v>
      </c>
      <c r="N6" s="566">
        <v>12</v>
      </c>
      <c r="O6" s="422">
        <f t="shared" ref="O6:O48" si="12">P6*AN6</f>
        <v>0</v>
      </c>
      <c r="P6" s="422"/>
      <c r="Q6" s="422"/>
      <c r="R6" s="422"/>
      <c r="S6" s="422"/>
      <c r="T6" s="422"/>
      <c r="U6" s="204" t="s">
        <v>702</v>
      </c>
      <c r="V6" s="204" t="s">
        <v>702</v>
      </c>
      <c r="W6" s="424">
        <f t="shared" ref="W6:W69" si="13">AS6</f>
        <v>0</v>
      </c>
      <c r="X6" s="270"/>
      <c r="Y6" s="559" t="s">
        <v>830</v>
      </c>
      <c r="Z6" s="560" t="s">
        <v>831</v>
      </c>
      <c r="AA6" s="170" t="str">
        <f t="shared" si="0"/>
        <v>2023351</v>
      </c>
      <c r="AB6" s="564">
        <v>44965</v>
      </c>
      <c r="AC6" s="171">
        <f t="shared" si="1"/>
        <v>8848476</v>
      </c>
      <c r="AD6" s="172" t="str">
        <f t="shared" si="2"/>
        <v>2023869</v>
      </c>
      <c r="AE6" s="173">
        <f t="shared" si="3"/>
        <v>44978.728356481479</v>
      </c>
      <c r="AF6" s="478">
        <f t="shared" si="4"/>
        <v>2189940</v>
      </c>
      <c r="AG6" s="542">
        <f t="shared" ref="AG6:AG69" si="14">J6+AS6</f>
        <v>2189940</v>
      </c>
      <c r="AH6" s="208" t="s">
        <v>702</v>
      </c>
      <c r="AI6" s="208" t="s">
        <v>702</v>
      </c>
      <c r="AJ6" s="222"/>
      <c r="AK6" s="559" t="s">
        <v>833</v>
      </c>
      <c r="AL6" s="439" t="str">
        <f t="shared" si="5"/>
        <v>EC468</v>
      </c>
      <c r="AM6" s="165" t="str">
        <f t="shared" ref="AM6:AM67" si="15">VLOOKUP(B6,COMPROMISOS,2,FALSE)</f>
        <v>53013</v>
      </c>
      <c r="AN6" s="524">
        <v>182495</v>
      </c>
      <c r="AO6" s="457">
        <v>0</v>
      </c>
      <c r="AP6" s="458">
        <f t="shared" ref="AP6:AP69" si="16">AO6</f>
        <v>0</v>
      </c>
      <c r="AQ6" s="458">
        <f t="shared" ref="AQ6:AQ69" si="17">AP6*AR6*0.12/360</f>
        <v>0</v>
      </c>
      <c r="AR6" s="311">
        <f t="shared" ref="AR6:AR69" si="18">AT6/8</f>
        <v>1.5</v>
      </c>
      <c r="AS6" s="459">
        <f t="shared" ref="AS6:AS69" si="19">AO6+AP6+AQ6</f>
        <v>0</v>
      </c>
      <c r="AT6" s="568">
        <v>12</v>
      </c>
      <c r="AU6" s="209"/>
      <c r="AV6" s="205">
        <f>AU6+IFERROR(VLOOKUP(A6,GENERADOR!A:B,2,FALSE),0)</f>
        <v>0</v>
      </c>
      <c r="AW6" s="205">
        <f t="shared" si="7"/>
        <v>12</v>
      </c>
      <c r="AX6" s="129">
        <f t="shared" si="8"/>
        <v>0</v>
      </c>
      <c r="AY6" s="129">
        <f t="shared" si="9"/>
        <v>12</v>
      </c>
      <c r="AZ6" s="73" t="e">
        <f t="shared" ref="AZ6:AZ69" ca="1" si="20">NumLetras(AG6)</f>
        <v>#NAME?</v>
      </c>
      <c r="BA6" s="529" t="e">
        <f t="shared" ref="BA6:BA69" ca="1" si="21">NumLetras(AN6)</f>
        <v>#NAME?</v>
      </c>
      <c r="BB6" s="508">
        <v>0</v>
      </c>
      <c r="BC6" s="508">
        <v>0</v>
      </c>
      <c r="BD6" s="511" t="s">
        <v>784</v>
      </c>
      <c r="BE6" s="530" t="s">
        <v>837</v>
      </c>
      <c r="BF6" s="533" t="s">
        <v>787</v>
      </c>
      <c r="BG6" s="12" t="s">
        <v>790</v>
      </c>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c r="IW6" s="12"/>
      <c r="IX6" s="12"/>
      <c r="IY6" s="12"/>
      <c r="IZ6" s="12"/>
      <c r="JA6" s="12"/>
      <c r="JB6" s="12"/>
    </row>
    <row r="7" spans="1:262" s="211" customFormat="1" ht="28.2" thickBot="1">
      <c r="A7" s="410" t="s">
        <v>817</v>
      </c>
      <c r="B7">
        <v>86055365.200000003</v>
      </c>
      <c r="C7" t="s">
        <v>808</v>
      </c>
      <c r="D7" s="409" t="s">
        <v>820</v>
      </c>
      <c r="E7" s="559" t="s">
        <v>824</v>
      </c>
      <c r="F7" s="559" t="s">
        <v>821</v>
      </c>
      <c r="G7" s="561" t="s">
        <v>823</v>
      </c>
      <c r="H7" s="562">
        <v>44978</v>
      </c>
      <c r="I7" s="562">
        <v>44985</v>
      </c>
      <c r="J7" s="462">
        <f t="shared" si="10"/>
        <v>1834812</v>
      </c>
      <c r="K7" s="563" t="s">
        <v>826</v>
      </c>
      <c r="L7" s="564" t="s">
        <v>827</v>
      </c>
      <c r="M7" s="422">
        <f t="shared" si="11"/>
        <v>1834812</v>
      </c>
      <c r="N7" s="566">
        <v>12</v>
      </c>
      <c r="O7" s="422">
        <f t="shared" si="12"/>
        <v>0</v>
      </c>
      <c r="P7" s="422"/>
      <c r="Q7" s="422"/>
      <c r="R7" s="422"/>
      <c r="S7" s="422"/>
      <c r="T7" s="422"/>
      <c r="U7" s="204" t="s">
        <v>702</v>
      </c>
      <c r="V7" s="204" t="s">
        <v>702</v>
      </c>
      <c r="W7" s="424">
        <f t="shared" si="13"/>
        <v>0</v>
      </c>
      <c r="X7" s="270"/>
      <c r="Y7" s="559" t="s">
        <v>830</v>
      </c>
      <c r="Z7" s="560" t="s">
        <v>831</v>
      </c>
      <c r="AA7" s="170" t="str">
        <f t="shared" si="0"/>
        <v>2023351</v>
      </c>
      <c r="AB7" s="564">
        <v>44965</v>
      </c>
      <c r="AC7" s="171">
        <f t="shared" si="1"/>
        <v>8848476</v>
      </c>
      <c r="AD7" s="172" t="str">
        <f t="shared" si="2"/>
        <v>2023868</v>
      </c>
      <c r="AE7" s="173">
        <f t="shared" si="3"/>
        <v>44978.728310185186</v>
      </c>
      <c r="AF7" s="478">
        <f t="shared" si="4"/>
        <v>1834812</v>
      </c>
      <c r="AG7" s="542">
        <f t="shared" si="14"/>
        <v>1834812</v>
      </c>
      <c r="AH7" s="208" t="s">
        <v>702</v>
      </c>
      <c r="AI7" s="208" t="s">
        <v>702</v>
      </c>
      <c r="AJ7" s="222"/>
      <c r="AK7" s="559" t="s">
        <v>834</v>
      </c>
      <c r="AL7" s="439" t="str">
        <f t="shared" si="5"/>
        <v>EC468</v>
      </c>
      <c r="AM7" s="165" t="str">
        <f t="shared" si="15"/>
        <v>53013</v>
      </c>
      <c r="AN7" s="524">
        <v>152901</v>
      </c>
      <c r="AO7" s="457">
        <v>0</v>
      </c>
      <c r="AP7" s="458">
        <f t="shared" si="16"/>
        <v>0</v>
      </c>
      <c r="AQ7" s="458">
        <f t="shared" si="17"/>
        <v>0</v>
      </c>
      <c r="AR7" s="311">
        <f t="shared" si="18"/>
        <v>1.5</v>
      </c>
      <c r="AS7" s="459">
        <f t="shared" si="19"/>
        <v>0</v>
      </c>
      <c r="AT7" s="568">
        <v>12</v>
      </c>
      <c r="AU7" s="209"/>
      <c r="AV7" s="205">
        <f>AU7+IFERROR(VLOOKUP(A7,GENERADOR!A:B,2,FALSE),0)</f>
        <v>0</v>
      </c>
      <c r="AW7" s="205">
        <f t="shared" si="7"/>
        <v>12</v>
      </c>
      <c r="AX7" s="129">
        <f t="shared" si="8"/>
        <v>0</v>
      </c>
      <c r="AY7" s="129">
        <f t="shared" si="9"/>
        <v>12</v>
      </c>
      <c r="AZ7" s="73" t="e">
        <f t="shared" ca="1" si="20"/>
        <v>#NAME?</v>
      </c>
      <c r="BA7" s="529" t="e">
        <f t="shared" ca="1" si="21"/>
        <v>#NAME?</v>
      </c>
      <c r="BB7" s="508">
        <v>0</v>
      </c>
      <c r="BC7" s="508">
        <v>0</v>
      </c>
      <c r="BD7" s="511" t="s">
        <v>784</v>
      </c>
      <c r="BE7" s="530" t="s">
        <v>718</v>
      </c>
      <c r="BF7" s="534" t="s">
        <v>787</v>
      </c>
      <c r="BG7" s="13" t="s">
        <v>790</v>
      </c>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c r="IW7" s="13"/>
      <c r="IX7" s="13"/>
      <c r="IY7" s="13"/>
      <c r="IZ7" s="13"/>
      <c r="JA7" s="13"/>
      <c r="JB7" s="13"/>
    </row>
    <row r="8" spans="1:262" s="211" customFormat="1" ht="28.2" thickBot="1">
      <c r="A8" s="408" t="s">
        <v>818</v>
      </c>
      <c r="B8">
        <v>80770491</v>
      </c>
      <c r="C8" t="s">
        <v>811</v>
      </c>
      <c r="D8" s="594" t="s">
        <v>752</v>
      </c>
      <c r="E8" s="559" t="s">
        <v>825</v>
      </c>
      <c r="F8" s="559" t="s">
        <v>821</v>
      </c>
      <c r="G8" s="561" t="s">
        <v>823</v>
      </c>
      <c r="H8" s="562">
        <v>44984</v>
      </c>
      <c r="I8" s="562">
        <v>44989</v>
      </c>
      <c r="J8" s="462">
        <f t="shared" si="10"/>
        <v>3669624</v>
      </c>
      <c r="K8" s="563" t="s">
        <v>826</v>
      </c>
      <c r="L8" s="564" t="s">
        <v>827</v>
      </c>
      <c r="M8" s="422">
        <f t="shared" si="11"/>
        <v>1834812</v>
      </c>
      <c r="N8" s="566">
        <v>12</v>
      </c>
      <c r="O8" s="422">
        <f t="shared" si="12"/>
        <v>1834812</v>
      </c>
      <c r="P8" s="567">
        <v>12</v>
      </c>
      <c r="Q8" s="422"/>
      <c r="R8" s="422"/>
      <c r="S8" s="422"/>
      <c r="T8" s="422"/>
      <c r="U8" s="204" t="s">
        <v>702</v>
      </c>
      <c r="V8" s="204" t="s">
        <v>702</v>
      </c>
      <c r="W8" s="424">
        <f t="shared" si="13"/>
        <v>0</v>
      </c>
      <c r="X8" s="266"/>
      <c r="Y8" s="559" t="s">
        <v>828</v>
      </c>
      <c r="Z8" s="560" t="s">
        <v>829</v>
      </c>
      <c r="AA8" s="170" t="str">
        <f t="shared" si="0"/>
        <v>202396</v>
      </c>
      <c r="AB8" s="564">
        <v>44951</v>
      </c>
      <c r="AC8" s="367">
        <f t="shared" si="1"/>
        <v>23550576</v>
      </c>
      <c r="AD8" s="172" t="str">
        <f t="shared" si="2"/>
        <v>2023964</v>
      </c>
      <c r="AE8" s="369">
        <f t="shared" si="3"/>
        <v>44984.421041666668</v>
      </c>
      <c r="AF8" s="478">
        <f t="shared" si="4"/>
        <v>3669624</v>
      </c>
      <c r="AG8" s="542">
        <f t="shared" si="14"/>
        <v>3669624</v>
      </c>
      <c r="AH8" s="208" t="s">
        <v>702</v>
      </c>
      <c r="AI8" s="208" t="s">
        <v>702</v>
      </c>
      <c r="AJ8" s="222"/>
      <c r="AK8" s="559" t="s">
        <v>835</v>
      </c>
      <c r="AL8" s="439" t="str">
        <f t="shared" si="5"/>
        <v>EC335</v>
      </c>
      <c r="AM8" s="370" t="str">
        <f t="shared" si="15"/>
        <v>56402</v>
      </c>
      <c r="AN8" s="524">
        <v>152901</v>
      </c>
      <c r="AO8" s="457">
        <v>0</v>
      </c>
      <c r="AP8" s="458">
        <f t="shared" si="16"/>
        <v>0</v>
      </c>
      <c r="AQ8" s="458">
        <f t="shared" si="17"/>
        <v>0</v>
      </c>
      <c r="AR8" s="311">
        <f t="shared" si="18"/>
        <v>3</v>
      </c>
      <c r="AS8" s="459">
        <f t="shared" si="19"/>
        <v>0</v>
      </c>
      <c r="AT8" s="568">
        <v>24</v>
      </c>
      <c r="AU8" s="209"/>
      <c r="AV8" s="205">
        <f>AU8+IFERROR(VLOOKUP(A8,GENERADOR!A:B,2,FALSE),0)</f>
        <v>0</v>
      </c>
      <c r="AW8" s="205">
        <f t="shared" si="7"/>
        <v>24</v>
      </c>
      <c r="AX8" s="209">
        <f t="shared" si="8"/>
        <v>0</v>
      </c>
      <c r="AY8" s="209">
        <f t="shared" si="9"/>
        <v>24</v>
      </c>
      <c r="AZ8" s="73" t="e">
        <f t="shared" ca="1" si="20"/>
        <v>#NAME?</v>
      </c>
      <c r="BA8" s="529" t="e">
        <f t="shared" ca="1" si="21"/>
        <v>#NAME?</v>
      </c>
      <c r="BB8" s="509">
        <v>0</v>
      </c>
      <c r="BC8" s="509">
        <v>0</v>
      </c>
      <c r="BD8" s="512" t="s">
        <v>784</v>
      </c>
      <c r="BE8" s="531" t="s">
        <v>718</v>
      </c>
      <c r="BF8" s="535" t="s">
        <v>787</v>
      </c>
      <c r="BG8" s="232" t="s">
        <v>790</v>
      </c>
      <c r="BH8" s="232"/>
      <c r="BI8" s="232"/>
      <c r="BJ8" s="232"/>
      <c r="BK8" s="232"/>
      <c r="BL8" s="232"/>
      <c r="BM8" s="232"/>
      <c r="BN8" s="232"/>
      <c r="BO8" s="232"/>
      <c r="BP8" s="232"/>
      <c r="BQ8" s="232"/>
      <c r="BR8" s="232"/>
      <c r="BS8" s="232"/>
      <c r="BT8" s="232"/>
      <c r="BU8" s="232"/>
      <c r="BV8" s="232"/>
      <c r="BW8" s="232"/>
      <c r="BX8" s="232"/>
      <c r="BY8" s="232"/>
      <c r="BZ8" s="232"/>
      <c r="CA8" s="232"/>
      <c r="CB8" s="232"/>
      <c r="CC8" s="232"/>
      <c r="CD8" s="232"/>
      <c r="CE8" s="232"/>
      <c r="CF8" s="232"/>
      <c r="CG8" s="232"/>
      <c r="CH8" s="232"/>
      <c r="CI8" s="232"/>
      <c r="CJ8" s="232"/>
      <c r="CK8" s="232"/>
      <c r="CL8" s="232"/>
      <c r="CM8" s="232"/>
      <c r="CN8" s="232"/>
      <c r="CO8" s="232"/>
      <c r="CP8" s="232"/>
      <c r="CQ8" s="232"/>
      <c r="CR8" s="232"/>
      <c r="CS8" s="232"/>
      <c r="CT8" s="232"/>
      <c r="CU8" s="232"/>
      <c r="CV8" s="232"/>
      <c r="CW8" s="232"/>
      <c r="CX8" s="232"/>
      <c r="CY8" s="232"/>
      <c r="CZ8" s="232"/>
      <c r="DA8" s="232"/>
      <c r="DB8" s="232"/>
      <c r="DC8" s="232"/>
      <c r="DD8" s="232"/>
      <c r="DE8" s="232"/>
      <c r="DF8" s="232"/>
      <c r="DG8" s="232"/>
      <c r="DH8" s="232"/>
      <c r="DI8" s="232"/>
      <c r="DJ8" s="232"/>
      <c r="DK8" s="232"/>
      <c r="DL8" s="232"/>
      <c r="DM8" s="232"/>
      <c r="DN8" s="232"/>
      <c r="DO8" s="232"/>
      <c r="DP8" s="232"/>
      <c r="DQ8" s="232"/>
      <c r="DR8" s="232"/>
      <c r="DS8" s="232"/>
      <c r="DT8" s="232"/>
      <c r="DU8" s="232"/>
      <c r="DV8" s="232"/>
      <c r="DW8" s="232"/>
      <c r="DX8" s="232"/>
      <c r="DY8" s="232"/>
      <c r="DZ8" s="232"/>
      <c r="EA8" s="232"/>
      <c r="EB8" s="232"/>
      <c r="EC8" s="232"/>
      <c r="ED8" s="232"/>
      <c r="EE8" s="232"/>
      <c r="EF8" s="232"/>
      <c r="EG8" s="232"/>
      <c r="EH8" s="232"/>
      <c r="EI8" s="232"/>
      <c r="EJ8" s="232"/>
      <c r="EK8" s="232"/>
      <c r="EL8" s="232"/>
      <c r="EM8" s="232"/>
      <c r="EN8" s="232"/>
      <c r="EO8" s="232"/>
      <c r="EP8" s="232"/>
      <c r="EQ8" s="232"/>
      <c r="ER8" s="232"/>
      <c r="ES8" s="232"/>
      <c r="ET8" s="232"/>
      <c r="EU8" s="232"/>
      <c r="EV8" s="232"/>
      <c r="EW8" s="232"/>
      <c r="EX8" s="232"/>
      <c r="EY8" s="232"/>
      <c r="EZ8" s="232"/>
      <c r="FA8" s="232"/>
      <c r="FB8" s="232"/>
      <c r="FC8" s="232"/>
      <c r="FD8" s="232"/>
      <c r="FE8" s="232"/>
      <c r="FF8" s="232"/>
      <c r="FG8" s="232"/>
      <c r="FH8" s="232"/>
      <c r="FI8" s="232"/>
      <c r="FJ8" s="232"/>
      <c r="FK8" s="232"/>
      <c r="FL8" s="232"/>
      <c r="FM8" s="232"/>
      <c r="FN8" s="232"/>
      <c r="FO8" s="232"/>
      <c r="FP8" s="232"/>
      <c r="FQ8" s="232"/>
      <c r="FR8" s="232"/>
      <c r="FS8" s="232"/>
      <c r="FT8" s="232"/>
      <c r="FU8" s="232"/>
      <c r="FV8" s="232"/>
      <c r="FW8" s="232"/>
      <c r="FX8" s="232"/>
      <c r="FY8" s="232"/>
      <c r="FZ8" s="232"/>
      <c r="GA8" s="232"/>
      <c r="GB8" s="232"/>
      <c r="GC8" s="232"/>
      <c r="GD8" s="232"/>
      <c r="GE8" s="232"/>
      <c r="GF8" s="232"/>
      <c r="GG8" s="232"/>
      <c r="GH8" s="232"/>
      <c r="GI8" s="232"/>
      <c r="GJ8" s="232"/>
      <c r="GK8" s="232"/>
      <c r="GL8" s="232"/>
      <c r="GM8" s="232"/>
      <c r="GN8" s="232"/>
      <c r="GO8" s="232"/>
      <c r="GP8" s="232"/>
      <c r="GQ8" s="232"/>
      <c r="GR8" s="232"/>
      <c r="GS8" s="232"/>
      <c r="GT8" s="232"/>
      <c r="GU8" s="232"/>
      <c r="GV8" s="232"/>
      <c r="GW8" s="232"/>
      <c r="GX8" s="232"/>
      <c r="GY8" s="232"/>
      <c r="GZ8" s="232"/>
      <c r="HA8" s="232"/>
      <c r="HB8" s="232"/>
      <c r="HC8" s="232"/>
      <c r="HD8" s="232"/>
      <c r="HE8" s="232"/>
      <c r="HF8" s="232"/>
      <c r="HG8" s="232"/>
      <c r="HH8" s="232"/>
      <c r="HI8" s="232"/>
      <c r="HJ8" s="232"/>
      <c r="HK8" s="232"/>
      <c r="HL8" s="232"/>
      <c r="HM8" s="232"/>
      <c r="HN8" s="232"/>
      <c r="HO8" s="232"/>
      <c r="HP8" s="232"/>
      <c r="HQ8" s="232"/>
      <c r="HR8" s="232"/>
      <c r="HS8" s="232"/>
      <c r="HT8" s="232"/>
      <c r="HU8" s="232"/>
      <c r="HV8" s="232"/>
      <c r="HW8" s="232"/>
      <c r="HX8" s="232"/>
      <c r="HY8" s="232"/>
      <c r="HZ8" s="232"/>
      <c r="IA8" s="232"/>
      <c r="IB8" s="232"/>
      <c r="IC8" s="232"/>
      <c r="ID8" s="232"/>
      <c r="IE8" s="232"/>
      <c r="IF8" s="232"/>
      <c r="IG8" s="232"/>
      <c r="IH8" s="232"/>
      <c r="II8" s="232"/>
      <c r="IJ8" s="232"/>
      <c r="IK8" s="232"/>
      <c r="IL8" s="232"/>
      <c r="IM8" s="232"/>
      <c r="IN8" s="232"/>
      <c r="IO8" s="232"/>
      <c r="IP8" s="232"/>
      <c r="IQ8" s="232"/>
      <c r="IR8" s="232"/>
      <c r="IS8" s="232"/>
      <c r="IT8" s="232"/>
      <c r="IU8" s="232"/>
      <c r="IV8" s="232"/>
      <c r="IW8" s="232"/>
      <c r="IX8" s="232"/>
      <c r="IY8" s="232"/>
      <c r="IZ8" s="232"/>
      <c r="JA8" s="232"/>
      <c r="JB8" s="232"/>
    </row>
    <row r="9" spans="1:262" ht="28.2" thickBot="1">
      <c r="A9" s="555" t="s">
        <v>819</v>
      </c>
      <c r="B9">
        <v>80791707.200000003</v>
      </c>
      <c r="C9" t="s">
        <v>814</v>
      </c>
      <c r="D9" s="595" t="s">
        <v>820</v>
      </c>
      <c r="E9" s="559" t="s">
        <v>824</v>
      </c>
      <c r="F9" s="559" t="s">
        <v>821</v>
      </c>
      <c r="G9" s="561" t="s">
        <v>823</v>
      </c>
      <c r="H9" s="562">
        <v>44986</v>
      </c>
      <c r="I9" s="562">
        <v>44993</v>
      </c>
      <c r="J9" s="482">
        <f t="shared" si="10"/>
        <v>1834812</v>
      </c>
      <c r="K9" s="563" t="s">
        <v>826</v>
      </c>
      <c r="L9" s="564" t="s">
        <v>827</v>
      </c>
      <c r="M9" s="556">
        <f t="shared" si="11"/>
        <v>1834812</v>
      </c>
      <c r="N9" s="566">
        <v>12</v>
      </c>
      <c r="O9" s="556">
        <f t="shared" si="12"/>
        <v>0</v>
      </c>
      <c r="P9" s="556"/>
      <c r="Q9" s="556"/>
      <c r="R9" s="556"/>
      <c r="S9" s="556"/>
      <c r="T9" s="556"/>
      <c r="U9" s="372" t="s">
        <v>702</v>
      </c>
      <c r="V9" s="372" t="s">
        <v>702</v>
      </c>
      <c r="W9" s="557">
        <f t="shared" si="13"/>
        <v>0</v>
      </c>
      <c r="X9" s="314"/>
      <c r="Y9" s="559" t="s">
        <v>830</v>
      </c>
      <c r="Z9" s="560" t="s">
        <v>831</v>
      </c>
      <c r="AA9" s="170" t="str">
        <f t="shared" si="0"/>
        <v>2023351</v>
      </c>
      <c r="AB9" s="564">
        <v>44965</v>
      </c>
      <c r="AC9" s="171">
        <f t="shared" si="1"/>
        <v>8848476</v>
      </c>
      <c r="AD9" s="172" t="str">
        <f t="shared" si="2"/>
        <v>2023965</v>
      </c>
      <c r="AE9" s="173">
        <f t="shared" si="3"/>
        <v>44984.421307870369</v>
      </c>
      <c r="AF9" s="484">
        <f t="shared" si="4"/>
        <v>1834812</v>
      </c>
      <c r="AG9" s="543">
        <f t="shared" si="14"/>
        <v>1834812</v>
      </c>
      <c r="AH9" s="373" t="s">
        <v>702</v>
      </c>
      <c r="AI9" s="373" t="s">
        <v>702</v>
      </c>
      <c r="AJ9" s="374"/>
      <c r="AK9" s="559" t="s">
        <v>836</v>
      </c>
      <c r="AL9" s="439" t="str">
        <f t="shared" si="5"/>
        <v>EC468</v>
      </c>
      <c r="AM9" s="165" t="str">
        <f t="shared" si="15"/>
        <v>53013</v>
      </c>
      <c r="AN9" s="558">
        <v>152901</v>
      </c>
      <c r="AO9" s="457">
        <v>0</v>
      </c>
      <c r="AP9" s="458">
        <f t="shared" si="16"/>
        <v>0</v>
      </c>
      <c r="AQ9" s="458">
        <f t="shared" si="17"/>
        <v>0</v>
      </c>
      <c r="AR9" s="311">
        <f t="shared" si="18"/>
        <v>1.5</v>
      </c>
      <c r="AS9" s="459">
        <f t="shared" si="19"/>
        <v>0</v>
      </c>
      <c r="AT9" s="568">
        <v>12</v>
      </c>
      <c r="AU9" s="129"/>
      <c r="AV9" s="73">
        <f>AU9+IFERROR(VLOOKUP(A9,GENERADOR!A:B,2,FALSE),0)</f>
        <v>0</v>
      </c>
      <c r="AW9" s="73">
        <f t="shared" si="7"/>
        <v>12</v>
      </c>
      <c r="AX9" s="129">
        <f t="shared" si="8"/>
        <v>0</v>
      </c>
      <c r="AY9" s="129">
        <f t="shared" si="9"/>
        <v>12</v>
      </c>
      <c r="AZ9" s="73" t="e">
        <f t="shared" ca="1" si="20"/>
        <v>#NAME?</v>
      </c>
      <c r="BA9" s="529" t="e">
        <f t="shared" ca="1" si="21"/>
        <v>#NAME?</v>
      </c>
      <c r="BB9" s="508"/>
      <c r="BC9" s="508"/>
      <c r="BD9" s="511" t="s">
        <v>784</v>
      </c>
      <c r="BE9" s="530" t="s">
        <v>718</v>
      </c>
      <c r="BF9" s="534" t="s">
        <v>787</v>
      </c>
      <c r="BG9" s="13" t="s">
        <v>790</v>
      </c>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c r="IW9" s="13"/>
      <c r="IX9" s="13"/>
      <c r="IY9" s="13"/>
      <c r="IZ9" s="13"/>
      <c r="JA9" s="13"/>
      <c r="JB9" s="13"/>
    </row>
    <row r="10" spans="1:262" s="211" customFormat="1" ht="46.2" thickBot="1">
      <c r="A10" s="573" t="s">
        <v>838</v>
      </c>
      <c r="B10" s="574">
        <v>80000330</v>
      </c>
      <c r="C10" s="574" t="s">
        <v>851</v>
      </c>
      <c r="D10" s="596" t="s">
        <v>752</v>
      </c>
      <c r="E10" s="586" t="s">
        <v>825</v>
      </c>
      <c r="F10" s="576" t="s">
        <v>821</v>
      </c>
      <c r="G10" s="576" t="s">
        <v>823</v>
      </c>
      <c r="H10" s="577">
        <v>44995</v>
      </c>
      <c r="I10" s="577">
        <v>45003</v>
      </c>
      <c r="J10" s="501">
        <f t="shared" si="10"/>
        <v>4379880</v>
      </c>
      <c r="K10" s="563" t="s">
        <v>826</v>
      </c>
      <c r="L10" s="578" t="s">
        <v>782</v>
      </c>
      <c r="M10" s="579">
        <f t="shared" si="11"/>
        <v>4379880</v>
      </c>
      <c r="N10" s="579">
        <v>24</v>
      </c>
      <c r="O10" s="579">
        <f t="shared" si="12"/>
        <v>0</v>
      </c>
      <c r="P10" s="579"/>
      <c r="Q10" s="579"/>
      <c r="R10" s="579"/>
      <c r="S10" s="579"/>
      <c r="T10" s="579"/>
      <c r="U10" s="204" t="s">
        <v>702</v>
      </c>
      <c r="V10" s="204" t="s">
        <v>702</v>
      </c>
      <c r="W10" s="580"/>
      <c r="X10" s="266"/>
      <c r="Y10" s="584" t="s">
        <v>828</v>
      </c>
      <c r="Z10" s="575" t="s">
        <v>781</v>
      </c>
      <c r="AA10" s="581" t="str">
        <f t="shared" si="0"/>
        <v>202396</v>
      </c>
      <c r="AB10" s="203">
        <v>44957</v>
      </c>
      <c r="AC10" s="367">
        <f t="shared" si="1"/>
        <v>23550576</v>
      </c>
      <c r="AD10" s="368" t="str">
        <f t="shared" si="2"/>
        <v>20231014</v>
      </c>
      <c r="AE10" s="369">
        <f t="shared" si="3"/>
        <v>44987.470636574071</v>
      </c>
      <c r="AF10" s="502">
        <f t="shared" si="4"/>
        <v>4379880</v>
      </c>
      <c r="AG10" s="542">
        <f t="shared" si="14"/>
        <v>4379880</v>
      </c>
      <c r="AH10" s="208" t="s">
        <v>702</v>
      </c>
      <c r="AI10" s="208" t="s">
        <v>702</v>
      </c>
      <c r="AJ10" s="222"/>
      <c r="AK10" s="575" t="s">
        <v>861</v>
      </c>
      <c r="AL10" s="503" t="str">
        <f t="shared" si="5"/>
        <v>EC335</v>
      </c>
      <c r="AM10" s="370" t="str">
        <f t="shared" si="15"/>
        <v>56402</v>
      </c>
      <c r="AN10" s="582">
        <v>182495</v>
      </c>
      <c r="AO10" s="480">
        <v>0</v>
      </c>
      <c r="AP10" s="504">
        <f t="shared" si="16"/>
        <v>0</v>
      </c>
      <c r="AQ10" s="504">
        <f t="shared" si="17"/>
        <v>0</v>
      </c>
      <c r="AR10" s="286">
        <f t="shared" si="18"/>
        <v>3</v>
      </c>
      <c r="AS10" s="505">
        <f t="shared" si="19"/>
        <v>0</v>
      </c>
      <c r="AT10" s="506">
        <v>24</v>
      </c>
      <c r="AU10" s="209"/>
      <c r="AV10" s="205">
        <f>AU10+IFERROR(VLOOKUP(A10,GENERADOR!A:B,2,FALSE),0)</f>
        <v>0</v>
      </c>
      <c r="AW10" s="205">
        <f t="shared" si="7"/>
        <v>24</v>
      </c>
      <c r="AX10" s="209">
        <f t="shared" si="8"/>
        <v>0</v>
      </c>
      <c r="AY10" s="209">
        <f t="shared" si="9"/>
        <v>24</v>
      </c>
      <c r="AZ10" s="205" t="e">
        <f t="shared" ca="1" si="20"/>
        <v>#NAME?</v>
      </c>
      <c r="BA10" s="583" t="e">
        <f t="shared" ca="1" si="21"/>
        <v>#NAME?</v>
      </c>
      <c r="BB10" s="509">
        <v>0</v>
      </c>
      <c r="BC10" s="509">
        <v>0</v>
      </c>
      <c r="BD10" s="512" t="s">
        <v>784</v>
      </c>
      <c r="BE10" s="531" t="s">
        <v>837</v>
      </c>
      <c r="BF10" s="536" t="s">
        <v>862</v>
      </c>
      <c r="BG10" s="211" t="s">
        <v>702</v>
      </c>
    </row>
    <row r="11" spans="1:262" s="211" customFormat="1" ht="57.6" thickBot="1">
      <c r="A11" s="408" t="s">
        <v>839</v>
      </c>
      <c r="B11">
        <v>40403599.5</v>
      </c>
      <c r="C11" t="s">
        <v>852</v>
      </c>
      <c r="D11" s="594" t="s">
        <v>820</v>
      </c>
      <c r="E11" s="587" t="s">
        <v>824</v>
      </c>
      <c r="F11" s="544" t="s">
        <v>821</v>
      </c>
      <c r="G11" s="544" t="s">
        <v>823</v>
      </c>
      <c r="H11" s="415">
        <v>44987</v>
      </c>
      <c r="I11" s="415">
        <v>44993</v>
      </c>
      <c r="J11" s="462">
        <f t="shared" si="10"/>
        <v>1834812</v>
      </c>
      <c r="K11" s="563" t="s">
        <v>826</v>
      </c>
      <c r="L11" s="417" t="s">
        <v>782</v>
      </c>
      <c r="M11" s="422">
        <f t="shared" si="11"/>
        <v>1834812</v>
      </c>
      <c r="N11" s="422">
        <v>12</v>
      </c>
      <c r="O11" s="422">
        <f t="shared" si="12"/>
        <v>0</v>
      </c>
      <c r="P11" s="422"/>
      <c r="Q11" s="422"/>
      <c r="R11" s="422"/>
      <c r="S11" s="422"/>
      <c r="T11" s="422"/>
      <c r="U11" s="204" t="s">
        <v>702</v>
      </c>
      <c r="V11" s="204" t="s">
        <v>702</v>
      </c>
      <c r="W11" s="424"/>
      <c r="X11" s="266"/>
      <c r="Y11" s="211" t="s">
        <v>830</v>
      </c>
      <c r="Z11" s="409" t="s">
        <v>831</v>
      </c>
      <c r="AA11" s="170" t="str">
        <f t="shared" si="0"/>
        <v>2023351</v>
      </c>
      <c r="AB11" s="168">
        <v>44957</v>
      </c>
      <c r="AC11" s="367">
        <f t="shared" si="1"/>
        <v>8848476</v>
      </c>
      <c r="AD11" s="172" t="str">
        <f t="shared" si="2"/>
        <v>20231015</v>
      </c>
      <c r="AE11" s="369">
        <f t="shared" si="3"/>
        <v>44987.471377314818</v>
      </c>
      <c r="AF11" s="478">
        <f t="shared" si="4"/>
        <v>1834812</v>
      </c>
      <c r="AG11" s="542">
        <f t="shared" si="14"/>
        <v>1834812</v>
      </c>
      <c r="AH11" s="208" t="s">
        <v>702</v>
      </c>
      <c r="AI11" s="208" t="s">
        <v>702</v>
      </c>
      <c r="AJ11" s="222"/>
      <c r="AK11" s="585" t="s">
        <v>863</v>
      </c>
      <c r="AL11" s="439" t="str">
        <f t="shared" si="5"/>
        <v>EC468</v>
      </c>
      <c r="AM11" s="370" t="str">
        <f t="shared" si="15"/>
        <v>53013</v>
      </c>
      <c r="AN11" s="524">
        <v>152901</v>
      </c>
      <c r="AO11" s="457">
        <v>0</v>
      </c>
      <c r="AP11" s="458">
        <f t="shared" si="16"/>
        <v>0</v>
      </c>
      <c r="AQ11" s="458">
        <f t="shared" si="17"/>
        <v>0</v>
      </c>
      <c r="AR11" s="311">
        <f t="shared" si="18"/>
        <v>1.5</v>
      </c>
      <c r="AS11" s="459">
        <f t="shared" si="19"/>
        <v>0</v>
      </c>
      <c r="AT11" s="474">
        <v>12</v>
      </c>
      <c r="AU11" s="209"/>
      <c r="AV11" s="205">
        <f>AU11+IFERROR(VLOOKUP(A11,GENERADOR!A:B,2,FALSE),0)</f>
        <v>0</v>
      </c>
      <c r="AW11" s="205">
        <f t="shared" si="7"/>
        <v>12</v>
      </c>
      <c r="AX11" s="209">
        <f t="shared" si="8"/>
        <v>0</v>
      </c>
      <c r="AY11" s="209">
        <f t="shared" si="9"/>
        <v>12</v>
      </c>
      <c r="AZ11" s="73" t="e">
        <f t="shared" ca="1" si="20"/>
        <v>#NAME?</v>
      </c>
      <c r="BA11" s="529" t="e">
        <f t="shared" ca="1" si="21"/>
        <v>#NAME?</v>
      </c>
      <c r="BB11" s="509">
        <v>0</v>
      </c>
      <c r="BC11" s="509">
        <v>0</v>
      </c>
      <c r="BD11" s="512" t="s">
        <v>784</v>
      </c>
      <c r="BE11" s="531" t="s">
        <v>718</v>
      </c>
      <c r="BF11" s="537" t="s">
        <v>787</v>
      </c>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c r="DF11" s="371"/>
      <c r="DG11" s="371"/>
      <c r="DH11" s="371"/>
      <c r="DI11" s="371"/>
      <c r="DJ11" s="371"/>
      <c r="DK11" s="371"/>
      <c r="DL11" s="371"/>
      <c r="DM11" s="371"/>
      <c r="DN11" s="371"/>
      <c r="DO11" s="371"/>
      <c r="DP11" s="371"/>
      <c r="DQ11" s="371"/>
      <c r="DR11" s="371"/>
      <c r="DS11" s="371"/>
      <c r="DT11" s="371"/>
      <c r="DU11" s="371"/>
      <c r="DV11" s="371"/>
      <c r="DW11" s="371"/>
      <c r="DX11" s="371"/>
      <c r="DY11" s="371"/>
      <c r="DZ11" s="371"/>
      <c r="EA11" s="371"/>
      <c r="EB11" s="371"/>
      <c r="EC11" s="371"/>
      <c r="ED11" s="371"/>
      <c r="EE11" s="371"/>
      <c r="EF11" s="371"/>
      <c r="EG11" s="371"/>
      <c r="EH11" s="371"/>
      <c r="EI11" s="371"/>
      <c r="EJ11" s="371"/>
      <c r="EK11" s="371"/>
      <c r="EL11" s="371"/>
      <c r="EM11" s="371"/>
      <c r="EN11" s="371"/>
      <c r="EO11" s="371"/>
      <c r="EP11" s="371"/>
      <c r="EQ11" s="371"/>
      <c r="ER11" s="371"/>
      <c r="ES11" s="371"/>
      <c r="ET11" s="371"/>
      <c r="EU11" s="371"/>
      <c r="EV11" s="371"/>
      <c r="EW11" s="371"/>
      <c r="EX11" s="371"/>
      <c r="EY11" s="371"/>
      <c r="EZ11" s="371"/>
      <c r="FA11" s="371"/>
      <c r="FB11" s="371"/>
      <c r="FC11" s="371"/>
      <c r="FD11" s="371"/>
      <c r="FE11" s="371"/>
      <c r="FF11" s="371"/>
      <c r="FG11" s="371"/>
      <c r="FH11" s="371"/>
      <c r="FI11" s="371"/>
      <c r="FJ11" s="371"/>
      <c r="FK11" s="371"/>
      <c r="FL11" s="371"/>
      <c r="FM11" s="371"/>
      <c r="FN11" s="371"/>
      <c r="FO11" s="371"/>
      <c r="FP11" s="371"/>
      <c r="FQ11" s="371"/>
      <c r="FR11" s="371"/>
      <c r="FS11" s="371"/>
      <c r="FT11" s="371"/>
      <c r="FU11" s="371"/>
      <c r="FV11" s="371"/>
      <c r="FW11" s="371"/>
      <c r="FX11" s="371"/>
      <c r="FY11" s="371"/>
      <c r="FZ11" s="371"/>
      <c r="GA11" s="371"/>
      <c r="GB11" s="371"/>
      <c r="GC11" s="371"/>
      <c r="GD11" s="371"/>
      <c r="GE11" s="371"/>
      <c r="GF11" s="371"/>
      <c r="GG11" s="371"/>
      <c r="GH11" s="371"/>
      <c r="GI11" s="371"/>
      <c r="GJ11" s="371"/>
      <c r="GK11" s="371"/>
      <c r="GL11" s="371"/>
      <c r="GM11" s="371"/>
      <c r="GN11" s="371"/>
      <c r="GO11" s="371"/>
      <c r="GP11" s="371"/>
      <c r="GQ11" s="371"/>
      <c r="GR11" s="371"/>
      <c r="GS11" s="371"/>
      <c r="GT11" s="371"/>
      <c r="GU11" s="371"/>
      <c r="GV11" s="371"/>
      <c r="GW11" s="371"/>
      <c r="GX11" s="371"/>
      <c r="GY11" s="371"/>
      <c r="GZ11" s="371"/>
      <c r="HA11" s="371"/>
      <c r="HB11" s="371"/>
      <c r="HC11" s="371"/>
      <c r="HD11" s="371"/>
      <c r="HE11" s="371"/>
      <c r="HF11" s="371"/>
      <c r="HG11" s="371"/>
      <c r="HH11" s="371"/>
      <c r="HI11" s="371"/>
      <c r="HJ11" s="371"/>
      <c r="HK11" s="371"/>
      <c r="HL11" s="371"/>
      <c r="HM11" s="371"/>
      <c r="HN11" s="371"/>
      <c r="HO11" s="371"/>
      <c r="HP11" s="371"/>
      <c r="HQ11" s="371"/>
      <c r="HR11" s="371"/>
      <c r="HS11" s="371"/>
      <c r="HT11" s="371"/>
      <c r="HU11" s="371"/>
      <c r="HV11" s="371"/>
      <c r="HW11" s="371"/>
      <c r="HX11" s="371"/>
      <c r="HY11" s="371"/>
      <c r="HZ11" s="371"/>
      <c r="IA11" s="371"/>
      <c r="IB11" s="371"/>
      <c r="IC11" s="371"/>
      <c r="ID11" s="371"/>
      <c r="IE11" s="371"/>
      <c r="IF11" s="371"/>
      <c r="IG11" s="371"/>
      <c r="IH11" s="371"/>
      <c r="II11" s="371"/>
      <c r="IJ11" s="371"/>
      <c r="IK11" s="371"/>
      <c r="IL11" s="371"/>
      <c r="IM11" s="371"/>
      <c r="IN11" s="371"/>
      <c r="IO11" s="371"/>
      <c r="IP11" s="371"/>
      <c r="IQ11" s="371"/>
      <c r="IR11" s="371"/>
      <c r="IS11" s="371"/>
      <c r="IT11" s="371"/>
      <c r="IU11" s="371"/>
      <c r="IV11" s="371"/>
      <c r="IW11" s="371"/>
      <c r="IX11" s="371"/>
      <c r="IY11" s="371"/>
      <c r="IZ11" s="371"/>
      <c r="JA11" s="371"/>
      <c r="JB11" s="371"/>
    </row>
    <row r="12" spans="1:262" s="211" customFormat="1" ht="46.2" thickBot="1">
      <c r="A12" s="408" t="s">
        <v>840</v>
      </c>
      <c r="B12">
        <v>79347699.5</v>
      </c>
      <c r="C12" t="s">
        <v>853</v>
      </c>
      <c r="D12" s="594" t="s">
        <v>752</v>
      </c>
      <c r="E12" s="587" t="s">
        <v>824</v>
      </c>
      <c r="F12" s="544" t="s">
        <v>821</v>
      </c>
      <c r="G12" s="544" t="s">
        <v>823</v>
      </c>
      <c r="H12" s="415">
        <v>44991</v>
      </c>
      <c r="I12" s="415">
        <v>45009</v>
      </c>
      <c r="J12" s="462">
        <f t="shared" si="10"/>
        <v>5504436</v>
      </c>
      <c r="K12" s="563" t="s">
        <v>826</v>
      </c>
      <c r="L12" s="417" t="s">
        <v>782</v>
      </c>
      <c r="M12" s="422">
        <f t="shared" si="11"/>
        <v>5504436</v>
      </c>
      <c r="N12" s="422">
        <v>36</v>
      </c>
      <c r="O12" s="422">
        <f t="shared" si="12"/>
        <v>0</v>
      </c>
      <c r="P12" s="422"/>
      <c r="Q12" s="422"/>
      <c r="R12" s="422"/>
      <c r="S12" s="422"/>
      <c r="T12" s="422"/>
      <c r="U12" s="204" t="s">
        <v>702</v>
      </c>
      <c r="V12" s="204" t="s">
        <v>702</v>
      </c>
      <c r="W12" s="424"/>
      <c r="X12" s="264"/>
      <c r="Y12" s="435" t="s">
        <v>864</v>
      </c>
      <c r="Z12" s="409" t="s">
        <v>868</v>
      </c>
      <c r="AA12" s="170" t="str">
        <f t="shared" si="0"/>
        <v>2023448</v>
      </c>
      <c r="AB12" s="168">
        <v>44957</v>
      </c>
      <c r="AC12" s="171">
        <f t="shared" si="1"/>
        <v>6330060</v>
      </c>
      <c r="AD12" s="172" t="str">
        <f t="shared" si="2"/>
        <v>20231016</v>
      </c>
      <c r="AE12" s="173">
        <f t="shared" ref="AE12:AE29" si="22">VLOOKUP(B12,COMPROMISOS,15,FALSE)</f>
        <v>44987.471620370372</v>
      </c>
      <c r="AF12" s="478">
        <f t="shared" si="4"/>
        <v>5504436</v>
      </c>
      <c r="AG12" s="542">
        <f t="shared" si="14"/>
        <v>5504436</v>
      </c>
      <c r="AH12" s="208" t="s">
        <v>702</v>
      </c>
      <c r="AI12" s="208" t="s">
        <v>702</v>
      </c>
      <c r="AJ12" s="222"/>
      <c r="AK12" s="409" t="s">
        <v>865</v>
      </c>
      <c r="AL12" s="439" t="str">
        <f t="shared" si="5"/>
        <v>EC314</v>
      </c>
      <c r="AM12" s="165" t="str">
        <f t="shared" si="15"/>
        <v>56503</v>
      </c>
      <c r="AN12" s="524">
        <v>152901</v>
      </c>
      <c r="AO12" s="457">
        <v>0</v>
      </c>
      <c r="AP12" s="458">
        <f t="shared" si="16"/>
        <v>0</v>
      </c>
      <c r="AQ12" s="458">
        <f t="shared" si="17"/>
        <v>0</v>
      </c>
      <c r="AR12" s="311">
        <f t="shared" si="18"/>
        <v>4.5</v>
      </c>
      <c r="AS12" s="459">
        <f t="shared" si="19"/>
        <v>0</v>
      </c>
      <c r="AT12" s="474">
        <v>36</v>
      </c>
      <c r="AU12" s="209"/>
      <c r="AV12" s="205">
        <f>AU12+IFERROR(VLOOKUP(A12,GENERADOR!A:B,2,FALSE),0)</f>
        <v>0</v>
      </c>
      <c r="AW12" s="205">
        <f t="shared" si="7"/>
        <v>36</v>
      </c>
      <c r="AX12" s="129">
        <f t="shared" si="8"/>
        <v>0</v>
      </c>
      <c r="AY12" s="129">
        <f t="shared" si="9"/>
        <v>36</v>
      </c>
      <c r="AZ12" s="73" t="e">
        <f t="shared" ca="1" si="20"/>
        <v>#NAME?</v>
      </c>
      <c r="BA12" s="529" t="e">
        <f t="shared" ca="1" si="21"/>
        <v>#NAME?</v>
      </c>
      <c r="BB12" s="508">
        <v>0</v>
      </c>
      <c r="BC12" s="508">
        <v>0</v>
      </c>
      <c r="BD12" s="511" t="s">
        <v>784</v>
      </c>
      <c r="BE12" s="530" t="s">
        <v>718</v>
      </c>
      <c r="BF12" s="533" t="s">
        <v>787</v>
      </c>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c r="IW12" s="12"/>
      <c r="IX12" s="12"/>
      <c r="IY12" s="12"/>
      <c r="IZ12" s="12"/>
      <c r="JA12" s="12"/>
      <c r="JB12" s="12"/>
    </row>
    <row r="13" spans="1:262" s="211" customFormat="1" ht="57.6" thickBot="1">
      <c r="A13" s="408" t="s">
        <v>841</v>
      </c>
      <c r="B13">
        <v>86050095</v>
      </c>
      <c r="C13" t="s">
        <v>854</v>
      </c>
      <c r="D13" s="594" t="s">
        <v>820</v>
      </c>
      <c r="E13" s="588" t="s">
        <v>866</v>
      </c>
      <c r="F13" s="544" t="s">
        <v>821</v>
      </c>
      <c r="G13" s="544" t="s">
        <v>823</v>
      </c>
      <c r="H13" s="415">
        <v>44989</v>
      </c>
      <c r="I13" s="415">
        <v>45020</v>
      </c>
      <c r="J13" s="462">
        <f t="shared" si="10"/>
        <v>2433260</v>
      </c>
      <c r="K13" s="563" t="s">
        <v>826</v>
      </c>
      <c r="L13" s="417" t="s">
        <v>791</v>
      </c>
      <c r="M13" s="422">
        <f t="shared" si="11"/>
        <v>486652</v>
      </c>
      <c r="N13" s="422">
        <v>4</v>
      </c>
      <c r="O13" s="422">
        <f t="shared" si="12"/>
        <v>1946608</v>
      </c>
      <c r="P13" s="422">
        <v>16</v>
      </c>
      <c r="Q13" s="422"/>
      <c r="R13" s="422"/>
      <c r="S13" s="422"/>
      <c r="T13" s="422"/>
      <c r="U13" s="204" t="s">
        <v>702</v>
      </c>
      <c r="V13" s="204" t="s">
        <v>702</v>
      </c>
      <c r="W13" s="424"/>
      <c r="X13" s="264"/>
      <c r="Y13" s="436" t="s">
        <v>830</v>
      </c>
      <c r="Z13" s="409" t="s">
        <v>831</v>
      </c>
      <c r="AA13" s="170" t="str">
        <f t="shared" ref="AA13:AA19" si="23">CONCATENATE("2023",VLOOKUP(B13,COMPROMISOS,12,FALSE))</f>
        <v>2023445</v>
      </c>
      <c r="AB13" s="168">
        <v>44957</v>
      </c>
      <c r="AC13" s="171">
        <f t="shared" si="1"/>
        <v>2798240</v>
      </c>
      <c r="AD13" s="172" t="str">
        <f>CONCATENATE("2023",VLOOKUP(B13,COMPROMISOS,10,FALSE))</f>
        <v>20231044</v>
      </c>
      <c r="AE13" s="173">
        <f t="shared" si="22"/>
        <v>44989.520451388889</v>
      </c>
      <c r="AF13" s="478">
        <f t="shared" si="4"/>
        <v>2433260</v>
      </c>
      <c r="AG13" s="542">
        <f t="shared" si="14"/>
        <v>2433260</v>
      </c>
      <c r="AH13" s="208" t="s">
        <v>702</v>
      </c>
      <c r="AI13" s="208" t="s">
        <v>702</v>
      </c>
      <c r="AJ13" s="222"/>
      <c r="AK13" s="409" t="s">
        <v>867</v>
      </c>
      <c r="AL13" s="439" t="str">
        <f t="shared" si="5"/>
        <v>EC335</v>
      </c>
      <c r="AM13" s="165" t="str">
        <f t="shared" si="15"/>
        <v>53012</v>
      </c>
      <c r="AN13" s="524">
        <v>121663</v>
      </c>
      <c r="AO13" s="457">
        <v>0</v>
      </c>
      <c r="AP13" s="458">
        <f t="shared" si="16"/>
        <v>0</v>
      </c>
      <c r="AQ13" s="458">
        <f t="shared" si="17"/>
        <v>0</v>
      </c>
      <c r="AR13" s="311">
        <f t="shared" si="18"/>
        <v>2.5</v>
      </c>
      <c r="AS13" s="459">
        <f t="shared" si="19"/>
        <v>0</v>
      </c>
      <c r="AT13" s="474">
        <v>20</v>
      </c>
      <c r="AU13" s="209"/>
      <c r="AV13" s="205">
        <f>AU13+IFERROR(VLOOKUP(A13,GENERADOR!A:B,2,FALSE),0)</f>
        <v>0</v>
      </c>
      <c r="AW13" s="205">
        <f t="shared" si="7"/>
        <v>20</v>
      </c>
      <c r="AX13" s="129">
        <f t="shared" si="8"/>
        <v>0</v>
      </c>
      <c r="AY13" s="129">
        <f t="shared" si="9"/>
        <v>20</v>
      </c>
      <c r="AZ13" s="73" t="e">
        <f t="shared" ca="1" si="20"/>
        <v>#NAME?</v>
      </c>
      <c r="BA13" s="529" t="e">
        <f t="shared" ca="1" si="21"/>
        <v>#NAME?</v>
      </c>
      <c r="BB13" s="508">
        <v>0</v>
      </c>
      <c r="BC13" s="508">
        <v>0</v>
      </c>
      <c r="BD13" s="511" t="s">
        <v>784</v>
      </c>
      <c r="BE13" s="530" t="s">
        <v>785</v>
      </c>
      <c r="BF13" s="534" t="s">
        <v>787</v>
      </c>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c r="IW13" s="13"/>
      <c r="IX13" s="13"/>
      <c r="IY13" s="13"/>
      <c r="IZ13" s="13"/>
      <c r="JA13" s="13"/>
      <c r="JB13" s="13"/>
    </row>
    <row r="14" spans="1:262" s="211" customFormat="1" ht="29.4" thickBot="1">
      <c r="A14" s="409" t="s">
        <v>842</v>
      </c>
      <c r="B14">
        <v>10246621</v>
      </c>
      <c r="C14" t="s">
        <v>855</v>
      </c>
      <c r="D14" s="594" t="s">
        <v>754</v>
      </c>
      <c r="E14" s="589" t="s">
        <v>824</v>
      </c>
      <c r="F14" s="544" t="s">
        <v>821</v>
      </c>
      <c r="G14" s="544" t="s">
        <v>823</v>
      </c>
      <c r="H14" s="415">
        <v>44991</v>
      </c>
      <c r="I14" s="415">
        <v>45002</v>
      </c>
      <c r="J14" s="462">
        <f t="shared" si="10"/>
        <v>8029780</v>
      </c>
      <c r="K14" s="563" t="s">
        <v>826</v>
      </c>
      <c r="L14" s="417" t="s">
        <v>791</v>
      </c>
      <c r="M14" s="422">
        <f t="shared" si="11"/>
        <v>8029780</v>
      </c>
      <c r="N14" s="422">
        <v>44</v>
      </c>
      <c r="O14" s="422">
        <f t="shared" si="12"/>
        <v>0</v>
      </c>
      <c r="P14" s="422"/>
      <c r="Q14" s="422"/>
      <c r="R14" s="422"/>
      <c r="S14" s="422"/>
      <c r="T14" s="422"/>
      <c r="U14" s="204" t="s">
        <v>702</v>
      </c>
      <c r="V14" s="204" t="s">
        <v>702</v>
      </c>
      <c r="W14" s="424"/>
      <c r="X14" s="264"/>
      <c r="Y14" s="436" t="s">
        <v>869</v>
      </c>
      <c r="Z14" s="409" t="s">
        <v>868</v>
      </c>
      <c r="AA14" s="170" t="str">
        <f t="shared" si="23"/>
        <v>2023516</v>
      </c>
      <c r="AB14" s="168">
        <v>44957</v>
      </c>
      <c r="AC14" s="171">
        <f t="shared" si="1"/>
        <v>9234192</v>
      </c>
      <c r="AD14" s="172" t="str">
        <f>CONCATENATE("2023",VLOOKUP(B14,COMPROMISOS,10,FALSE))</f>
        <v>20231045</v>
      </c>
      <c r="AE14" s="173">
        <f t="shared" si="22"/>
        <v>44989.521226851852</v>
      </c>
      <c r="AF14" s="478">
        <f t="shared" si="4"/>
        <v>8029780</v>
      </c>
      <c r="AG14" s="542">
        <f t="shared" si="14"/>
        <v>8029780</v>
      </c>
      <c r="AH14" s="208" t="s">
        <v>702</v>
      </c>
      <c r="AI14" s="208" t="s">
        <v>702</v>
      </c>
      <c r="AJ14" s="222"/>
      <c r="AK14" s="409" t="s">
        <v>870</v>
      </c>
      <c r="AL14" s="439" t="str">
        <f t="shared" si="5"/>
        <v>EC460</v>
      </c>
      <c r="AM14" s="165" t="str">
        <f t="shared" si="15"/>
        <v>50055</v>
      </c>
      <c r="AN14" s="524">
        <v>182495</v>
      </c>
      <c r="AO14" s="457">
        <v>0</v>
      </c>
      <c r="AP14" s="458">
        <f t="shared" si="16"/>
        <v>0</v>
      </c>
      <c r="AQ14" s="458">
        <f t="shared" si="17"/>
        <v>0</v>
      </c>
      <c r="AR14" s="311">
        <f t="shared" si="18"/>
        <v>5.5</v>
      </c>
      <c r="AS14" s="459">
        <f t="shared" si="19"/>
        <v>0</v>
      </c>
      <c r="AT14" s="474">
        <v>44</v>
      </c>
      <c r="AU14" s="209"/>
      <c r="AV14" s="205">
        <f>AU14+IFERROR(VLOOKUP(A14,GENERADOR!A:B,2,FALSE),0)</f>
        <v>0</v>
      </c>
      <c r="AW14" s="205">
        <f t="shared" si="7"/>
        <v>44</v>
      </c>
      <c r="AX14" s="129">
        <f t="shared" si="8"/>
        <v>0</v>
      </c>
      <c r="AY14" s="129">
        <f t="shared" si="9"/>
        <v>44</v>
      </c>
      <c r="AZ14" s="73" t="e">
        <f t="shared" ca="1" si="20"/>
        <v>#NAME?</v>
      </c>
      <c r="BA14" s="529" t="e">
        <f t="shared" ca="1" si="21"/>
        <v>#NAME?</v>
      </c>
      <c r="BB14" s="508"/>
      <c r="BC14" s="508"/>
      <c r="BD14" s="511" t="s">
        <v>784</v>
      </c>
      <c r="BE14" s="530" t="s">
        <v>837</v>
      </c>
      <c r="BF14" s="533" t="s">
        <v>787</v>
      </c>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c r="IW14" s="12"/>
      <c r="IX14" s="12"/>
      <c r="IY14" s="12"/>
      <c r="IZ14" s="12"/>
      <c r="JA14" s="12"/>
      <c r="JB14" s="12"/>
    </row>
    <row r="15" spans="1:262" s="211" customFormat="1" ht="29.4" thickBot="1">
      <c r="A15" s="592" t="s">
        <v>879</v>
      </c>
      <c r="B15" s="574">
        <v>1121843630.8</v>
      </c>
      <c r="C15" s="574" t="s">
        <v>871</v>
      </c>
      <c r="D15" s="596" t="s">
        <v>752</v>
      </c>
      <c r="E15" s="597" t="s">
        <v>825</v>
      </c>
      <c r="F15" s="576" t="s">
        <v>821</v>
      </c>
      <c r="G15" s="576" t="s">
        <v>823</v>
      </c>
      <c r="H15" s="577">
        <v>45009</v>
      </c>
      <c r="I15" s="577">
        <v>45017</v>
      </c>
      <c r="J15" s="501">
        <f t="shared" si="10"/>
        <v>3669624</v>
      </c>
      <c r="K15" s="563" t="s">
        <v>826</v>
      </c>
      <c r="L15" s="578" t="s">
        <v>827</v>
      </c>
      <c r="M15" s="579">
        <f t="shared" si="11"/>
        <v>2446416</v>
      </c>
      <c r="N15" s="579">
        <v>16</v>
      </c>
      <c r="O15" s="579">
        <f t="shared" si="12"/>
        <v>1223208</v>
      </c>
      <c r="P15" s="579">
        <v>8</v>
      </c>
      <c r="Q15" s="579"/>
      <c r="R15" s="579"/>
      <c r="S15" s="579"/>
      <c r="T15" s="579"/>
      <c r="U15" s="204" t="s">
        <v>702</v>
      </c>
      <c r="V15" s="204" t="s">
        <v>702</v>
      </c>
      <c r="W15" s="580"/>
      <c r="X15" s="266"/>
      <c r="Y15" s="593" t="s">
        <v>864</v>
      </c>
      <c r="Z15" s="575" t="s">
        <v>868</v>
      </c>
      <c r="AA15" s="581" t="str">
        <f t="shared" si="23"/>
        <v>202396</v>
      </c>
      <c r="AB15" s="203">
        <v>44950</v>
      </c>
      <c r="AC15" s="367">
        <f t="shared" si="1"/>
        <v>23550576</v>
      </c>
      <c r="AD15" s="368" t="str">
        <f>CONCATENATE("2023",VLOOKUP(B15,COMPROMISOS,10,FALSE))</f>
        <v>20231088</v>
      </c>
      <c r="AE15" s="369">
        <f t="shared" si="22"/>
        <v>44993.722974537035</v>
      </c>
      <c r="AF15" s="502">
        <f t="shared" si="4"/>
        <v>3669624</v>
      </c>
      <c r="AG15" s="542">
        <f t="shared" si="14"/>
        <v>3669624</v>
      </c>
      <c r="AH15" s="208" t="s">
        <v>702</v>
      </c>
      <c r="AI15" s="208" t="s">
        <v>702</v>
      </c>
      <c r="AJ15" s="222"/>
      <c r="AK15" s="575" t="s">
        <v>888</v>
      </c>
      <c r="AL15" s="503" t="str">
        <f t="shared" si="5"/>
        <v>EC335</v>
      </c>
      <c r="AM15" s="370" t="str">
        <f t="shared" si="15"/>
        <v>56402</v>
      </c>
      <c r="AN15" s="582">
        <v>152901</v>
      </c>
      <c r="AO15" s="480">
        <v>0</v>
      </c>
      <c r="AP15" s="504">
        <f t="shared" si="16"/>
        <v>0</v>
      </c>
      <c r="AQ15" s="504">
        <f t="shared" si="17"/>
        <v>0</v>
      </c>
      <c r="AR15" s="286">
        <f t="shared" si="18"/>
        <v>3</v>
      </c>
      <c r="AS15" s="505">
        <f t="shared" si="19"/>
        <v>0</v>
      </c>
      <c r="AT15" s="506">
        <v>24</v>
      </c>
      <c r="AU15" s="209"/>
      <c r="AV15" s="205">
        <f>AU15+IFERROR(VLOOKUP(A15,GENERADOR!A:B,2,FALSE),0)</f>
        <v>0</v>
      </c>
      <c r="AW15" s="205">
        <f t="shared" si="7"/>
        <v>24</v>
      </c>
      <c r="AX15" s="209">
        <f t="shared" si="8"/>
        <v>0</v>
      </c>
      <c r="AY15" s="209">
        <f t="shared" si="9"/>
        <v>24</v>
      </c>
      <c r="AZ15" s="205" t="e">
        <f t="shared" ca="1" si="20"/>
        <v>#NAME?</v>
      </c>
      <c r="BA15" s="583" t="e">
        <f t="shared" ca="1" si="21"/>
        <v>#NAME?</v>
      </c>
      <c r="BB15" s="509"/>
      <c r="BC15" s="509"/>
      <c r="BD15" s="512" t="s">
        <v>784</v>
      </c>
      <c r="BE15" s="531" t="s">
        <v>718</v>
      </c>
      <c r="BF15" s="536" t="s">
        <v>787</v>
      </c>
    </row>
    <row r="16" spans="1:262" ht="57.6" thickBot="1">
      <c r="A16" s="408" t="s">
        <v>880</v>
      </c>
      <c r="B16">
        <v>63488732</v>
      </c>
      <c r="C16" t="s">
        <v>872</v>
      </c>
      <c r="D16" s="594" t="s">
        <v>820</v>
      </c>
      <c r="E16" s="598" t="s">
        <v>886</v>
      </c>
      <c r="F16" s="544" t="s">
        <v>821</v>
      </c>
      <c r="G16" s="544" t="s">
        <v>823</v>
      </c>
      <c r="H16" s="415">
        <v>45006</v>
      </c>
      <c r="I16" s="415">
        <v>45010</v>
      </c>
      <c r="J16" s="462">
        <f t="shared" si="10"/>
        <v>2737425</v>
      </c>
      <c r="K16" s="563" t="s">
        <v>826</v>
      </c>
      <c r="L16" s="417" t="s">
        <v>827</v>
      </c>
      <c r="M16" s="422">
        <f t="shared" si="11"/>
        <v>2737425</v>
      </c>
      <c r="N16" s="422">
        <v>15</v>
      </c>
      <c r="O16" s="422">
        <f t="shared" si="12"/>
        <v>0</v>
      </c>
      <c r="P16" s="422"/>
      <c r="Q16" s="422"/>
      <c r="R16" s="422"/>
      <c r="S16" s="422"/>
      <c r="T16" s="422"/>
      <c r="U16" s="204" t="s">
        <v>702</v>
      </c>
      <c r="V16" s="204" t="s">
        <v>702</v>
      </c>
      <c r="W16" s="424"/>
      <c r="X16" s="264"/>
      <c r="Y16" s="436" t="s">
        <v>830</v>
      </c>
      <c r="Z16" s="409" t="s">
        <v>831</v>
      </c>
      <c r="AA16" s="170" t="str">
        <f t="shared" si="23"/>
        <v>2023685</v>
      </c>
      <c r="AB16" s="168">
        <v>45001</v>
      </c>
      <c r="AC16" s="171">
        <f t="shared" si="1"/>
        <v>18888120</v>
      </c>
      <c r="AD16" s="172" t="str">
        <f>CONCATENATE("2023",VLOOKUP(B16,COMPROMISOS,10,FALSE))</f>
        <v>20231514</v>
      </c>
      <c r="AE16" s="173">
        <f t="shared" si="22"/>
        <v>45006.760185185187</v>
      </c>
      <c r="AF16" s="478">
        <f t="shared" si="4"/>
        <v>2737425</v>
      </c>
      <c r="AG16" s="542">
        <f t="shared" si="14"/>
        <v>2737425</v>
      </c>
      <c r="AH16" s="208" t="s">
        <v>702</v>
      </c>
      <c r="AI16" s="208" t="s">
        <v>702</v>
      </c>
      <c r="AJ16" s="222"/>
      <c r="AK16" s="409" t="s">
        <v>889</v>
      </c>
      <c r="AL16" s="439" t="str">
        <f t="shared" si="5"/>
        <v>EC335</v>
      </c>
      <c r="AM16" s="165" t="str">
        <f t="shared" si="15"/>
        <v>53012</v>
      </c>
      <c r="AN16" s="524">
        <v>182495</v>
      </c>
      <c r="AO16" s="457">
        <v>0</v>
      </c>
      <c r="AP16" s="458">
        <f t="shared" si="16"/>
        <v>0</v>
      </c>
      <c r="AQ16" s="458">
        <f t="shared" si="17"/>
        <v>0</v>
      </c>
      <c r="AR16" s="311">
        <f t="shared" si="18"/>
        <v>1.875</v>
      </c>
      <c r="AS16" s="459">
        <f t="shared" si="19"/>
        <v>0</v>
      </c>
      <c r="AT16" s="474">
        <v>15</v>
      </c>
      <c r="AU16" s="209"/>
      <c r="AV16" s="205">
        <f>AU16+IFERROR(VLOOKUP(A16,GENERADOR!A:B,2,FALSE),0)</f>
        <v>0</v>
      </c>
      <c r="AW16" s="205">
        <f t="shared" si="7"/>
        <v>15</v>
      </c>
      <c r="AX16" s="129">
        <f t="shared" si="8"/>
        <v>0</v>
      </c>
      <c r="AY16" s="129">
        <f t="shared" si="9"/>
        <v>15</v>
      </c>
      <c r="AZ16" s="73" t="e">
        <f t="shared" ca="1" si="20"/>
        <v>#NAME?</v>
      </c>
      <c r="BA16" s="529" t="e">
        <f t="shared" ca="1" si="21"/>
        <v>#NAME?</v>
      </c>
      <c r="BB16" s="508"/>
      <c r="BC16" s="508"/>
      <c r="BD16" s="511" t="s">
        <v>784</v>
      </c>
      <c r="BE16" s="530" t="s">
        <v>837</v>
      </c>
      <c r="BF16" s="533" t="s">
        <v>890</v>
      </c>
    </row>
    <row r="17" spans="1:262" s="211" customFormat="1" ht="57.6" thickBot="1">
      <c r="A17" s="409" t="s">
        <v>881</v>
      </c>
      <c r="B17">
        <v>1121832244</v>
      </c>
      <c r="C17" t="s">
        <v>884</v>
      </c>
      <c r="D17" s="594" t="s">
        <v>820</v>
      </c>
      <c r="E17" s="598" t="s">
        <v>887</v>
      </c>
      <c r="F17" s="544" t="s">
        <v>821</v>
      </c>
      <c r="G17" s="544" t="s">
        <v>823</v>
      </c>
      <c r="H17" s="415">
        <v>45010</v>
      </c>
      <c r="I17" s="415" t="s">
        <v>891</v>
      </c>
      <c r="J17" s="462">
        <f t="shared" si="10"/>
        <v>800000</v>
      </c>
      <c r="K17" s="563" t="s">
        <v>826</v>
      </c>
      <c r="L17" s="417" t="s">
        <v>827</v>
      </c>
      <c r="M17" s="422">
        <f t="shared" si="11"/>
        <v>800000</v>
      </c>
      <c r="N17" s="422">
        <v>16</v>
      </c>
      <c r="O17" s="422">
        <f t="shared" si="12"/>
        <v>0</v>
      </c>
      <c r="P17" s="422"/>
      <c r="Q17" s="422"/>
      <c r="R17" s="422"/>
      <c r="S17" s="422"/>
      <c r="T17" s="422"/>
      <c r="U17" s="204" t="s">
        <v>702</v>
      </c>
      <c r="V17" s="204" t="s">
        <v>702</v>
      </c>
      <c r="W17" s="424"/>
      <c r="X17" s="264"/>
      <c r="Y17" s="437" t="s">
        <v>830</v>
      </c>
      <c r="Z17" s="409" t="s">
        <v>831</v>
      </c>
      <c r="AA17" s="170" t="str">
        <f t="shared" si="23"/>
        <v>2023534</v>
      </c>
      <c r="AB17" s="168">
        <v>44986</v>
      </c>
      <c r="AC17" s="171">
        <f t="shared" si="1"/>
        <v>800000</v>
      </c>
      <c r="AD17" s="172" t="str">
        <f>CONCATENATE("2023",VLOOKUP(B17,COMPROMISOS,10,FALSE))</f>
        <v>20231635</v>
      </c>
      <c r="AE17" s="173">
        <f t="shared" si="22"/>
        <v>45010.595601851855</v>
      </c>
      <c r="AF17" s="478">
        <f t="shared" si="4"/>
        <v>800000</v>
      </c>
      <c r="AG17" s="542">
        <f t="shared" si="14"/>
        <v>800000</v>
      </c>
      <c r="AH17" s="208" t="s">
        <v>702</v>
      </c>
      <c r="AI17" s="208" t="s">
        <v>702</v>
      </c>
      <c r="AJ17" s="222"/>
      <c r="AK17" s="409" t="s">
        <v>892</v>
      </c>
      <c r="AL17" s="439" t="str">
        <f t="shared" si="5"/>
        <v>EC469</v>
      </c>
      <c r="AM17" s="165" t="str">
        <f t="shared" si="15"/>
        <v>53013</v>
      </c>
      <c r="AN17" s="524">
        <v>50000</v>
      </c>
      <c r="AO17" s="457">
        <v>0</v>
      </c>
      <c r="AP17" s="458">
        <f t="shared" si="16"/>
        <v>0</v>
      </c>
      <c r="AQ17" s="458">
        <f t="shared" si="17"/>
        <v>0</v>
      </c>
      <c r="AR17" s="311">
        <f t="shared" si="18"/>
        <v>2</v>
      </c>
      <c r="AS17" s="459">
        <f t="shared" si="19"/>
        <v>0</v>
      </c>
      <c r="AT17" s="474">
        <v>16</v>
      </c>
      <c r="AU17" s="209"/>
      <c r="AV17" s="205">
        <f>AU17+IFERROR(VLOOKUP(A17,GENERADOR!A:B,2,FALSE),0)</f>
        <v>0</v>
      </c>
      <c r="AW17" s="205">
        <f t="shared" si="7"/>
        <v>16</v>
      </c>
      <c r="AX17" s="129">
        <f t="shared" si="8"/>
        <v>0</v>
      </c>
      <c r="AY17" s="129">
        <f t="shared" si="9"/>
        <v>16</v>
      </c>
      <c r="AZ17" s="73" t="e">
        <f t="shared" ca="1" si="20"/>
        <v>#NAME?</v>
      </c>
      <c r="BA17" s="529" t="e">
        <f t="shared" ca="1" si="21"/>
        <v>#NAME?</v>
      </c>
      <c r="BB17" s="508"/>
      <c r="BC17" s="508"/>
      <c r="BD17" s="511" t="s">
        <v>702</v>
      </c>
      <c r="BE17" s="530" t="s">
        <v>893</v>
      </c>
      <c r="BF17" s="534" t="s">
        <v>787</v>
      </c>
      <c r="BG17" s="13" t="s">
        <v>790</v>
      </c>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c r="IW17" s="13"/>
      <c r="IX17" s="13"/>
      <c r="IY17" s="13"/>
      <c r="IZ17" s="13"/>
      <c r="JA17" s="13"/>
      <c r="JB17" s="13"/>
    </row>
    <row r="18" spans="1:262" s="211" customFormat="1" ht="57.6" thickBot="1">
      <c r="A18" s="408" t="s">
        <v>882</v>
      </c>
      <c r="B18">
        <v>86050095</v>
      </c>
      <c r="C18" t="s">
        <v>854</v>
      </c>
      <c r="D18" s="594" t="s">
        <v>820</v>
      </c>
      <c r="E18" s="598" t="s">
        <v>825</v>
      </c>
      <c r="F18" s="544" t="s">
        <v>821</v>
      </c>
      <c r="G18" s="544" t="s">
        <v>823</v>
      </c>
      <c r="H18" s="415">
        <v>45017</v>
      </c>
      <c r="I18" s="415">
        <v>45028</v>
      </c>
      <c r="J18" s="462">
        <f t="shared" si="10"/>
        <v>2433260</v>
      </c>
      <c r="K18" s="563" t="s">
        <v>826</v>
      </c>
      <c r="L18" s="417" t="s">
        <v>827</v>
      </c>
      <c r="M18" s="422">
        <f t="shared" si="11"/>
        <v>2433260</v>
      </c>
      <c r="N18" s="422">
        <v>20</v>
      </c>
      <c r="O18" s="422">
        <f t="shared" si="12"/>
        <v>0</v>
      </c>
      <c r="P18" s="422"/>
      <c r="Q18" s="422"/>
      <c r="R18" s="422"/>
      <c r="S18" s="422"/>
      <c r="T18" s="422"/>
      <c r="U18" s="204" t="s">
        <v>702</v>
      </c>
      <c r="V18" s="204" t="s">
        <v>702</v>
      </c>
      <c r="W18" s="424"/>
      <c r="X18" s="264"/>
      <c r="Y18" s="437" t="s">
        <v>830</v>
      </c>
      <c r="Z18" s="409" t="s">
        <v>831</v>
      </c>
      <c r="AA18" s="170" t="str">
        <f t="shared" si="23"/>
        <v>2023445</v>
      </c>
      <c r="AB18" s="168">
        <v>44977</v>
      </c>
      <c r="AC18" s="171">
        <f t="shared" si="1"/>
        <v>2798240</v>
      </c>
      <c r="AD18" s="172">
        <v>20231785</v>
      </c>
      <c r="AE18" s="173">
        <f t="shared" si="22"/>
        <v>44989.520451388889</v>
      </c>
      <c r="AF18" s="478">
        <f t="shared" si="4"/>
        <v>2433260</v>
      </c>
      <c r="AG18" s="542">
        <f t="shared" si="14"/>
        <v>2433260</v>
      </c>
      <c r="AH18" s="208" t="s">
        <v>702</v>
      </c>
      <c r="AI18" s="208" t="s">
        <v>702</v>
      </c>
      <c r="AJ18" s="222"/>
      <c r="AK18" s="409" t="s">
        <v>867</v>
      </c>
      <c r="AL18" s="439" t="str">
        <f t="shared" si="5"/>
        <v>EC335</v>
      </c>
      <c r="AM18" s="165" t="str">
        <f t="shared" si="15"/>
        <v>53012</v>
      </c>
      <c r="AN18" s="524">
        <v>121663</v>
      </c>
      <c r="AO18" s="457">
        <v>0</v>
      </c>
      <c r="AP18" s="458">
        <f t="shared" si="16"/>
        <v>0</v>
      </c>
      <c r="AQ18" s="458">
        <f t="shared" si="17"/>
        <v>0</v>
      </c>
      <c r="AR18" s="311">
        <f t="shared" si="18"/>
        <v>2.5</v>
      </c>
      <c r="AS18" s="459">
        <f t="shared" si="19"/>
        <v>0</v>
      </c>
      <c r="AT18" s="474">
        <v>20</v>
      </c>
      <c r="AU18" s="209"/>
      <c r="AV18" s="205">
        <f>AU18+IFERROR(VLOOKUP(A18,GENERADOR!A:B,2,FALSE),0)</f>
        <v>0</v>
      </c>
      <c r="AW18" s="205">
        <f t="shared" si="7"/>
        <v>20</v>
      </c>
      <c r="AX18" s="129">
        <f t="shared" si="8"/>
        <v>0</v>
      </c>
      <c r="AY18" s="129">
        <f t="shared" si="9"/>
        <v>20</v>
      </c>
      <c r="AZ18" s="73" t="e">
        <f t="shared" ca="1" si="20"/>
        <v>#NAME?</v>
      </c>
      <c r="BA18" s="529" t="e">
        <f t="shared" ca="1" si="21"/>
        <v>#NAME?</v>
      </c>
      <c r="BB18" s="508"/>
      <c r="BC18" s="508"/>
      <c r="BD18" s="511" t="s">
        <v>784</v>
      </c>
      <c r="BE18" s="530" t="s">
        <v>785</v>
      </c>
      <c r="BF18" s="533" t="s">
        <v>787</v>
      </c>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c r="IW18" s="12"/>
      <c r="IX18" s="12"/>
      <c r="IY18" s="12"/>
      <c r="IZ18" s="12"/>
      <c r="JA18" s="12"/>
      <c r="JB18" s="12"/>
    </row>
    <row r="19" spans="1:262" ht="57.6" thickBot="1">
      <c r="A19" s="408" t="s">
        <v>883</v>
      </c>
      <c r="B19">
        <v>40326441</v>
      </c>
      <c r="C19" t="s">
        <v>877</v>
      </c>
      <c r="D19" s="594" t="s">
        <v>885</v>
      </c>
      <c r="E19" s="598" t="s">
        <v>825</v>
      </c>
      <c r="F19" s="544" t="s">
        <v>821</v>
      </c>
      <c r="G19" s="544" t="s">
        <v>823</v>
      </c>
      <c r="H19" s="415">
        <v>45015</v>
      </c>
      <c r="I19" s="415">
        <v>45016</v>
      </c>
      <c r="J19" s="462">
        <f t="shared" si="10"/>
        <v>2737425</v>
      </c>
      <c r="K19" s="563" t="s">
        <v>826</v>
      </c>
      <c r="L19" s="417" t="s">
        <v>827</v>
      </c>
      <c r="M19" s="422">
        <f t="shared" si="11"/>
        <v>2737425</v>
      </c>
      <c r="N19" s="422">
        <v>15</v>
      </c>
      <c r="O19" s="422">
        <f t="shared" si="12"/>
        <v>0</v>
      </c>
      <c r="P19" s="422"/>
      <c r="Q19" s="422"/>
      <c r="R19" s="422"/>
      <c r="S19" s="422"/>
      <c r="T19" s="422"/>
      <c r="U19" s="204" t="s">
        <v>702</v>
      </c>
      <c r="V19" s="204" t="s">
        <v>702</v>
      </c>
      <c r="W19" s="424"/>
      <c r="X19" s="264"/>
      <c r="Y19" s="437" t="s">
        <v>830</v>
      </c>
      <c r="Z19" s="409" t="s">
        <v>831</v>
      </c>
      <c r="AA19" s="170" t="str">
        <f t="shared" si="23"/>
        <v>2023685</v>
      </c>
      <c r="AB19" s="168">
        <v>45001</v>
      </c>
      <c r="AC19" s="171">
        <f t="shared" si="1"/>
        <v>18888120</v>
      </c>
      <c r="AD19" s="172" t="str">
        <f>CONCATENATE("2023",VLOOKUP(B19,COMPROMISOS,10,FALSE))</f>
        <v>20231786</v>
      </c>
      <c r="AE19" s="173">
        <f t="shared" si="22"/>
        <v>45015.961851851855</v>
      </c>
      <c r="AF19" s="478">
        <f t="shared" si="4"/>
        <v>2737425</v>
      </c>
      <c r="AG19" s="542">
        <f t="shared" si="14"/>
        <v>2737425</v>
      </c>
      <c r="AH19" s="208" t="s">
        <v>702</v>
      </c>
      <c r="AI19" s="208" t="s">
        <v>702</v>
      </c>
      <c r="AJ19" s="222"/>
      <c r="AK19" s="409" t="s">
        <v>894</v>
      </c>
      <c r="AL19" s="439" t="str">
        <f t="shared" si="5"/>
        <v>EC335</v>
      </c>
      <c r="AM19" s="165" t="str">
        <f t="shared" si="15"/>
        <v>53012</v>
      </c>
      <c r="AN19" s="524">
        <v>182495</v>
      </c>
      <c r="AO19" s="457">
        <v>0</v>
      </c>
      <c r="AP19" s="458">
        <f t="shared" si="16"/>
        <v>0</v>
      </c>
      <c r="AQ19" s="458">
        <f t="shared" si="17"/>
        <v>0</v>
      </c>
      <c r="AR19" s="311">
        <f t="shared" si="18"/>
        <v>1.875</v>
      </c>
      <c r="AS19" s="459">
        <f t="shared" si="19"/>
        <v>0</v>
      </c>
      <c r="AT19" s="474">
        <v>15</v>
      </c>
      <c r="AU19" s="209"/>
      <c r="AV19" s="205">
        <f>AU19+IFERROR(VLOOKUP(A19,GENERADOR!A:B,2,FALSE),0)</f>
        <v>0</v>
      </c>
      <c r="AW19" s="205">
        <f t="shared" si="7"/>
        <v>15</v>
      </c>
      <c r="AX19" s="209">
        <f t="shared" si="8"/>
        <v>0</v>
      </c>
      <c r="AY19" s="209">
        <f t="shared" si="9"/>
        <v>15</v>
      </c>
      <c r="AZ19" s="73" t="e">
        <f t="shared" ca="1" si="20"/>
        <v>#NAME?</v>
      </c>
      <c r="BA19" s="529" t="e">
        <f t="shared" ca="1" si="21"/>
        <v>#NAME?</v>
      </c>
      <c r="BB19" s="509"/>
      <c r="BC19" s="509"/>
      <c r="BD19" s="512" t="s">
        <v>784</v>
      </c>
      <c r="BE19" s="531" t="s">
        <v>837</v>
      </c>
      <c r="BF19" s="536" t="s">
        <v>787</v>
      </c>
      <c r="BG19" s="211"/>
      <c r="BH19" s="211"/>
      <c r="BI19" s="211"/>
      <c r="BJ19" s="211"/>
      <c r="BK19" s="211"/>
      <c r="BL19" s="211"/>
      <c r="BM19" s="211"/>
      <c r="BN19" s="211"/>
      <c r="BO19" s="211"/>
      <c r="BP19" s="211"/>
      <c r="BQ19" s="211"/>
      <c r="BR19" s="211"/>
      <c r="BS19" s="211"/>
      <c r="BT19" s="211"/>
      <c r="BU19" s="211"/>
      <c r="BV19" s="211"/>
      <c r="BW19" s="211"/>
      <c r="BX19" s="211"/>
      <c r="BY19" s="211"/>
      <c r="BZ19" s="211"/>
      <c r="CA19" s="211"/>
      <c r="CB19" s="211"/>
      <c r="CC19" s="211"/>
      <c r="CD19" s="211"/>
      <c r="CE19" s="211"/>
      <c r="CF19" s="211"/>
      <c r="CG19" s="211"/>
      <c r="CH19" s="211"/>
      <c r="CI19" s="211"/>
      <c r="CJ19" s="211"/>
      <c r="CK19" s="211"/>
      <c r="CL19" s="211"/>
      <c r="CM19" s="211"/>
      <c r="CN19" s="211"/>
      <c r="CO19" s="211"/>
      <c r="CP19" s="211"/>
      <c r="CQ19" s="211"/>
      <c r="CR19" s="211"/>
      <c r="CS19" s="211"/>
      <c r="CT19" s="211"/>
      <c r="CU19" s="211"/>
      <c r="CV19" s="211"/>
      <c r="CW19" s="211"/>
      <c r="CX19" s="211"/>
      <c r="CY19" s="211"/>
      <c r="CZ19" s="211"/>
      <c r="DA19" s="211"/>
      <c r="DB19" s="211"/>
      <c r="DC19" s="211"/>
      <c r="DD19" s="211"/>
      <c r="DE19" s="211"/>
      <c r="DF19" s="211"/>
      <c r="DG19" s="211"/>
      <c r="DH19" s="211"/>
      <c r="DI19" s="211"/>
      <c r="DJ19" s="211"/>
      <c r="DK19" s="211"/>
      <c r="DL19" s="211"/>
      <c r="DM19" s="211"/>
      <c r="DN19" s="211"/>
      <c r="DO19" s="211"/>
      <c r="DP19" s="211"/>
      <c r="DQ19" s="211"/>
      <c r="DR19" s="211"/>
      <c r="DS19" s="211"/>
      <c r="DT19" s="211"/>
      <c r="DU19" s="211"/>
      <c r="DV19" s="211"/>
      <c r="DW19" s="211"/>
      <c r="DX19" s="211"/>
      <c r="DY19" s="211"/>
      <c r="DZ19" s="211"/>
      <c r="EA19" s="211"/>
      <c r="EB19" s="211"/>
      <c r="EC19" s="211"/>
      <c r="ED19" s="211"/>
      <c r="EE19" s="211"/>
      <c r="EF19" s="211"/>
      <c r="EG19" s="211"/>
      <c r="EH19" s="211"/>
      <c r="EI19" s="211"/>
      <c r="EJ19" s="211"/>
      <c r="EK19" s="211"/>
      <c r="EL19" s="211"/>
      <c r="EM19" s="211"/>
      <c r="EN19" s="211"/>
      <c r="EO19" s="211"/>
      <c r="EP19" s="211"/>
      <c r="EQ19" s="211"/>
      <c r="ER19" s="211"/>
      <c r="ES19" s="211"/>
      <c r="ET19" s="211"/>
      <c r="EU19" s="211"/>
      <c r="EV19" s="211"/>
      <c r="EW19" s="211"/>
      <c r="EX19" s="211"/>
      <c r="EY19" s="211"/>
      <c r="EZ19" s="211"/>
      <c r="FA19" s="211"/>
      <c r="FB19" s="211"/>
      <c r="FC19" s="211"/>
      <c r="FD19" s="211"/>
      <c r="FE19" s="211"/>
      <c r="FF19" s="211"/>
      <c r="FG19" s="211"/>
      <c r="FH19" s="211"/>
      <c r="FI19" s="211"/>
      <c r="FJ19" s="211"/>
      <c r="FK19" s="211"/>
      <c r="FL19" s="211"/>
      <c r="FM19" s="211"/>
      <c r="FN19" s="211"/>
      <c r="FO19" s="211"/>
      <c r="FP19" s="211"/>
      <c r="FQ19" s="211"/>
      <c r="FR19" s="211"/>
      <c r="FS19" s="211"/>
      <c r="FT19" s="211"/>
      <c r="FU19" s="211"/>
      <c r="FV19" s="211"/>
      <c r="FW19" s="211"/>
      <c r="FX19" s="211"/>
      <c r="FY19" s="211"/>
      <c r="FZ19" s="211"/>
      <c r="GA19" s="211"/>
      <c r="GB19" s="211"/>
      <c r="GC19" s="211"/>
      <c r="GD19" s="211"/>
      <c r="GE19" s="211"/>
      <c r="GF19" s="211"/>
      <c r="GG19" s="211"/>
      <c r="GH19" s="211"/>
      <c r="GI19" s="211"/>
      <c r="GJ19" s="211"/>
      <c r="GK19" s="211"/>
      <c r="GL19" s="211"/>
      <c r="GM19" s="211"/>
      <c r="GN19" s="211"/>
      <c r="GO19" s="211"/>
      <c r="GP19" s="211"/>
      <c r="GQ19" s="211"/>
      <c r="GR19" s="211"/>
      <c r="GS19" s="211"/>
      <c r="GT19" s="211"/>
      <c r="GU19" s="211"/>
      <c r="GV19" s="211"/>
      <c r="GW19" s="211"/>
      <c r="GX19" s="211"/>
      <c r="GY19" s="211"/>
      <c r="GZ19" s="211"/>
      <c r="HA19" s="211"/>
      <c r="HB19" s="211"/>
      <c r="HC19" s="211"/>
      <c r="HD19" s="211"/>
      <c r="HE19" s="211"/>
      <c r="HF19" s="211"/>
      <c r="HG19" s="211"/>
      <c r="HH19" s="211"/>
      <c r="HI19" s="211"/>
      <c r="HJ19" s="211"/>
      <c r="HK19" s="211"/>
      <c r="HL19" s="211"/>
      <c r="HM19" s="211"/>
      <c r="HN19" s="211"/>
      <c r="HO19" s="211"/>
      <c r="HP19" s="211"/>
      <c r="HQ19" s="211"/>
      <c r="HR19" s="211"/>
      <c r="HS19" s="211"/>
      <c r="HT19" s="211"/>
      <c r="HU19" s="211"/>
      <c r="HV19" s="211"/>
      <c r="HW19" s="211"/>
      <c r="HX19" s="211"/>
      <c r="HY19" s="211"/>
      <c r="HZ19" s="211"/>
      <c r="IA19" s="211"/>
      <c r="IB19" s="211"/>
      <c r="IC19" s="211"/>
      <c r="ID19" s="211"/>
      <c r="IE19" s="211"/>
      <c r="IF19" s="211"/>
      <c r="IG19" s="211"/>
      <c r="IH19" s="211"/>
      <c r="II19" s="211"/>
      <c r="IJ19" s="211"/>
      <c r="IK19" s="211"/>
      <c r="IL19" s="211"/>
      <c r="IM19" s="211"/>
      <c r="IN19" s="211"/>
      <c r="IO19" s="211"/>
      <c r="IP19" s="211"/>
      <c r="IQ19" s="211"/>
      <c r="IR19" s="211"/>
      <c r="IS19" s="211"/>
      <c r="IT19" s="211"/>
      <c r="IU19" s="211"/>
      <c r="IV19" s="211"/>
      <c r="IW19" s="211"/>
      <c r="IX19" s="211"/>
      <c r="IY19" s="211"/>
      <c r="IZ19" s="211"/>
      <c r="JA19" s="211"/>
      <c r="JB19" s="211"/>
    </row>
    <row r="20" spans="1:262" ht="28.2" thickBot="1">
      <c r="A20" s="409"/>
      <c r="B20" s="549"/>
      <c r="C20"/>
      <c r="D20" s="409"/>
      <c r="E20" s="411"/>
      <c r="F20" s="544"/>
      <c r="G20" s="544"/>
      <c r="H20" s="415"/>
      <c r="I20" s="415"/>
      <c r="J20" s="462">
        <f t="shared" si="10"/>
        <v>0</v>
      </c>
      <c r="K20" s="563" t="s">
        <v>826</v>
      </c>
      <c r="L20" s="417"/>
      <c r="M20" s="422">
        <f t="shared" si="11"/>
        <v>0</v>
      </c>
      <c r="N20" s="422"/>
      <c r="O20" s="422">
        <f t="shared" si="12"/>
        <v>0</v>
      </c>
      <c r="P20" s="422"/>
      <c r="Q20" s="422"/>
      <c r="R20" s="422"/>
      <c r="S20" s="422"/>
      <c r="T20" s="422"/>
      <c r="U20" s="204" t="s">
        <v>702</v>
      </c>
      <c r="V20" s="204" t="s">
        <v>702</v>
      </c>
      <c r="W20" s="424">
        <f t="shared" si="13"/>
        <v>0</v>
      </c>
      <c r="X20" s="264"/>
      <c r="Y20" s="435"/>
      <c r="Z20" s="409"/>
      <c r="AA20" s="170" t="e">
        <f t="shared" ref="AA20:AA36" si="24">CONCATENATE("2022",VLOOKUP(B20,COMPROMISOS,12,FALSE))</f>
        <v>#N/A</v>
      </c>
      <c r="AB20" s="168"/>
      <c r="AC20" s="171" t="e">
        <f t="shared" si="1"/>
        <v>#N/A</v>
      </c>
      <c r="AD20" s="172" t="e">
        <f t="shared" ref="AD20:AD37" si="25">CONCATENATE("2022",VLOOKUP(B20,COMPROMISOS,10,FALSE))</f>
        <v>#N/A</v>
      </c>
      <c r="AE20" s="173" t="e">
        <f t="shared" si="22"/>
        <v>#N/A</v>
      </c>
      <c r="AF20" s="478" t="e">
        <f t="shared" si="4"/>
        <v>#N/A</v>
      </c>
      <c r="AG20" s="542">
        <f t="shared" si="14"/>
        <v>0</v>
      </c>
      <c r="AH20" s="208" t="s">
        <v>702</v>
      </c>
      <c r="AI20" s="208" t="s">
        <v>702</v>
      </c>
      <c r="AJ20" s="222"/>
      <c r="AK20" s="409"/>
      <c r="AL20" s="439" t="e">
        <f t="shared" ref="AL20:AL67" si="26">CONCATENATE("HCP",VLOOKUP(B20,COMPROMISOS,6,FALSE()))</f>
        <v>#N/A</v>
      </c>
      <c r="AM20" s="165" t="e">
        <f t="shared" si="15"/>
        <v>#N/A</v>
      </c>
      <c r="AN20" s="524"/>
      <c r="AO20" s="457">
        <v>0</v>
      </c>
      <c r="AP20" s="458">
        <f t="shared" si="16"/>
        <v>0</v>
      </c>
      <c r="AQ20" s="458">
        <f t="shared" si="17"/>
        <v>0</v>
      </c>
      <c r="AR20" s="311">
        <f t="shared" si="18"/>
        <v>0</v>
      </c>
      <c r="AS20" s="459">
        <f t="shared" si="19"/>
        <v>0</v>
      </c>
      <c r="AT20" s="474"/>
      <c r="AU20" s="209"/>
      <c r="AV20" s="205">
        <f>AU20+IFERROR(VLOOKUP(A20,GENERADOR!A:B,2,FALSE),0)</f>
        <v>0</v>
      </c>
      <c r="AW20" s="205">
        <f t="shared" si="7"/>
        <v>0</v>
      </c>
      <c r="AX20" s="129">
        <f t="shared" si="8"/>
        <v>0</v>
      </c>
      <c r="AY20" s="129">
        <f t="shared" si="9"/>
        <v>0</v>
      </c>
      <c r="AZ20" s="73" t="e">
        <f t="shared" ca="1" si="20"/>
        <v>#NAME?</v>
      </c>
      <c r="BA20" s="529" t="e">
        <f t="shared" ca="1" si="21"/>
        <v>#NAME?</v>
      </c>
      <c r="BB20" s="508"/>
      <c r="BC20" s="508"/>
      <c r="BD20" s="511"/>
      <c r="BE20" s="530"/>
      <c r="BF20" s="533"/>
    </row>
    <row r="21" spans="1:262" ht="28.2" thickBot="1">
      <c r="A21" s="408"/>
      <c r="B21" s="549"/>
      <c r="C21"/>
      <c r="D21" s="409"/>
      <c r="E21" s="411"/>
      <c r="F21" s="544"/>
      <c r="G21" s="544"/>
      <c r="H21" s="415"/>
      <c r="I21" s="415"/>
      <c r="J21" s="462">
        <f t="shared" si="10"/>
        <v>0</v>
      </c>
      <c r="K21" s="563" t="s">
        <v>826</v>
      </c>
      <c r="L21" s="417"/>
      <c r="M21" s="422">
        <f t="shared" si="11"/>
        <v>0</v>
      </c>
      <c r="N21" s="422"/>
      <c r="O21" s="422">
        <f t="shared" si="12"/>
        <v>0</v>
      </c>
      <c r="P21" s="422"/>
      <c r="Q21" s="422"/>
      <c r="R21" s="422"/>
      <c r="S21" s="422"/>
      <c r="T21" s="422"/>
      <c r="U21" s="204" t="s">
        <v>702</v>
      </c>
      <c r="V21" s="204" t="s">
        <v>702</v>
      </c>
      <c r="W21" s="424">
        <f t="shared" si="13"/>
        <v>0</v>
      </c>
      <c r="X21" s="264"/>
      <c r="Y21" s="435"/>
      <c r="Z21" s="409"/>
      <c r="AA21" s="170" t="e">
        <f t="shared" si="24"/>
        <v>#N/A</v>
      </c>
      <c r="AB21" s="168"/>
      <c r="AC21" s="171" t="e">
        <f t="shared" si="1"/>
        <v>#N/A</v>
      </c>
      <c r="AD21" s="172" t="e">
        <f t="shared" si="25"/>
        <v>#N/A</v>
      </c>
      <c r="AE21" s="173" t="e">
        <f t="shared" si="22"/>
        <v>#N/A</v>
      </c>
      <c r="AF21" s="478" t="e">
        <f t="shared" si="4"/>
        <v>#N/A</v>
      </c>
      <c r="AG21" s="542">
        <f t="shared" si="14"/>
        <v>0</v>
      </c>
      <c r="AH21" s="208" t="s">
        <v>702</v>
      </c>
      <c r="AI21" s="208" t="s">
        <v>702</v>
      </c>
      <c r="AJ21" s="222"/>
      <c r="AK21" s="409"/>
      <c r="AL21" s="439" t="e">
        <f t="shared" si="26"/>
        <v>#N/A</v>
      </c>
      <c r="AM21" s="165" t="e">
        <f t="shared" si="15"/>
        <v>#N/A</v>
      </c>
      <c r="AN21" s="524"/>
      <c r="AO21" s="457">
        <v>0</v>
      </c>
      <c r="AP21" s="458">
        <f t="shared" si="16"/>
        <v>0</v>
      </c>
      <c r="AQ21" s="458">
        <f t="shared" si="17"/>
        <v>0</v>
      </c>
      <c r="AR21" s="311">
        <f t="shared" si="18"/>
        <v>0</v>
      </c>
      <c r="AS21" s="459">
        <f t="shared" si="19"/>
        <v>0</v>
      </c>
      <c r="AT21" s="474"/>
      <c r="AU21" s="209"/>
      <c r="AV21" s="205">
        <f>AU21+IFERROR(VLOOKUP(A21,GENERADOR!A:B,2,FALSE),0)</f>
        <v>0</v>
      </c>
      <c r="AW21" s="205">
        <f t="shared" si="7"/>
        <v>0</v>
      </c>
      <c r="AX21" s="129">
        <f t="shared" si="8"/>
        <v>0</v>
      </c>
      <c r="AY21" s="129">
        <f t="shared" si="9"/>
        <v>0</v>
      </c>
      <c r="AZ21" s="73" t="e">
        <f t="shared" ca="1" si="20"/>
        <v>#NAME?</v>
      </c>
      <c r="BA21" s="529" t="e">
        <f t="shared" ca="1" si="21"/>
        <v>#NAME?</v>
      </c>
      <c r="BB21" s="508"/>
      <c r="BC21" s="508"/>
      <c r="BD21" s="511"/>
      <c r="BE21" s="530"/>
      <c r="BF21" s="534"/>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c r="IW21" s="13"/>
      <c r="IX21" s="13"/>
      <c r="IY21" s="13"/>
      <c r="IZ21" s="13"/>
      <c r="JA21" s="13"/>
      <c r="JB21" s="13"/>
    </row>
    <row r="22" spans="1:262" ht="28.2" thickBot="1">
      <c r="A22" s="408"/>
      <c r="B22" s="549"/>
      <c r="C22"/>
      <c r="D22" s="409"/>
      <c r="E22" s="411"/>
      <c r="F22" s="544"/>
      <c r="G22" s="544"/>
      <c r="H22" s="415"/>
      <c r="I22" s="415"/>
      <c r="J22" s="462">
        <f t="shared" si="10"/>
        <v>0</v>
      </c>
      <c r="K22" s="563" t="s">
        <v>826</v>
      </c>
      <c r="L22" s="417"/>
      <c r="M22" s="422">
        <f t="shared" si="11"/>
        <v>0</v>
      </c>
      <c r="N22" s="422"/>
      <c r="O22" s="422">
        <f t="shared" si="12"/>
        <v>0</v>
      </c>
      <c r="P22" s="422"/>
      <c r="Q22" s="422"/>
      <c r="R22" s="422"/>
      <c r="S22" s="422"/>
      <c r="T22" s="422"/>
      <c r="U22" s="204" t="s">
        <v>702</v>
      </c>
      <c r="V22" s="204" t="s">
        <v>702</v>
      </c>
      <c r="W22" s="424">
        <f t="shared" si="13"/>
        <v>0</v>
      </c>
      <c r="X22" s="264"/>
      <c r="Y22" s="435"/>
      <c r="Z22" s="409"/>
      <c r="AA22" s="170" t="e">
        <f t="shared" si="24"/>
        <v>#N/A</v>
      </c>
      <c r="AB22" s="168"/>
      <c r="AC22" s="171" t="e">
        <f t="shared" si="1"/>
        <v>#N/A</v>
      </c>
      <c r="AD22" s="172" t="e">
        <f t="shared" si="25"/>
        <v>#N/A</v>
      </c>
      <c r="AE22" s="173" t="e">
        <f t="shared" si="22"/>
        <v>#N/A</v>
      </c>
      <c r="AF22" s="478" t="e">
        <f t="shared" si="4"/>
        <v>#N/A</v>
      </c>
      <c r="AG22" s="542">
        <f t="shared" si="14"/>
        <v>0</v>
      </c>
      <c r="AH22" s="208" t="s">
        <v>702</v>
      </c>
      <c r="AI22" s="208" t="s">
        <v>702</v>
      </c>
      <c r="AJ22" s="222"/>
      <c r="AK22" s="409"/>
      <c r="AL22" s="439" t="e">
        <f t="shared" si="26"/>
        <v>#N/A</v>
      </c>
      <c r="AM22" s="165" t="e">
        <f t="shared" si="15"/>
        <v>#N/A</v>
      </c>
      <c r="AN22" s="524"/>
      <c r="AO22" s="457">
        <v>0</v>
      </c>
      <c r="AP22" s="458">
        <f t="shared" si="16"/>
        <v>0</v>
      </c>
      <c r="AQ22" s="458">
        <f t="shared" si="17"/>
        <v>0</v>
      </c>
      <c r="AR22" s="311">
        <f t="shared" si="18"/>
        <v>0</v>
      </c>
      <c r="AS22" s="459">
        <f t="shared" si="19"/>
        <v>0</v>
      </c>
      <c r="AT22" s="474"/>
      <c r="AU22" s="209"/>
      <c r="AV22" s="205">
        <f>AU22+IFERROR(VLOOKUP(A22,GENERADOR!A:B,2,FALSE),0)</f>
        <v>0</v>
      </c>
      <c r="AW22" s="205">
        <f t="shared" si="7"/>
        <v>0</v>
      </c>
      <c r="AX22" s="129">
        <f t="shared" si="8"/>
        <v>0</v>
      </c>
      <c r="AY22" s="129">
        <f t="shared" si="9"/>
        <v>0</v>
      </c>
      <c r="AZ22" s="73" t="e">
        <f t="shared" ca="1" si="20"/>
        <v>#NAME?</v>
      </c>
      <c r="BA22" s="529" t="e">
        <f t="shared" ca="1" si="21"/>
        <v>#NAME?</v>
      </c>
      <c r="BB22" s="508"/>
      <c r="BC22" s="508"/>
      <c r="BD22" s="511"/>
      <c r="BE22" s="530"/>
      <c r="BF22" s="534"/>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c r="IW22" s="13"/>
      <c r="IX22" s="13"/>
      <c r="IY22" s="13"/>
      <c r="IZ22" s="13"/>
      <c r="JA22" s="13"/>
      <c r="JB22" s="13"/>
    </row>
    <row r="23" spans="1:262" ht="28.2" thickBot="1">
      <c r="A23" s="409"/>
      <c r="B23" s="549"/>
      <c r="C23"/>
      <c r="D23" s="409"/>
      <c r="E23" s="411"/>
      <c r="F23" s="544"/>
      <c r="G23" s="544"/>
      <c r="H23" s="415"/>
      <c r="I23" s="415"/>
      <c r="J23" s="462">
        <f t="shared" si="10"/>
        <v>0</v>
      </c>
      <c r="K23" s="563" t="s">
        <v>826</v>
      </c>
      <c r="L23" s="417"/>
      <c r="M23" s="422">
        <f t="shared" si="11"/>
        <v>0</v>
      </c>
      <c r="N23" s="422"/>
      <c r="O23" s="422">
        <f t="shared" si="12"/>
        <v>0</v>
      </c>
      <c r="P23" s="422"/>
      <c r="Q23" s="422"/>
      <c r="R23" s="422"/>
      <c r="S23" s="422"/>
      <c r="T23" s="422"/>
      <c r="U23" s="204" t="s">
        <v>702</v>
      </c>
      <c r="V23" s="204" t="s">
        <v>702</v>
      </c>
      <c r="W23" s="424">
        <f t="shared" si="13"/>
        <v>0</v>
      </c>
      <c r="X23" s="264"/>
      <c r="Y23" s="435"/>
      <c r="Z23" s="409"/>
      <c r="AA23" s="170" t="e">
        <f t="shared" si="24"/>
        <v>#N/A</v>
      </c>
      <c r="AB23" s="168"/>
      <c r="AC23" s="171" t="e">
        <f t="shared" si="1"/>
        <v>#N/A</v>
      </c>
      <c r="AD23" s="172" t="e">
        <f t="shared" si="25"/>
        <v>#N/A</v>
      </c>
      <c r="AE23" s="173" t="e">
        <f t="shared" si="22"/>
        <v>#N/A</v>
      </c>
      <c r="AF23" s="478" t="e">
        <f t="shared" si="4"/>
        <v>#N/A</v>
      </c>
      <c r="AG23" s="542">
        <f t="shared" si="14"/>
        <v>0</v>
      </c>
      <c r="AH23" s="208" t="s">
        <v>702</v>
      </c>
      <c r="AI23" s="208" t="s">
        <v>702</v>
      </c>
      <c r="AJ23" s="222"/>
      <c r="AK23" s="409"/>
      <c r="AL23" s="439" t="e">
        <f t="shared" si="26"/>
        <v>#N/A</v>
      </c>
      <c r="AM23" s="165" t="e">
        <f t="shared" si="15"/>
        <v>#N/A</v>
      </c>
      <c r="AN23" s="524"/>
      <c r="AO23" s="457">
        <v>0</v>
      </c>
      <c r="AP23" s="458">
        <f t="shared" si="16"/>
        <v>0</v>
      </c>
      <c r="AQ23" s="458">
        <f t="shared" si="17"/>
        <v>0</v>
      </c>
      <c r="AR23" s="311">
        <f t="shared" si="18"/>
        <v>0</v>
      </c>
      <c r="AS23" s="459">
        <f t="shared" si="19"/>
        <v>0</v>
      </c>
      <c r="AT23" s="474"/>
      <c r="AU23" s="209"/>
      <c r="AV23" s="205">
        <f>AU23+IFERROR(VLOOKUP(A23,GENERADOR!A:B,2,FALSE),0)</f>
        <v>0</v>
      </c>
      <c r="AW23" s="205">
        <f t="shared" si="7"/>
        <v>0</v>
      </c>
      <c r="AX23" s="129">
        <f t="shared" si="8"/>
        <v>0</v>
      </c>
      <c r="AY23" s="129">
        <f t="shared" si="9"/>
        <v>0</v>
      </c>
      <c r="AZ23" s="73" t="e">
        <f t="shared" ca="1" si="20"/>
        <v>#NAME?</v>
      </c>
      <c r="BA23" s="529" t="e">
        <f t="shared" ca="1" si="21"/>
        <v>#NAME?</v>
      </c>
      <c r="BB23" s="508"/>
      <c r="BC23" s="508"/>
      <c r="BD23" s="511"/>
      <c r="BE23" s="530"/>
      <c r="BF23" s="534"/>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c r="IW23" s="13"/>
      <c r="IX23" s="13"/>
      <c r="IY23" s="13"/>
      <c r="IZ23" s="13"/>
      <c r="JA23" s="13"/>
      <c r="JB23" s="13"/>
    </row>
    <row r="24" spans="1:262" ht="28.2" thickBot="1">
      <c r="A24" s="408"/>
      <c r="B24" s="549"/>
      <c r="C24"/>
      <c r="D24" s="409"/>
      <c r="E24" s="411"/>
      <c r="F24" s="544"/>
      <c r="G24" s="544"/>
      <c r="H24" s="415"/>
      <c r="I24" s="415"/>
      <c r="J24" s="462">
        <f t="shared" si="10"/>
        <v>0</v>
      </c>
      <c r="K24" s="563" t="s">
        <v>826</v>
      </c>
      <c r="L24" s="417"/>
      <c r="M24" s="422">
        <f t="shared" si="11"/>
        <v>0</v>
      </c>
      <c r="N24" s="422"/>
      <c r="O24" s="422">
        <f t="shared" si="12"/>
        <v>0</v>
      </c>
      <c r="P24" s="422"/>
      <c r="Q24" s="422"/>
      <c r="R24" s="422"/>
      <c r="S24" s="422"/>
      <c r="T24" s="422"/>
      <c r="U24" s="204" t="s">
        <v>702</v>
      </c>
      <c r="V24" s="204" t="s">
        <v>702</v>
      </c>
      <c r="W24" s="424">
        <f t="shared" si="13"/>
        <v>0</v>
      </c>
      <c r="X24" s="264"/>
      <c r="Y24" s="438"/>
      <c r="Z24" s="409"/>
      <c r="AA24" s="170" t="e">
        <f t="shared" si="24"/>
        <v>#N/A</v>
      </c>
      <c r="AB24" s="168"/>
      <c r="AC24" s="171" t="e">
        <f t="shared" si="1"/>
        <v>#N/A</v>
      </c>
      <c r="AD24" s="172" t="e">
        <f t="shared" si="25"/>
        <v>#N/A</v>
      </c>
      <c r="AE24" s="173" t="e">
        <f t="shared" si="22"/>
        <v>#N/A</v>
      </c>
      <c r="AF24" s="478" t="e">
        <f t="shared" si="4"/>
        <v>#N/A</v>
      </c>
      <c r="AG24" s="542">
        <f t="shared" si="14"/>
        <v>0</v>
      </c>
      <c r="AH24" s="208" t="s">
        <v>702</v>
      </c>
      <c r="AI24" s="208" t="s">
        <v>702</v>
      </c>
      <c r="AJ24" s="222"/>
      <c r="AK24" s="409"/>
      <c r="AL24" s="439" t="e">
        <f t="shared" si="26"/>
        <v>#N/A</v>
      </c>
      <c r="AM24" s="165" t="e">
        <f t="shared" si="15"/>
        <v>#N/A</v>
      </c>
      <c r="AN24" s="524"/>
      <c r="AO24" s="457">
        <v>0</v>
      </c>
      <c r="AP24" s="458">
        <f t="shared" si="16"/>
        <v>0</v>
      </c>
      <c r="AQ24" s="458">
        <f t="shared" si="17"/>
        <v>0</v>
      </c>
      <c r="AR24" s="311">
        <f t="shared" si="18"/>
        <v>0</v>
      </c>
      <c r="AS24" s="459">
        <f t="shared" si="19"/>
        <v>0</v>
      </c>
      <c r="AT24" s="474"/>
      <c r="AU24" s="209"/>
      <c r="AV24" s="205">
        <f>AU24+IFERROR(VLOOKUP(A24,GENERADOR!A:B,2,FALSE),0)</f>
        <v>0</v>
      </c>
      <c r="AW24" s="205">
        <f t="shared" si="7"/>
        <v>0</v>
      </c>
      <c r="AX24" s="129">
        <f t="shared" si="8"/>
        <v>0</v>
      </c>
      <c r="AY24" s="129">
        <f t="shared" si="9"/>
        <v>0</v>
      </c>
      <c r="AZ24" s="73" t="e">
        <f t="shared" ca="1" si="20"/>
        <v>#NAME?</v>
      </c>
      <c r="BA24" s="529" t="e">
        <f t="shared" ca="1" si="21"/>
        <v>#NAME?</v>
      </c>
      <c r="BB24" s="508"/>
      <c r="BC24" s="508"/>
      <c r="BD24" s="511"/>
      <c r="BE24" s="530"/>
      <c r="BF24" s="534"/>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c r="IW24" s="13"/>
      <c r="IX24" s="13"/>
      <c r="IY24" s="13"/>
      <c r="IZ24" s="13"/>
      <c r="JA24" s="13"/>
      <c r="JB24" s="13"/>
    </row>
    <row r="25" spans="1:262" ht="28.2" thickBot="1">
      <c r="A25" s="408"/>
      <c r="B25" s="549"/>
      <c r="C25"/>
      <c r="D25" s="409"/>
      <c r="E25" s="411"/>
      <c r="F25" s="544"/>
      <c r="G25" s="544"/>
      <c r="H25" s="415"/>
      <c r="I25" s="415"/>
      <c r="J25" s="462">
        <f t="shared" si="10"/>
        <v>0</v>
      </c>
      <c r="K25" s="563" t="s">
        <v>826</v>
      </c>
      <c r="L25" s="417"/>
      <c r="M25" s="422">
        <f t="shared" si="11"/>
        <v>0</v>
      </c>
      <c r="N25" s="422"/>
      <c r="O25" s="422">
        <f t="shared" si="12"/>
        <v>0</v>
      </c>
      <c r="P25" s="422"/>
      <c r="Q25" s="422"/>
      <c r="R25" s="422"/>
      <c r="S25" s="422"/>
      <c r="T25" s="422"/>
      <c r="U25" s="204" t="s">
        <v>702</v>
      </c>
      <c r="V25" s="204" t="s">
        <v>702</v>
      </c>
      <c r="W25" s="424">
        <f t="shared" si="13"/>
        <v>0</v>
      </c>
      <c r="X25" s="264"/>
      <c r="Y25" s="438"/>
      <c r="Z25" s="409"/>
      <c r="AA25" s="170" t="e">
        <f t="shared" si="24"/>
        <v>#N/A</v>
      </c>
      <c r="AB25" s="168"/>
      <c r="AC25" s="171" t="e">
        <f t="shared" si="1"/>
        <v>#N/A</v>
      </c>
      <c r="AD25" s="172" t="e">
        <f t="shared" si="25"/>
        <v>#N/A</v>
      </c>
      <c r="AE25" s="173" t="e">
        <f t="shared" si="22"/>
        <v>#N/A</v>
      </c>
      <c r="AF25" s="478" t="e">
        <f t="shared" si="4"/>
        <v>#N/A</v>
      </c>
      <c r="AG25" s="542">
        <f t="shared" si="14"/>
        <v>0</v>
      </c>
      <c r="AH25" s="208" t="s">
        <v>702</v>
      </c>
      <c r="AI25" s="208" t="s">
        <v>702</v>
      </c>
      <c r="AJ25" s="222" t="s">
        <v>702</v>
      </c>
      <c r="AK25" s="409"/>
      <c r="AL25" s="439" t="e">
        <f t="shared" si="26"/>
        <v>#N/A</v>
      </c>
      <c r="AM25" s="165" t="e">
        <f t="shared" si="15"/>
        <v>#N/A</v>
      </c>
      <c r="AN25" s="524"/>
      <c r="AO25" s="457">
        <v>0</v>
      </c>
      <c r="AP25" s="458">
        <f t="shared" si="16"/>
        <v>0</v>
      </c>
      <c r="AQ25" s="458">
        <f t="shared" si="17"/>
        <v>0</v>
      </c>
      <c r="AR25" s="311">
        <f t="shared" si="18"/>
        <v>0</v>
      </c>
      <c r="AS25" s="459">
        <f t="shared" si="19"/>
        <v>0</v>
      </c>
      <c r="AT25" s="474"/>
      <c r="AU25" s="209"/>
      <c r="AV25" s="205">
        <f>AU25+IFERROR(VLOOKUP(A25,GENERADOR!A:B,2,FALSE),0)</f>
        <v>0</v>
      </c>
      <c r="AW25" s="205">
        <f t="shared" si="7"/>
        <v>0</v>
      </c>
      <c r="AX25" s="209">
        <f t="shared" si="8"/>
        <v>0</v>
      </c>
      <c r="AY25" s="209">
        <f t="shared" si="9"/>
        <v>0</v>
      </c>
      <c r="AZ25" s="73" t="e">
        <f t="shared" ca="1" si="20"/>
        <v>#NAME?</v>
      </c>
      <c r="BA25" s="529" t="e">
        <f t="shared" ca="1" si="21"/>
        <v>#NAME?</v>
      </c>
      <c r="BB25" s="509"/>
      <c r="BC25" s="509"/>
      <c r="BD25" s="512"/>
      <c r="BE25" s="531"/>
      <c r="BF25" s="536"/>
      <c r="BG25" s="211"/>
      <c r="BH25" s="211"/>
      <c r="BI25" s="211"/>
      <c r="BJ25" s="211"/>
      <c r="BK25" s="211"/>
      <c r="BL25" s="211"/>
      <c r="BM25" s="211"/>
      <c r="BN25" s="211"/>
      <c r="BO25" s="211"/>
      <c r="BP25" s="211"/>
      <c r="BQ25" s="211"/>
      <c r="BR25" s="211"/>
      <c r="BS25" s="211"/>
      <c r="BT25" s="211"/>
      <c r="BU25" s="211"/>
      <c r="BV25" s="211"/>
      <c r="BW25" s="211"/>
      <c r="BX25" s="211"/>
      <c r="BY25" s="211"/>
      <c r="BZ25" s="211"/>
      <c r="CA25" s="211"/>
      <c r="CB25" s="211"/>
      <c r="CC25" s="211"/>
      <c r="CD25" s="211"/>
      <c r="CE25" s="211"/>
      <c r="CF25" s="211"/>
      <c r="CG25" s="211"/>
      <c r="CH25" s="211"/>
      <c r="CI25" s="211"/>
      <c r="CJ25" s="211"/>
      <c r="CK25" s="211"/>
      <c r="CL25" s="211"/>
      <c r="CM25" s="211"/>
      <c r="CN25" s="211"/>
      <c r="CO25" s="211"/>
      <c r="CP25" s="211"/>
      <c r="CQ25" s="211"/>
      <c r="CR25" s="211"/>
      <c r="CS25" s="211"/>
      <c r="CT25" s="211"/>
      <c r="CU25" s="211"/>
      <c r="CV25" s="211"/>
      <c r="CW25" s="211"/>
      <c r="CX25" s="211"/>
      <c r="CY25" s="211"/>
      <c r="CZ25" s="211"/>
      <c r="DA25" s="211"/>
      <c r="DB25" s="211"/>
      <c r="DC25" s="211"/>
      <c r="DD25" s="211"/>
      <c r="DE25" s="211"/>
      <c r="DF25" s="211"/>
      <c r="DG25" s="211"/>
      <c r="DH25" s="211"/>
      <c r="DI25" s="211"/>
      <c r="DJ25" s="211"/>
      <c r="DK25" s="211"/>
      <c r="DL25" s="211"/>
      <c r="DM25" s="211"/>
      <c r="DN25" s="211"/>
      <c r="DO25" s="211"/>
      <c r="DP25" s="211"/>
      <c r="DQ25" s="211"/>
      <c r="DR25" s="211"/>
      <c r="DS25" s="211"/>
      <c r="DT25" s="211"/>
      <c r="DU25" s="211"/>
      <c r="DV25" s="211"/>
      <c r="DW25" s="211"/>
      <c r="DX25" s="211"/>
      <c r="DY25" s="211"/>
      <c r="DZ25" s="211"/>
      <c r="EA25" s="211"/>
      <c r="EB25" s="211"/>
      <c r="EC25" s="211"/>
      <c r="ED25" s="211"/>
      <c r="EE25" s="211"/>
      <c r="EF25" s="211"/>
      <c r="EG25" s="211"/>
      <c r="EH25" s="211"/>
      <c r="EI25" s="211"/>
      <c r="EJ25" s="211"/>
      <c r="EK25" s="211"/>
      <c r="EL25" s="211"/>
      <c r="EM25" s="211"/>
      <c r="EN25" s="211"/>
      <c r="EO25" s="211"/>
      <c r="EP25" s="211"/>
      <c r="EQ25" s="211"/>
      <c r="ER25" s="211"/>
      <c r="ES25" s="211"/>
      <c r="ET25" s="211"/>
      <c r="EU25" s="211"/>
      <c r="EV25" s="211"/>
      <c r="EW25" s="211"/>
      <c r="EX25" s="211"/>
      <c r="EY25" s="211"/>
      <c r="EZ25" s="211"/>
      <c r="FA25" s="211"/>
      <c r="FB25" s="211"/>
      <c r="FC25" s="211"/>
      <c r="FD25" s="211"/>
      <c r="FE25" s="211"/>
      <c r="FF25" s="211"/>
      <c r="FG25" s="211"/>
      <c r="FH25" s="211"/>
      <c r="FI25" s="211"/>
      <c r="FJ25" s="211"/>
      <c r="FK25" s="211"/>
      <c r="FL25" s="211"/>
      <c r="FM25" s="211"/>
      <c r="FN25" s="211"/>
      <c r="FO25" s="211"/>
      <c r="FP25" s="211"/>
      <c r="FQ25" s="211"/>
      <c r="FR25" s="211"/>
      <c r="FS25" s="211"/>
      <c r="FT25" s="211"/>
      <c r="FU25" s="211"/>
      <c r="FV25" s="211"/>
      <c r="FW25" s="211"/>
      <c r="FX25" s="211"/>
      <c r="FY25" s="211"/>
      <c r="FZ25" s="211"/>
      <c r="GA25" s="211"/>
      <c r="GB25" s="211"/>
      <c r="GC25" s="211"/>
      <c r="GD25" s="211"/>
      <c r="GE25" s="211"/>
      <c r="GF25" s="211"/>
      <c r="GG25" s="211"/>
      <c r="GH25" s="211"/>
      <c r="GI25" s="211"/>
      <c r="GJ25" s="211"/>
      <c r="GK25" s="211"/>
      <c r="GL25" s="211"/>
      <c r="GM25" s="211"/>
      <c r="GN25" s="211"/>
      <c r="GO25" s="211"/>
      <c r="GP25" s="211"/>
      <c r="GQ25" s="211"/>
      <c r="GR25" s="211"/>
      <c r="GS25" s="211"/>
      <c r="GT25" s="211"/>
      <c r="GU25" s="211"/>
      <c r="GV25" s="211"/>
      <c r="GW25" s="211"/>
      <c r="GX25" s="211"/>
      <c r="GY25" s="211"/>
      <c r="GZ25" s="211"/>
      <c r="HA25" s="211"/>
      <c r="HB25" s="211"/>
      <c r="HC25" s="211"/>
      <c r="HD25" s="211"/>
      <c r="HE25" s="211"/>
      <c r="HF25" s="211"/>
      <c r="HG25" s="211"/>
      <c r="HH25" s="211"/>
      <c r="HI25" s="211"/>
      <c r="HJ25" s="211"/>
      <c r="HK25" s="211"/>
      <c r="HL25" s="211"/>
      <c r="HM25" s="211"/>
      <c r="HN25" s="211"/>
      <c r="HO25" s="211"/>
      <c r="HP25" s="211"/>
      <c r="HQ25" s="211"/>
      <c r="HR25" s="211"/>
      <c r="HS25" s="211"/>
      <c r="HT25" s="211"/>
      <c r="HU25" s="211"/>
      <c r="HV25" s="211"/>
      <c r="HW25" s="211"/>
      <c r="HX25" s="211"/>
      <c r="HY25" s="211"/>
      <c r="HZ25" s="211"/>
      <c r="IA25" s="211"/>
      <c r="IB25" s="211"/>
      <c r="IC25" s="211"/>
      <c r="ID25" s="211"/>
      <c r="IE25" s="211"/>
      <c r="IF25" s="211"/>
      <c r="IG25" s="211"/>
      <c r="IH25" s="211"/>
      <c r="II25" s="211"/>
      <c r="IJ25" s="211"/>
      <c r="IK25" s="211"/>
      <c r="IL25" s="211"/>
      <c r="IM25" s="211"/>
      <c r="IN25" s="211"/>
      <c r="IO25" s="211"/>
      <c r="IP25" s="211"/>
      <c r="IQ25" s="211"/>
      <c r="IR25" s="211"/>
      <c r="IS25" s="211"/>
      <c r="IT25" s="211"/>
      <c r="IU25" s="211"/>
      <c r="IV25" s="211"/>
      <c r="IW25" s="211"/>
      <c r="IX25" s="211"/>
      <c r="IY25" s="211"/>
      <c r="IZ25" s="211"/>
      <c r="JA25" s="211"/>
      <c r="JB25" s="211"/>
    </row>
    <row r="26" spans="1:262" ht="28.2" thickBot="1">
      <c r="A26" s="409"/>
      <c r="B26" s="549"/>
      <c r="C26"/>
      <c r="D26" s="409"/>
      <c r="E26" s="411"/>
      <c r="F26" s="544"/>
      <c r="G26" s="544"/>
      <c r="H26" s="415"/>
      <c r="I26" s="415"/>
      <c r="J26" s="462">
        <f t="shared" si="10"/>
        <v>0</v>
      </c>
      <c r="K26" s="563" t="s">
        <v>826</v>
      </c>
      <c r="L26" s="417"/>
      <c r="M26" s="422">
        <f t="shared" si="11"/>
        <v>0</v>
      </c>
      <c r="N26" s="422"/>
      <c r="O26" s="422">
        <f t="shared" si="12"/>
        <v>0</v>
      </c>
      <c r="P26" s="422"/>
      <c r="Q26" s="422"/>
      <c r="R26" s="422"/>
      <c r="S26" s="422"/>
      <c r="T26" s="422"/>
      <c r="U26" s="204" t="s">
        <v>702</v>
      </c>
      <c r="V26" s="204" t="s">
        <v>702</v>
      </c>
      <c r="W26" s="424">
        <f t="shared" si="13"/>
        <v>0</v>
      </c>
      <c r="X26" s="264"/>
      <c r="Y26" s="436"/>
      <c r="Z26" s="409"/>
      <c r="AA26" s="170" t="e">
        <f t="shared" si="24"/>
        <v>#N/A</v>
      </c>
      <c r="AB26" s="168"/>
      <c r="AC26" s="171" t="e">
        <f t="shared" si="1"/>
        <v>#N/A</v>
      </c>
      <c r="AD26" s="172" t="e">
        <f t="shared" si="25"/>
        <v>#N/A</v>
      </c>
      <c r="AE26" s="173" t="e">
        <f t="shared" si="22"/>
        <v>#N/A</v>
      </c>
      <c r="AF26" s="478" t="e">
        <f t="shared" si="4"/>
        <v>#N/A</v>
      </c>
      <c r="AG26" s="542">
        <f t="shared" si="14"/>
        <v>0</v>
      </c>
      <c r="AH26" s="208" t="s">
        <v>702</v>
      </c>
      <c r="AI26" s="208" t="s">
        <v>702</v>
      </c>
      <c r="AJ26" s="222" t="s">
        <v>702</v>
      </c>
      <c r="AK26" s="409"/>
      <c r="AL26" s="439" t="e">
        <f t="shared" si="26"/>
        <v>#N/A</v>
      </c>
      <c r="AM26" s="165" t="e">
        <f t="shared" si="15"/>
        <v>#N/A</v>
      </c>
      <c r="AN26" s="524"/>
      <c r="AO26" s="457">
        <v>0</v>
      </c>
      <c r="AP26" s="458">
        <f t="shared" si="16"/>
        <v>0</v>
      </c>
      <c r="AQ26" s="458">
        <f t="shared" si="17"/>
        <v>0</v>
      </c>
      <c r="AR26" s="311">
        <f t="shared" si="18"/>
        <v>0</v>
      </c>
      <c r="AS26" s="459">
        <f t="shared" si="19"/>
        <v>0</v>
      </c>
      <c r="AT26" s="474"/>
      <c r="AU26" s="209"/>
      <c r="AV26" s="205">
        <f>AU26+IFERROR(VLOOKUP(A26,GENERADOR!A:B,2,FALSE),0)</f>
        <v>0</v>
      </c>
      <c r="AW26" s="205">
        <f t="shared" si="7"/>
        <v>0</v>
      </c>
      <c r="AX26" s="209">
        <f t="shared" si="8"/>
        <v>0</v>
      </c>
      <c r="AY26" s="209">
        <f t="shared" si="9"/>
        <v>0</v>
      </c>
      <c r="AZ26" s="73" t="e">
        <f t="shared" ca="1" si="20"/>
        <v>#NAME?</v>
      </c>
      <c r="BA26" s="529" t="e">
        <f t="shared" ca="1" si="21"/>
        <v>#NAME?</v>
      </c>
      <c r="BB26" s="509"/>
      <c r="BC26" s="509"/>
      <c r="BD26" s="512"/>
      <c r="BE26" s="531"/>
      <c r="BF26" s="535"/>
      <c r="BG26" s="232"/>
      <c r="BH26" s="232"/>
      <c r="BI26" s="232"/>
      <c r="BJ26" s="232"/>
      <c r="BK26" s="232"/>
      <c r="BL26" s="232"/>
      <c r="BM26" s="232"/>
      <c r="BN26" s="232"/>
      <c r="BO26" s="232"/>
      <c r="BP26" s="232"/>
      <c r="BQ26" s="232"/>
      <c r="BR26" s="232"/>
      <c r="BS26" s="232"/>
      <c r="BT26" s="232"/>
      <c r="BU26" s="232"/>
      <c r="BV26" s="232"/>
      <c r="BW26" s="232"/>
      <c r="BX26" s="232"/>
      <c r="BY26" s="232"/>
      <c r="BZ26" s="232"/>
      <c r="CA26" s="232"/>
      <c r="CB26" s="232"/>
      <c r="CC26" s="232"/>
      <c r="CD26" s="232"/>
      <c r="CE26" s="232"/>
      <c r="CF26" s="232"/>
      <c r="CG26" s="232"/>
      <c r="CH26" s="232"/>
      <c r="CI26" s="232"/>
      <c r="CJ26" s="232"/>
      <c r="CK26" s="232"/>
      <c r="CL26" s="232"/>
      <c r="CM26" s="232"/>
      <c r="CN26" s="232"/>
      <c r="CO26" s="232"/>
      <c r="CP26" s="232"/>
      <c r="CQ26" s="232"/>
      <c r="CR26" s="232"/>
      <c r="CS26" s="232"/>
      <c r="CT26" s="232"/>
      <c r="CU26" s="232"/>
      <c r="CV26" s="232"/>
      <c r="CW26" s="232"/>
      <c r="CX26" s="232"/>
      <c r="CY26" s="232"/>
      <c r="CZ26" s="232"/>
      <c r="DA26" s="232"/>
      <c r="DB26" s="232"/>
      <c r="DC26" s="232"/>
      <c r="DD26" s="232"/>
      <c r="DE26" s="232"/>
      <c r="DF26" s="232"/>
      <c r="DG26" s="232"/>
      <c r="DH26" s="232"/>
      <c r="DI26" s="232"/>
      <c r="DJ26" s="232"/>
      <c r="DK26" s="232"/>
      <c r="DL26" s="232"/>
      <c r="DM26" s="232"/>
      <c r="DN26" s="232"/>
      <c r="DO26" s="232"/>
      <c r="DP26" s="232"/>
      <c r="DQ26" s="232"/>
      <c r="DR26" s="232"/>
      <c r="DS26" s="232"/>
      <c r="DT26" s="232"/>
      <c r="DU26" s="232"/>
      <c r="DV26" s="232"/>
      <c r="DW26" s="232"/>
      <c r="DX26" s="232"/>
      <c r="DY26" s="232"/>
      <c r="DZ26" s="232"/>
      <c r="EA26" s="232"/>
      <c r="EB26" s="232"/>
      <c r="EC26" s="232"/>
      <c r="ED26" s="232"/>
      <c r="EE26" s="232"/>
      <c r="EF26" s="232"/>
      <c r="EG26" s="232"/>
      <c r="EH26" s="232"/>
      <c r="EI26" s="232"/>
      <c r="EJ26" s="232"/>
      <c r="EK26" s="232"/>
      <c r="EL26" s="232"/>
      <c r="EM26" s="232"/>
      <c r="EN26" s="232"/>
      <c r="EO26" s="232"/>
      <c r="EP26" s="232"/>
      <c r="EQ26" s="232"/>
      <c r="ER26" s="232"/>
      <c r="ES26" s="232"/>
      <c r="ET26" s="232"/>
      <c r="EU26" s="232"/>
      <c r="EV26" s="232"/>
      <c r="EW26" s="232"/>
      <c r="EX26" s="232"/>
      <c r="EY26" s="232"/>
      <c r="EZ26" s="232"/>
      <c r="FA26" s="232"/>
      <c r="FB26" s="232"/>
      <c r="FC26" s="232"/>
      <c r="FD26" s="232"/>
      <c r="FE26" s="232"/>
      <c r="FF26" s="232"/>
      <c r="FG26" s="232"/>
      <c r="FH26" s="232"/>
      <c r="FI26" s="232"/>
      <c r="FJ26" s="232"/>
      <c r="FK26" s="232"/>
      <c r="FL26" s="232"/>
      <c r="FM26" s="232"/>
      <c r="FN26" s="232"/>
      <c r="FO26" s="232"/>
      <c r="FP26" s="232"/>
      <c r="FQ26" s="232"/>
      <c r="FR26" s="232"/>
      <c r="FS26" s="232"/>
      <c r="FT26" s="232"/>
      <c r="FU26" s="232"/>
      <c r="FV26" s="232"/>
      <c r="FW26" s="232"/>
      <c r="FX26" s="232"/>
      <c r="FY26" s="232"/>
      <c r="FZ26" s="232"/>
      <c r="GA26" s="232"/>
      <c r="GB26" s="232"/>
      <c r="GC26" s="232"/>
      <c r="GD26" s="232"/>
      <c r="GE26" s="232"/>
      <c r="GF26" s="232"/>
      <c r="GG26" s="232"/>
      <c r="GH26" s="232"/>
      <c r="GI26" s="232"/>
      <c r="GJ26" s="232"/>
      <c r="GK26" s="232"/>
      <c r="GL26" s="232"/>
      <c r="GM26" s="232"/>
      <c r="GN26" s="232"/>
      <c r="GO26" s="232"/>
      <c r="GP26" s="232"/>
      <c r="GQ26" s="232"/>
      <c r="GR26" s="232"/>
      <c r="GS26" s="232"/>
      <c r="GT26" s="232"/>
      <c r="GU26" s="232"/>
      <c r="GV26" s="232"/>
      <c r="GW26" s="232"/>
      <c r="GX26" s="232"/>
      <c r="GY26" s="232"/>
      <c r="GZ26" s="232"/>
      <c r="HA26" s="232"/>
      <c r="HB26" s="232"/>
      <c r="HC26" s="232"/>
      <c r="HD26" s="232"/>
      <c r="HE26" s="232"/>
      <c r="HF26" s="232"/>
      <c r="HG26" s="232"/>
      <c r="HH26" s="232"/>
      <c r="HI26" s="232"/>
      <c r="HJ26" s="232"/>
      <c r="HK26" s="232"/>
      <c r="HL26" s="232"/>
      <c r="HM26" s="232"/>
      <c r="HN26" s="232"/>
      <c r="HO26" s="232"/>
      <c r="HP26" s="232"/>
      <c r="HQ26" s="232"/>
      <c r="HR26" s="232"/>
      <c r="HS26" s="232"/>
      <c r="HT26" s="232"/>
      <c r="HU26" s="232"/>
      <c r="HV26" s="232"/>
      <c r="HW26" s="232"/>
      <c r="HX26" s="232"/>
      <c r="HY26" s="232"/>
      <c r="HZ26" s="232"/>
      <c r="IA26" s="232"/>
      <c r="IB26" s="232"/>
      <c r="IC26" s="232"/>
      <c r="ID26" s="232"/>
      <c r="IE26" s="232"/>
      <c r="IF26" s="232"/>
      <c r="IG26" s="232"/>
      <c r="IH26" s="232"/>
      <c r="II26" s="232"/>
      <c r="IJ26" s="232"/>
      <c r="IK26" s="232"/>
      <c r="IL26" s="232"/>
      <c r="IM26" s="232"/>
      <c r="IN26" s="232"/>
      <c r="IO26" s="232"/>
      <c r="IP26" s="232"/>
      <c r="IQ26" s="232"/>
      <c r="IR26" s="232"/>
      <c r="IS26" s="232"/>
      <c r="IT26" s="232"/>
      <c r="IU26" s="232"/>
      <c r="IV26" s="232"/>
      <c r="IW26" s="232"/>
      <c r="IX26" s="232"/>
      <c r="IY26" s="232"/>
      <c r="IZ26" s="232"/>
      <c r="JA26" s="232"/>
      <c r="JB26" s="232"/>
    </row>
    <row r="27" spans="1:262" ht="28.2" thickBot="1">
      <c r="A27" s="408"/>
      <c r="B27" s="549"/>
      <c r="C27"/>
      <c r="D27" s="409"/>
      <c r="E27" s="411"/>
      <c r="F27" s="544"/>
      <c r="G27" s="544"/>
      <c r="H27" s="415"/>
      <c r="I27" s="415"/>
      <c r="J27" s="462">
        <f t="shared" si="10"/>
        <v>0</v>
      </c>
      <c r="K27" s="563" t="s">
        <v>826</v>
      </c>
      <c r="L27" s="417"/>
      <c r="M27" s="422">
        <f t="shared" si="11"/>
        <v>0</v>
      </c>
      <c r="N27" s="422"/>
      <c r="O27" s="422">
        <f t="shared" si="12"/>
        <v>0</v>
      </c>
      <c r="P27" s="422"/>
      <c r="Q27" s="422"/>
      <c r="R27" s="422"/>
      <c r="S27" s="422"/>
      <c r="T27" s="422"/>
      <c r="U27" s="204" t="s">
        <v>702</v>
      </c>
      <c r="V27" s="204" t="s">
        <v>702</v>
      </c>
      <c r="W27" s="424">
        <f t="shared" si="13"/>
        <v>0</v>
      </c>
      <c r="X27" s="264"/>
      <c r="Y27" s="436"/>
      <c r="Z27" s="409"/>
      <c r="AA27" s="170" t="e">
        <f t="shared" si="24"/>
        <v>#N/A</v>
      </c>
      <c r="AB27" s="168"/>
      <c r="AC27" s="171" t="e">
        <f t="shared" si="1"/>
        <v>#N/A</v>
      </c>
      <c r="AD27" s="172" t="e">
        <f t="shared" si="25"/>
        <v>#N/A</v>
      </c>
      <c r="AE27" s="173" t="e">
        <f t="shared" si="22"/>
        <v>#N/A</v>
      </c>
      <c r="AF27" s="478" t="e">
        <f t="shared" si="4"/>
        <v>#N/A</v>
      </c>
      <c r="AG27" s="542">
        <f t="shared" si="14"/>
        <v>0</v>
      </c>
      <c r="AH27" s="208" t="s">
        <v>702</v>
      </c>
      <c r="AI27" s="208" t="s">
        <v>702</v>
      </c>
      <c r="AJ27" s="222" t="s">
        <v>702</v>
      </c>
      <c r="AK27" s="409"/>
      <c r="AL27" s="439" t="e">
        <f t="shared" si="26"/>
        <v>#N/A</v>
      </c>
      <c r="AM27" s="165" t="e">
        <f t="shared" si="15"/>
        <v>#N/A</v>
      </c>
      <c r="AN27" s="524"/>
      <c r="AO27" s="457">
        <v>0</v>
      </c>
      <c r="AP27" s="458">
        <f t="shared" si="16"/>
        <v>0</v>
      </c>
      <c r="AQ27" s="458">
        <f t="shared" si="17"/>
        <v>0</v>
      </c>
      <c r="AR27" s="311">
        <f t="shared" si="18"/>
        <v>0</v>
      </c>
      <c r="AS27" s="459">
        <f t="shared" si="19"/>
        <v>0</v>
      </c>
      <c r="AT27" s="474"/>
      <c r="AU27" s="209"/>
      <c r="AV27" s="205">
        <f>AU27+IFERROR(VLOOKUP(A27,GENERADOR!A:B,2,FALSE),0)</f>
        <v>0</v>
      </c>
      <c r="AW27" s="205">
        <f t="shared" si="7"/>
        <v>0</v>
      </c>
      <c r="AX27" s="129">
        <f t="shared" si="8"/>
        <v>0</v>
      </c>
      <c r="AY27" s="129">
        <f t="shared" si="9"/>
        <v>0</v>
      </c>
      <c r="AZ27" s="73" t="e">
        <f t="shared" ca="1" si="20"/>
        <v>#NAME?</v>
      </c>
      <c r="BA27" s="529" t="e">
        <f t="shared" ca="1" si="21"/>
        <v>#NAME?</v>
      </c>
      <c r="BB27" s="508"/>
      <c r="BC27" s="508"/>
      <c r="BD27" s="511"/>
      <c r="BE27" s="530"/>
      <c r="BF27" s="534"/>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c r="IW27" s="13"/>
      <c r="IX27" s="13"/>
      <c r="IY27" s="13"/>
      <c r="IZ27" s="13"/>
      <c r="JA27" s="13"/>
      <c r="JB27" s="13"/>
    </row>
    <row r="28" spans="1:262" ht="28.2" thickBot="1">
      <c r="A28" s="408"/>
      <c r="B28" s="549"/>
      <c r="C28"/>
      <c r="D28" s="409"/>
      <c r="E28" s="411"/>
      <c r="F28" s="544"/>
      <c r="G28" s="544"/>
      <c r="H28" s="415"/>
      <c r="I28" s="415"/>
      <c r="J28" s="462">
        <f t="shared" si="10"/>
        <v>0</v>
      </c>
      <c r="K28" s="563" t="s">
        <v>826</v>
      </c>
      <c r="L28" s="417"/>
      <c r="M28" s="422">
        <f t="shared" si="11"/>
        <v>0</v>
      </c>
      <c r="N28" s="422"/>
      <c r="O28" s="422">
        <f t="shared" si="12"/>
        <v>0</v>
      </c>
      <c r="P28" s="422"/>
      <c r="Q28" s="422"/>
      <c r="R28" s="422"/>
      <c r="S28" s="422"/>
      <c r="T28" s="422"/>
      <c r="U28" s="204" t="s">
        <v>702</v>
      </c>
      <c r="V28" s="204" t="s">
        <v>702</v>
      </c>
      <c r="W28" s="424">
        <f t="shared" si="13"/>
        <v>0</v>
      </c>
      <c r="X28" s="264"/>
      <c r="Y28" s="436"/>
      <c r="Z28" s="409"/>
      <c r="AA28" s="170" t="e">
        <f t="shared" si="24"/>
        <v>#N/A</v>
      </c>
      <c r="AB28" s="168"/>
      <c r="AC28" s="171" t="e">
        <f t="shared" si="1"/>
        <v>#N/A</v>
      </c>
      <c r="AD28" s="172" t="e">
        <f t="shared" si="25"/>
        <v>#N/A</v>
      </c>
      <c r="AE28" s="173" t="e">
        <f t="shared" si="22"/>
        <v>#N/A</v>
      </c>
      <c r="AF28" s="478" t="e">
        <f t="shared" si="4"/>
        <v>#N/A</v>
      </c>
      <c r="AG28" s="542">
        <f t="shared" si="14"/>
        <v>0</v>
      </c>
      <c r="AH28" s="208" t="s">
        <v>702</v>
      </c>
      <c r="AI28" s="208" t="s">
        <v>702</v>
      </c>
      <c r="AJ28" s="222" t="s">
        <v>702</v>
      </c>
      <c r="AK28" s="409"/>
      <c r="AL28" s="439" t="e">
        <f t="shared" si="26"/>
        <v>#N/A</v>
      </c>
      <c r="AM28" s="165" t="e">
        <f t="shared" si="15"/>
        <v>#N/A</v>
      </c>
      <c r="AN28" s="524"/>
      <c r="AO28" s="457">
        <v>0</v>
      </c>
      <c r="AP28" s="458">
        <f t="shared" si="16"/>
        <v>0</v>
      </c>
      <c r="AQ28" s="458">
        <f t="shared" si="17"/>
        <v>0</v>
      </c>
      <c r="AR28" s="311">
        <f t="shared" si="18"/>
        <v>0</v>
      </c>
      <c r="AS28" s="459">
        <f t="shared" si="19"/>
        <v>0</v>
      </c>
      <c r="AT28" s="474"/>
      <c r="AU28" s="209"/>
      <c r="AV28" s="205">
        <f>AU28+IFERROR(VLOOKUP(A28,GENERADOR!A:B,2,FALSE),0)</f>
        <v>0</v>
      </c>
      <c r="AW28" s="205">
        <f t="shared" si="7"/>
        <v>0</v>
      </c>
      <c r="AX28" s="209">
        <f t="shared" si="8"/>
        <v>0</v>
      </c>
      <c r="AY28" s="209">
        <f t="shared" si="9"/>
        <v>0</v>
      </c>
      <c r="AZ28" s="73" t="e">
        <f t="shared" ca="1" si="20"/>
        <v>#NAME?</v>
      </c>
      <c r="BA28" s="529" t="e">
        <f t="shared" ca="1" si="21"/>
        <v>#NAME?</v>
      </c>
      <c r="BB28" s="509"/>
      <c r="BC28" s="509"/>
      <c r="BD28" s="512"/>
      <c r="BE28" s="531"/>
      <c r="BF28" s="536"/>
      <c r="BG28" s="211"/>
      <c r="BH28" s="211"/>
      <c r="BI28" s="211"/>
      <c r="BJ28" s="211"/>
      <c r="BK28" s="211"/>
      <c r="BL28" s="211"/>
      <c r="BM28" s="211"/>
      <c r="BN28" s="211"/>
      <c r="BO28" s="211"/>
      <c r="BP28" s="211"/>
      <c r="BQ28" s="211"/>
      <c r="BR28" s="211"/>
      <c r="BS28" s="211"/>
      <c r="BT28" s="211"/>
      <c r="BU28" s="211"/>
      <c r="BV28" s="211"/>
      <c r="BW28" s="211"/>
      <c r="BX28" s="211"/>
      <c r="BY28" s="211"/>
      <c r="BZ28" s="211"/>
      <c r="CA28" s="211"/>
      <c r="CB28" s="211"/>
      <c r="CC28" s="211"/>
      <c r="CD28" s="211"/>
      <c r="CE28" s="211"/>
      <c r="CF28" s="211"/>
      <c r="CG28" s="211"/>
      <c r="CH28" s="211"/>
      <c r="CI28" s="211"/>
      <c r="CJ28" s="211"/>
      <c r="CK28" s="211"/>
      <c r="CL28" s="211"/>
      <c r="CM28" s="211"/>
      <c r="CN28" s="211"/>
      <c r="CO28" s="211"/>
      <c r="CP28" s="211"/>
      <c r="CQ28" s="211"/>
      <c r="CR28" s="211"/>
      <c r="CS28" s="211"/>
      <c r="CT28" s="211"/>
      <c r="CU28" s="211"/>
      <c r="CV28" s="211"/>
      <c r="CW28" s="211"/>
      <c r="CX28" s="211"/>
      <c r="CY28" s="211"/>
      <c r="CZ28" s="211"/>
      <c r="DA28" s="211"/>
      <c r="DB28" s="211"/>
      <c r="DC28" s="211"/>
      <c r="DD28" s="211"/>
      <c r="DE28" s="211"/>
      <c r="DF28" s="211"/>
      <c r="DG28" s="211"/>
      <c r="DH28" s="211"/>
      <c r="DI28" s="211"/>
      <c r="DJ28" s="211"/>
      <c r="DK28" s="211"/>
      <c r="DL28" s="211"/>
      <c r="DM28" s="211"/>
      <c r="DN28" s="211"/>
      <c r="DO28" s="211"/>
      <c r="DP28" s="211"/>
      <c r="DQ28" s="211"/>
      <c r="DR28" s="211"/>
      <c r="DS28" s="211"/>
      <c r="DT28" s="211"/>
      <c r="DU28" s="211"/>
      <c r="DV28" s="211"/>
      <c r="DW28" s="211"/>
      <c r="DX28" s="211"/>
      <c r="DY28" s="211"/>
      <c r="DZ28" s="211"/>
      <c r="EA28" s="211"/>
      <c r="EB28" s="211"/>
      <c r="EC28" s="211"/>
      <c r="ED28" s="211"/>
      <c r="EE28" s="211"/>
      <c r="EF28" s="211"/>
      <c r="EG28" s="211"/>
      <c r="EH28" s="211"/>
      <c r="EI28" s="211"/>
      <c r="EJ28" s="211"/>
      <c r="EK28" s="211"/>
      <c r="EL28" s="211"/>
      <c r="EM28" s="211"/>
      <c r="EN28" s="211"/>
      <c r="EO28" s="211"/>
      <c r="EP28" s="211"/>
      <c r="EQ28" s="211"/>
      <c r="ER28" s="211"/>
      <c r="ES28" s="211"/>
      <c r="ET28" s="211"/>
      <c r="EU28" s="211"/>
      <c r="EV28" s="211"/>
      <c r="EW28" s="211"/>
      <c r="EX28" s="211"/>
      <c r="EY28" s="211"/>
      <c r="EZ28" s="211"/>
      <c r="FA28" s="211"/>
      <c r="FB28" s="211"/>
      <c r="FC28" s="211"/>
      <c r="FD28" s="211"/>
      <c r="FE28" s="211"/>
      <c r="FF28" s="211"/>
      <c r="FG28" s="211"/>
      <c r="FH28" s="211"/>
      <c r="FI28" s="211"/>
      <c r="FJ28" s="211"/>
      <c r="FK28" s="211"/>
      <c r="FL28" s="211"/>
      <c r="FM28" s="211"/>
      <c r="FN28" s="211"/>
      <c r="FO28" s="211"/>
      <c r="FP28" s="211"/>
      <c r="FQ28" s="211"/>
      <c r="FR28" s="211"/>
      <c r="FS28" s="211"/>
      <c r="FT28" s="211"/>
      <c r="FU28" s="211"/>
      <c r="FV28" s="211"/>
      <c r="FW28" s="211"/>
      <c r="FX28" s="211"/>
      <c r="FY28" s="211"/>
      <c r="FZ28" s="211"/>
      <c r="GA28" s="211"/>
      <c r="GB28" s="211"/>
      <c r="GC28" s="211"/>
      <c r="GD28" s="211"/>
      <c r="GE28" s="211"/>
      <c r="GF28" s="211"/>
      <c r="GG28" s="211"/>
      <c r="GH28" s="211"/>
      <c r="GI28" s="211"/>
      <c r="GJ28" s="211"/>
      <c r="GK28" s="211"/>
      <c r="GL28" s="211"/>
      <c r="GM28" s="211"/>
      <c r="GN28" s="211"/>
      <c r="GO28" s="211"/>
      <c r="GP28" s="211"/>
      <c r="GQ28" s="211"/>
      <c r="GR28" s="211"/>
      <c r="GS28" s="211"/>
      <c r="GT28" s="211"/>
      <c r="GU28" s="211"/>
      <c r="GV28" s="211"/>
      <c r="GW28" s="211"/>
      <c r="GX28" s="211"/>
      <c r="GY28" s="211"/>
      <c r="GZ28" s="211"/>
      <c r="HA28" s="211"/>
      <c r="HB28" s="211"/>
      <c r="HC28" s="211"/>
      <c r="HD28" s="211"/>
      <c r="HE28" s="211"/>
      <c r="HF28" s="211"/>
      <c r="HG28" s="211"/>
      <c r="HH28" s="211"/>
      <c r="HI28" s="211"/>
      <c r="HJ28" s="211"/>
      <c r="HK28" s="211"/>
      <c r="HL28" s="211"/>
      <c r="HM28" s="211"/>
      <c r="HN28" s="211"/>
      <c r="HO28" s="211"/>
      <c r="HP28" s="211"/>
      <c r="HQ28" s="211"/>
      <c r="HR28" s="211"/>
      <c r="HS28" s="211"/>
      <c r="HT28" s="211"/>
      <c r="HU28" s="211"/>
      <c r="HV28" s="211"/>
      <c r="HW28" s="211"/>
      <c r="HX28" s="211"/>
      <c r="HY28" s="211"/>
      <c r="HZ28" s="211"/>
      <c r="IA28" s="211"/>
      <c r="IB28" s="211"/>
      <c r="IC28" s="211"/>
      <c r="ID28" s="211"/>
      <c r="IE28" s="211"/>
      <c r="IF28" s="211"/>
      <c r="IG28" s="211"/>
      <c r="IH28" s="211"/>
      <c r="II28" s="211"/>
      <c r="IJ28" s="211"/>
      <c r="IK28" s="211"/>
      <c r="IL28" s="211"/>
      <c r="IM28" s="211"/>
      <c r="IN28" s="211"/>
      <c r="IO28" s="211"/>
      <c r="IP28" s="211"/>
      <c r="IQ28" s="211"/>
      <c r="IR28" s="211"/>
      <c r="IS28" s="211"/>
      <c r="IT28" s="211"/>
      <c r="IU28" s="211"/>
      <c r="IV28" s="211"/>
      <c r="IW28" s="211"/>
      <c r="IX28" s="211"/>
      <c r="IY28" s="211"/>
      <c r="IZ28" s="211"/>
      <c r="JA28" s="211"/>
      <c r="JB28" s="211"/>
    </row>
    <row r="29" spans="1:262" ht="28.2" thickBot="1">
      <c r="A29" s="409"/>
      <c r="B29" s="549"/>
      <c r="C29"/>
      <c r="D29" s="409"/>
      <c r="E29" s="411"/>
      <c r="F29" s="544"/>
      <c r="G29" s="544"/>
      <c r="H29" s="415"/>
      <c r="I29" s="415"/>
      <c r="J29" s="462">
        <f t="shared" si="10"/>
        <v>0</v>
      </c>
      <c r="K29" s="563" t="s">
        <v>826</v>
      </c>
      <c r="L29" s="417"/>
      <c r="M29" s="422">
        <f t="shared" si="11"/>
        <v>0</v>
      </c>
      <c r="N29" s="422"/>
      <c r="O29" s="422">
        <f t="shared" si="12"/>
        <v>0</v>
      </c>
      <c r="P29" s="422"/>
      <c r="Q29" s="422"/>
      <c r="R29" s="422"/>
      <c r="S29" s="422"/>
      <c r="T29" s="422"/>
      <c r="U29" s="372" t="s">
        <v>702</v>
      </c>
      <c r="V29" s="372" t="s">
        <v>702</v>
      </c>
      <c r="W29" s="424">
        <f t="shared" si="13"/>
        <v>0</v>
      </c>
      <c r="X29" s="314"/>
      <c r="Y29" s="438"/>
      <c r="Z29" s="409"/>
      <c r="AA29" s="170" t="e">
        <f t="shared" si="24"/>
        <v>#N/A</v>
      </c>
      <c r="AB29" s="168"/>
      <c r="AC29" s="171" t="e">
        <f t="shared" si="1"/>
        <v>#N/A</v>
      </c>
      <c r="AD29" s="172" t="e">
        <f t="shared" si="25"/>
        <v>#N/A</v>
      </c>
      <c r="AE29" s="173" t="e">
        <f t="shared" si="22"/>
        <v>#N/A</v>
      </c>
      <c r="AF29" s="478">
        <v>5565582</v>
      </c>
      <c r="AG29" s="542">
        <f t="shared" si="14"/>
        <v>0</v>
      </c>
      <c r="AH29" s="373" t="s">
        <v>702</v>
      </c>
      <c r="AI29" s="373" t="s">
        <v>702</v>
      </c>
      <c r="AJ29" s="374" t="s">
        <v>702</v>
      </c>
      <c r="AK29" s="409"/>
      <c r="AL29" s="439" t="e">
        <f t="shared" si="26"/>
        <v>#N/A</v>
      </c>
      <c r="AM29" s="165" t="e">
        <f t="shared" si="15"/>
        <v>#N/A</v>
      </c>
      <c r="AN29" s="524"/>
      <c r="AO29" s="457">
        <v>0</v>
      </c>
      <c r="AP29" s="458">
        <f t="shared" si="16"/>
        <v>0</v>
      </c>
      <c r="AQ29" s="458">
        <f t="shared" si="17"/>
        <v>0</v>
      </c>
      <c r="AR29" s="311">
        <f t="shared" si="18"/>
        <v>0</v>
      </c>
      <c r="AS29" s="459">
        <f t="shared" si="19"/>
        <v>0</v>
      </c>
      <c r="AT29" s="474"/>
      <c r="AU29" s="209"/>
      <c r="AV29" s="73">
        <f>AU29+IFERROR(VLOOKUP(A29,GENERADOR!A:B,2,FALSE),0)</f>
        <v>0</v>
      </c>
      <c r="AW29" s="73">
        <f t="shared" si="7"/>
        <v>0</v>
      </c>
      <c r="AX29" s="129">
        <f t="shared" si="8"/>
        <v>0</v>
      </c>
      <c r="AY29" s="129">
        <f t="shared" si="9"/>
        <v>0</v>
      </c>
      <c r="AZ29" s="73" t="e">
        <f t="shared" ca="1" si="20"/>
        <v>#NAME?</v>
      </c>
      <c r="BA29" s="529" t="e">
        <f t="shared" ca="1" si="21"/>
        <v>#NAME?</v>
      </c>
      <c r="BB29" s="508"/>
      <c r="BC29" s="508"/>
      <c r="BD29" s="511"/>
      <c r="BE29" s="530"/>
      <c r="BF29" s="533"/>
    </row>
    <row r="30" spans="1:262" s="211" customFormat="1" ht="28.2" thickBot="1">
      <c r="A30" s="408"/>
      <c r="B30" s="549"/>
      <c r="C30"/>
      <c r="D30" s="409"/>
      <c r="E30" s="411"/>
      <c r="F30" s="544"/>
      <c r="G30" s="544"/>
      <c r="H30" s="415"/>
      <c r="I30" s="415"/>
      <c r="J30" s="462">
        <f t="shared" si="10"/>
        <v>0</v>
      </c>
      <c r="K30" s="563" t="s">
        <v>826</v>
      </c>
      <c r="L30" s="417"/>
      <c r="M30" s="422">
        <f t="shared" si="11"/>
        <v>0</v>
      </c>
      <c r="N30" s="422"/>
      <c r="O30" s="422">
        <f t="shared" si="12"/>
        <v>0</v>
      </c>
      <c r="P30" s="422"/>
      <c r="Q30" s="422"/>
      <c r="R30" s="422"/>
      <c r="S30" s="422"/>
      <c r="T30" s="422"/>
      <c r="U30" s="204" t="s">
        <v>702</v>
      </c>
      <c r="V30" s="204" t="s">
        <v>702</v>
      </c>
      <c r="W30" s="424">
        <f t="shared" si="13"/>
        <v>0</v>
      </c>
      <c r="X30" s="266"/>
      <c r="Y30" s="436"/>
      <c r="Z30" s="409"/>
      <c r="AA30" s="170" t="e">
        <f t="shared" si="24"/>
        <v>#N/A</v>
      </c>
      <c r="AB30" s="168"/>
      <c r="AC30" s="367" t="e">
        <f t="shared" si="1"/>
        <v>#N/A</v>
      </c>
      <c r="AD30" s="172" t="e">
        <f t="shared" si="25"/>
        <v>#N/A</v>
      </c>
      <c r="AE30" s="369">
        <v>44625</v>
      </c>
      <c r="AF30" s="478" t="e">
        <f>VLOOKUP(B30,COMPROMISOS,21,FALSE())</f>
        <v>#N/A</v>
      </c>
      <c r="AG30" s="542">
        <f t="shared" si="14"/>
        <v>0</v>
      </c>
      <c r="AH30" s="208" t="s">
        <v>702</v>
      </c>
      <c r="AI30" s="208" t="s">
        <v>702</v>
      </c>
      <c r="AJ30" s="222" t="s">
        <v>702</v>
      </c>
      <c r="AK30" s="409"/>
      <c r="AL30" s="439" t="e">
        <f t="shared" si="26"/>
        <v>#N/A</v>
      </c>
      <c r="AM30" s="370" t="e">
        <f t="shared" si="15"/>
        <v>#N/A</v>
      </c>
      <c r="AN30" s="524"/>
      <c r="AO30" s="457">
        <f t="shared" ref="AO30:AO69" si="27">(J30*AR30)/360</f>
        <v>0</v>
      </c>
      <c r="AP30" s="458">
        <f t="shared" si="16"/>
        <v>0</v>
      </c>
      <c r="AQ30" s="458">
        <f t="shared" si="17"/>
        <v>0</v>
      </c>
      <c r="AR30" s="311">
        <f t="shared" si="18"/>
        <v>0</v>
      </c>
      <c r="AS30" s="459">
        <f t="shared" si="19"/>
        <v>0</v>
      </c>
      <c r="AT30" s="474"/>
      <c r="AU30" s="209"/>
      <c r="AV30" s="205">
        <f>AU30+IFERROR(VLOOKUP(A30,GENERADOR!A:B,2,FALSE),0)</f>
        <v>0</v>
      </c>
      <c r="AW30" s="205">
        <f t="shared" si="7"/>
        <v>0</v>
      </c>
      <c r="AX30" s="209">
        <f t="shared" si="8"/>
        <v>0</v>
      </c>
      <c r="AY30" s="209">
        <f t="shared" si="9"/>
        <v>0</v>
      </c>
      <c r="AZ30" s="73" t="e">
        <f t="shared" ca="1" si="20"/>
        <v>#NAME?</v>
      </c>
      <c r="BA30" s="529" t="e">
        <f t="shared" ca="1" si="21"/>
        <v>#NAME?</v>
      </c>
      <c r="BB30" s="509"/>
      <c r="BC30" s="509"/>
      <c r="BD30" s="512"/>
      <c r="BE30" s="531"/>
      <c r="BF30" s="536"/>
    </row>
    <row r="31" spans="1:262" ht="28.2" thickBot="1">
      <c r="A31" s="409"/>
      <c r="B31" s="549"/>
      <c r="C31"/>
      <c r="D31" s="409"/>
      <c r="E31" s="411"/>
      <c r="F31" s="544"/>
      <c r="G31" s="544"/>
      <c r="H31" s="415"/>
      <c r="I31" s="418"/>
      <c r="J31" s="462">
        <f t="shared" si="10"/>
        <v>0</v>
      </c>
      <c r="K31" s="563" t="s">
        <v>826</v>
      </c>
      <c r="L31" s="417"/>
      <c r="M31" s="422">
        <f t="shared" si="11"/>
        <v>0</v>
      </c>
      <c r="N31" s="422"/>
      <c r="O31" s="422">
        <f t="shared" si="12"/>
        <v>0</v>
      </c>
      <c r="P31" s="422"/>
      <c r="Q31" s="422"/>
      <c r="R31" s="422"/>
      <c r="S31" s="422"/>
      <c r="T31" s="422"/>
      <c r="U31" s="204" t="s">
        <v>702</v>
      </c>
      <c r="V31" s="204" t="s">
        <v>702</v>
      </c>
      <c r="W31" s="424">
        <f t="shared" si="13"/>
        <v>0</v>
      </c>
      <c r="X31" s="264"/>
      <c r="Y31" s="436"/>
      <c r="Z31" s="409"/>
      <c r="AA31" s="170" t="e">
        <f t="shared" si="24"/>
        <v>#N/A</v>
      </c>
      <c r="AB31" s="168"/>
      <c r="AC31" s="171" t="e">
        <f t="shared" si="1"/>
        <v>#N/A</v>
      </c>
      <c r="AD31" s="172" t="e">
        <f t="shared" si="25"/>
        <v>#N/A</v>
      </c>
      <c r="AE31" s="173" t="e">
        <f t="shared" ref="AE31:AE70" si="28">VLOOKUP(B31,COMPROMISOS,15,FALSE)</f>
        <v>#N/A</v>
      </c>
      <c r="AF31" s="478" t="e">
        <f>VLOOKUP(B31,COMPROMISOS,21,FALSE())</f>
        <v>#N/A</v>
      </c>
      <c r="AG31" s="542">
        <f t="shared" si="14"/>
        <v>0</v>
      </c>
      <c r="AH31" s="208" t="s">
        <v>702</v>
      </c>
      <c r="AI31" s="208" t="s">
        <v>702</v>
      </c>
      <c r="AJ31" s="222" t="s">
        <v>702</v>
      </c>
      <c r="AK31" s="409"/>
      <c r="AL31" s="439" t="e">
        <f t="shared" si="26"/>
        <v>#N/A</v>
      </c>
      <c r="AM31" s="165" t="e">
        <f t="shared" si="15"/>
        <v>#N/A</v>
      </c>
      <c r="AN31" s="524"/>
      <c r="AO31" s="457">
        <f t="shared" si="27"/>
        <v>0</v>
      </c>
      <c r="AP31" s="458">
        <f t="shared" si="16"/>
        <v>0</v>
      </c>
      <c r="AQ31" s="458">
        <f t="shared" si="17"/>
        <v>0</v>
      </c>
      <c r="AR31" s="311">
        <f t="shared" si="18"/>
        <v>0</v>
      </c>
      <c r="AS31" s="459">
        <f t="shared" si="19"/>
        <v>0</v>
      </c>
      <c r="AT31" s="474"/>
      <c r="AU31" s="209"/>
      <c r="AV31" s="205">
        <f>AU31+IFERROR(VLOOKUP(A31,GENERADOR!A:B,2,FALSE),0)</f>
        <v>0</v>
      </c>
      <c r="AW31" s="205">
        <f t="shared" si="7"/>
        <v>0</v>
      </c>
      <c r="AX31" s="209">
        <f t="shared" si="8"/>
        <v>0</v>
      </c>
      <c r="AY31" s="209">
        <f t="shared" si="9"/>
        <v>0</v>
      </c>
      <c r="AZ31" s="73" t="e">
        <f t="shared" ca="1" si="20"/>
        <v>#NAME?</v>
      </c>
      <c r="BA31" s="529" t="e">
        <f t="shared" ca="1" si="21"/>
        <v>#NAME?</v>
      </c>
      <c r="BB31" s="509"/>
      <c r="BC31" s="509"/>
      <c r="BD31" s="512"/>
      <c r="BE31" s="531"/>
      <c r="BF31" s="536"/>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1"/>
      <c r="DJ31" s="211"/>
      <c r="DK31" s="211"/>
      <c r="DL31" s="211"/>
      <c r="DM31" s="211"/>
      <c r="DN31" s="211"/>
      <c r="DO31" s="211"/>
      <c r="DP31" s="211"/>
      <c r="DQ31" s="211"/>
      <c r="DR31" s="211"/>
      <c r="DS31" s="211"/>
      <c r="DT31" s="211"/>
      <c r="DU31" s="211"/>
      <c r="DV31" s="211"/>
      <c r="DW31" s="211"/>
      <c r="DX31" s="211"/>
      <c r="DY31" s="211"/>
      <c r="DZ31" s="211"/>
      <c r="EA31" s="211"/>
      <c r="EB31" s="211"/>
      <c r="EC31" s="211"/>
      <c r="ED31" s="211"/>
      <c r="EE31" s="211"/>
      <c r="EF31" s="211"/>
      <c r="EG31" s="211"/>
      <c r="EH31" s="211"/>
      <c r="EI31" s="211"/>
      <c r="EJ31" s="211"/>
      <c r="EK31" s="211"/>
      <c r="EL31" s="211"/>
      <c r="EM31" s="211"/>
      <c r="EN31" s="211"/>
      <c r="EO31" s="211"/>
      <c r="EP31" s="211"/>
      <c r="EQ31" s="211"/>
      <c r="ER31" s="211"/>
      <c r="ES31" s="211"/>
      <c r="ET31" s="211"/>
      <c r="EU31" s="211"/>
      <c r="EV31" s="211"/>
      <c r="EW31" s="211"/>
      <c r="EX31" s="211"/>
      <c r="EY31" s="211"/>
      <c r="EZ31" s="211"/>
      <c r="FA31" s="211"/>
      <c r="FB31" s="211"/>
      <c r="FC31" s="211"/>
      <c r="FD31" s="211"/>
      <c r="FE31" s="211"/>
      <c r="FF31" s="211"/>
      <c r="FG31" s="211"/>
      <c r="FH31" s="211"/>
      <c r="FI31" s="211"/>
      <c r="FJ31" s="211"/>
      <c r="FK31" s="211"/>
      <c r="FL31" s="211"/>
      <c r="FM31" s="211"/>
      <c r="FN31" s="211"/>
      <c r="FO31" s="211"/>
      <c r="FP31" s="211"/>
      <c r="FQ31" s="211"/>
      <c r="FR31" s="211"/>
      <c r="FS31" s="211"/>
      <c r="FT31" s="211"/>
      <c r="FU31" s="211"/>
      <c r="FV31" s="211"/>
      <c r="FW31" s="211"/>
      <c r="FX31" s="211"/>
      <c r="FY31" s="211"/>
      <c r="FZ31" s="211"/>
      <c r="GA31" s="211"/>
      <c r="GB31" s="211"/>
      <c r="GC31" s="211"/>
      <c r="GD31" s="211"/>
      <c r="GE31" s="211"/>
      <c r="GF31" s="211"/>
      <c r="GG31" s="211"/>
      <c r="GH31" s="211"/>
      <c r="GI31" s="211"/>
      <c r="GJ31" s="211"/>
      <c r="GK31" s="211"/>
      <c r="GL31" s="211"/>
      <c r="GM31" s="211"/>
      <c r="GN31" s="211"/>
      <c r="GO31" s="211"/>
      <c r="GP31" s="211"/>
      <c r="GQ31" s="211"/>
      <c r="GR31" s="211"/>
      <c r="GS31" s="211"/>
      <c r="GT31" s="211"/>
      <c r="GU31" s="211"/>
      <c r="GV31" s="211"/>
      <c r="GW31" s="211"/>
      <c r="GX31" s="211"/>
      <c r="GY31" s="211"/>
      <c r="GZ31" s="211"/>
      <c r="HA31" s="211"/>
      <c r="HB31" s="211"/>
      <c r="HC31" s="211"/>
      <c r="HD31" s="211"/>
      <c r="HE31" s="211"/>
      <c r="HF31" s="211"/>
      <c r="HG31" s="211"/>
      <c r="HH31" s="211"/>
      <c r="HI31" s="211"/>
      <c r="HJ31" s="211"/>
      <c r="HK31" s="211"/>
      <c r="HL31" s="211"/>
      <c r="HM31" s="211"/>
      <c r="HN31" s="211"/>
      <c r="HO31" s="211"/>
      <c r="HP31" s="211"/>
      <c r="HQ31" s="211"/>
      <c r="HR31" s="211"/>
      <c r="HS31" s="211"/>
      <c r="HT31" s="211"/>
      <c r="HU31" s="211"/>
      <c r="HV31" s="211"/>
      <c r="HW31" s="211"/>
      <c r="HX31" s="211"/>
      <c r="HY31" s="211"/>
      <c r="HZ31" s="211"/>
      <c r="IA31" s="211"/>
      <c r="IB31" s="211"/>
      <c r="IC31" s="211"/>
      <c r="ID31" s="211"/>
      <c r="IE31" s="211"/>
      <c r="IF31" s="211"/>
      <c r="IG31" s="211"/>
      <c r="IH31" s="211"/>
      <c r="II31" s="211"/>
      <c r="IJ31" s="211"/>
      <c r="IK31" s="211"/>
      <c r="IL31" s="211"/>
      <c r="IM31" s="211"/>
      <c r="IN31" s="211"/>
      <c r="IO31" s="211"/>
      <c r="IP31" s="211"/>
      <c r="IQ31" s="211"/>
      <c r="IR31" s="211"/>
      <c r="IS31" s="211"/>
      <c r="IT31" s="211"/>
      <c r="IU31" s="211"/>
      <c r="IV31" s="211"/>
      <c r="IW31" s="211"/>
      <c r="IX31" s="211"/>
      <c r="IY31" s="211"/>
      <c r="IZ31" s="211"/>
      <c r="JA31" s="211"/>
      <c r="JB31" s="211"/>
    </row>
    <row r="32" spans="1:262" s="211" customFormat="1" ht="28.2" thickBot="1">
      <c r="A32" s="408"/>
      <c r="B32" s="549"/>
      <c r="C32"/>
      <c r="D32" s="409"/>
      <c r="E32" s="411"/>
      <c r="F32" s="544"/>
      <c r="G32" s="544"/>
      <c r="H32" s="415"/>
      <c r="I32" s="418"/>
      <c r="J32" s="462">
        <f t="shared" si="10"/>
        <v>0</v>
      </c>
      <c r="K32" s="563" t="s">
        <v>826</v>
      </c>
      <c r="L32" s="417"/>
      <c r="M32" s="422">
        <f t="shared" si="11"/>
        <v>0</v>
      </c>
      <c r="N32" s="422"/>
      <c r="O32" s="422">
        <f t="shared" si="12"/>
        <v>0</v>
      </c>
      <c r="P32" s="422"/>
      <c r="Q32" s="422"/>
      <c r="R32" s="422"/>
      <c r="S32" s="422"/>
      <c r="T32" s="422"/>
      <c r="U32" s="204" t="s">
        <v>702</v>
      </c>
      <c r="V32" s="204" t="s">
        <v>702</v>
      </c>
      <c r="W32" s="424">
        <f t="shared" si="13"/>
        <v>0</v>
      </c>
      <c r="X32" s="264"/>
      <c r="Y32" s="436"/>
      <c r="Z32" s="409"/>
      <c r="AA32" s="170" t="e">
        <f t="shared" si="24"/>
        <v>#N/A</v>
      </c>
      <c r="AB32" s="168"/>
      <c r="AC32" s="171" t="e">
        <f t="shared" si="1"/>
        <v>#N/A</v>
      </c>
      <c r="AD32" s="172" t="e">
        <f t="shared" si="25"/>
        <v>#N/A</v>
      </c>
      <c r="AE32" s="173" t="e">
        <f t="shared" si="28"/>
        <v>#N/A</v>
      </c>
      <c r="AF32" s="478">
        <v>7070708</v>
      </c>
      <c r="AG32" s="542">
        <f t="shared" si="14"/>
        <v>0</v>
      </c>
      <c r="AH32" s="208" t="s">
        <v>702</v>
      </c>
      <c r="AI32" s="208" t="s">
        <v>702</v>
      </c>
      <c r="AJ32" s="222" t="s">
        <v>702</v>
      </c>
      <c r="AK32" s="409"/>
      <c r="AL32" s="439" t="e">
        <f t="shared" si="26"/>
        <v>#N/A</v>
      </c>
      <c r="AM32" s="165" t="e">
        <f t="shared" si="15"/>
        <v>#N/A</v>
      </c>
      <c r="AN32" s="524"/>
      <c r="AO32" s="457">
        <f t="shared" si="27"/>
        <v>0</v>
      </c>
      <c r="AP32" s="458">
        <f t="shared" si="16"/>
        <v>0</v>
      </c>
      <c r="AQ32" s="458">
        <f t="shared" si="17"/>
        <v>0</v>
      </c>
      <c r="AR32" s="311">
        <f t="shared" si="18"/>
        <v>0</v>
      </c>
      <c r="AS32" s="459">
        <f t="shared" si="19"/>
        <v>0</v>
      </c>
      <c r="AT32" s="474"/>
      <c r="AU32" s="209"/>
      <c r="AV32" s="205">
        <f>AU32+IFERROR(VLOOKUP(A32,GENERADOR!A:B,2,FALSE),0)</f>
        <v>0</v>
      </c>
      <c r="AW32" s="205">
        <f t="shared" si="7"/>
        <v>0</v>
      </c>
      <c r="AX32" s="129">
        <f t="shared" si="8"/>
        <v>0</v>
      </c>
      <c r="AY32" s="129">
        <f t="shared" si="9"/>
        <v>0</v>
      </c>
      <c r="AZ32" s="73" t="e">
        <f t="shared" ca="1" si="20"/>
        <v>#NAME?</v>
      </c>
      <c r="BA32" s="529" t="e">
        <f t="shared" ca="1" si="21"/>
        <v>#NAME?</v>
      </c>
      <c r="BB32" s="508"/>
      <c r="BC32" s="508"/>
      <c r="BD32" s="511"/>
      <c r="BE32" s="530"/>
      <c r="BF32" s="533"/>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row>
    <row r="33" spans="1:262" s="211" customFormat="1" ht="28.2" thickBot="1">
      <c r="A33" s="408"/>
      <c r="B33" s="549"/>
      <c r="C33"/>
      <c r="D33" s="409"/>
      <c r="E33" s="411"/>
      <c r="F33" s="544"/>
      <c r="G33" s="544"/>
      <c r="H33" s="415"/>
      <c r="I33" s="415"/>
      <c r="J33" s="462">
        <f t="shared" si="10"/>
        <v>0</v>
      </c>
      <c r="K33" s="563" t="s">
        <v>826</v>
      </c>
      <c r="L33" s="417"/>
      <c r="M33" s="422">
        <f t="shared" si="11"/>
        <v>0</v>
      </c>
      <c r="N33" s="422"/>
      <c r="O33" s="422">
        <f t="shared" si="12"/>
        <v>0</v>
      </c>
      <c r="P33" s="422"/>
      <c r="Q33" s="422"/>
      <c r="R33" s="422"/>
      <c r="S33" s="422"/>
      <c r="T33" s="422"/>
      <c r="U33" s="204" t="s">
        <v>702</v>
      </c>
      <c r="V33" s="204" t="s">
        <v>702</v>
      </c>
      <c r="W33" s="424">
        <f t="shared" si="13"/>
        <v>0</v>
      </c>
      <c r="X33" s="264"/>
      <c r="Y33" s="439"/>
      <c r="Z33" s="409"/>
      <c r="AA33" s="170" t="e">
        <f t="shared" si="24"/>
        <v>#N/A</v>
      </c>
      <c r="AB33" s="168"/>
      <c r="AC33" s="171" t="e">
        <f t="shared" si="1"/>
        <v>#N/A</v>
      </c>
      <c r="AD33" s="172" t="e">
        <f t="shared" si="25"/>
        <v>#N/A</v>
      </c>
      <c r="AE33" s="173" t="e">
        <f t="shared" si="28"/>
        <v>#N/A</v>
      </c>
      <c r="AF33" s="478" t="e">
        <f t="shared" ref="AF33:AF70" si="29">VLOOKUP(B33,COMPROMISOS,21,FALSE())</f>
        <v>#N/A</v>
      </c>
      <c r="AG33" s="542">
        <f t="shared" si="14"/>
        <v>0</v>
      </c>
      <c r="AH33" s="208" t="s">
        <v>702</v>
      </c>
      <c r="AI33" s="208" t="s">
        <v>702</v>
      </c>
      <c r="AJ33" s="222" t="s">
        <v>702</v>
      </c>
      <c r="AK33" s="409"/>
      <c r="AL33" s="439" t="e">
        <f t="shared" si="26"/>
        <v>#N/A</v>
      </c>
      <c r="AM33" s="165" t="e">
        <f t="shared" si="15"/>
        <v>#N/A</v>
      </c>
      <c r="AN33" s="524"/>
      <c r="AO33" s="457">
        <f t="shared" si="27"/>
        <v>0</v>
      </c>
      <c r="AP33" s="458">
        <f t="shared" si="16"/>
        <v>0</v>
      </c>
      <c r="AQ33" s="458">
        <f t="shared" si="17"/>
        <v>0</v>
      </c>
      <c r="AR33" s="311">
        <f t="shared" si="18"/>
        <v>0</v>
      </c>
      <c r="AS33" s="459">
        <f t="shared" si="19"/>
        <v>0</v>
      </c>
      <c r="AT33" s="474"/>
      <c r="AU33" s="209"/>
      <c r="AV33" s="205">
        <f>AU33+IFERROR(VLOOKUP(A33,GENERADOR!A:B,2,FALSE),0)</f>
        <v>0</v>
      </c>
      <c r="AW33" s="205">
        <f t="shared" si="7"/>
        <v>0</v>
      </c>
      <c r="AX33" s="129">
        <f t="shared" si="8"/>
        <v>0</v>
      </c>
      <c r="AY33" s="129">
        <f t="shared" si="9"/>
        <v>0</v>
      </c>
      <c r="AZ33" s="73" t="e">
        <f t="shared" ca="1" si="20"/>
        <v>#NAME?</v>
      </c>
      <c r="BA33" s="529" t="e">
        <f t="shared" ca="1" si="21"/>
        <v>#NAME?</v>
      </c>
      <c r="BB33" s="508"/>
      <c r="BC33" s="508"/>
      <c r="BD33" s="511"/>
      <c r="BE33" s="530"/>
      <c r="BF33" s="534"/>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c r="IW33" s="13"/>
      <c r="IX33" s="13"/>
      <c r="IY33" s="13"/>
      <c r="IZ33" s="13"/>
      <c r="JA33" s="13"/>
      <c r="JB33" s="13"/>
    </row>
    <row r="34" spans="1:262" ht="28.2" thickBot="1">
      <c r="A34" s="409"/>
      <c r="B34" s="549"/>
      <c r="C34"/>
      <c r="D34" s="409"/>
      <c r="E34" s="411"/>
      <c r="F34" s="544"/>
      <c r="G34" s="544"/>
      <c r="H34" s="415"/>
      <c r="I34" s="415"/>
      <c r="J34" s="462">
        <f t="shared" si="10"/>
        <v>0</v>
      </c>
      <c r="K34" s="563" t="s">
        <v>826</v>
      </c>
      <c r="L34" s="417"/>
      <c r="M34" s="422">
        <f t="shared" si="11"/>
        <v>0</v>
      </c>
      <c r="N34" s="422"/>
      <c r="O34" s="422">
        <f t="shared" si="12"/>
        <v>0</v>
      </c>
      <c r="P34" s="422"/>
      <c r="Q34" s="422"/>
      <c r="R34" s="422"/>
      <c r="S34" s="422"/>
      <c r="T34" s="422"/>
      <c r="U34" s="204" t="s">
        <v>702</v>
      </c>
      <c r="V34" s="204" t="s">
        <v>702</v>
      </c>
      <c r="W34" s="424">
        <f t="shared" si="13"/>
        <v>0</v>
      </c>
      <c r="X34" s="264"/>
      <c r="Y34" s="436"/>
      <c r="Z34" s="409"/>
      <c r="AA34" s="170" t="e">
        <f t="shared" si="24"/>
        <v>#N/A</v>
      </c>
      <c r="AB34" s="168"/>
      <c r="AC34" s="171" t="e">
        <f t="shared" si="1"/>
        <v>#N/A</v>
      </c>
      <c r="AD34" s="172" t="e">
        <f t="shared" si="25"/>
        <v>#N/A</v>
      </c>
      <c r="AE34" s="173" t="e">
        <f t="shared" si="28"/>
        <v>#N/A</v>
      </c>
      <c r="AF34" s="478" t="e">
        <f t="shared" si="29"/>
        <v>#N/A</v>
      </c>
      <c r="AG34" s="542">
        <f t="shared" si="14"/>
        <v>0</v>
      </c>
      <c r="AH34" s="208" t="s">
        <v>702</v>
      </c>
      <c r="AI34" s="208" t="s">
        <v>702</v>
      </c>
      <c r="AJ34" s="222" t="s">
        <v>702</v>
      </c>
      <c r="AK34" s="409"/>
      <c r="AL34" s="439" t="e">
        <f t="shared" si="26"/>
        <v>#N/A</v>
      </c>
      <c r="AM34" s="165" t="e">
        <f t="shared" si="15"/>
        <v>#N/A</v>
      </c>
      <c r="AN34" s="524"/>
      <c r="AO34" s="457">
        <f t="shared" si="27"/>
        <v>0</v>
      </c>
      <c r="AP34" s="458">
        <f t="shared" si="16"/>
        <v>0</v>
      </c>
      <c r="AQ34" s="458">
        <f t="shared" si="17"/>
        <v>0</v>
      </c>
      <c r="AR34" s="311">
        <f t="shared" si="18"/>
        <v>0</v>
      </c>
      <c r="AS34" s="459">
        <f t="shared" si="19"/>
        <v>0</v>
      </c>
      <c r="AT34" s="474"/>
      <c r="AU34" s="209"/>
      <c r="AV34" s="205">
        <f>AU34+IFERROR(VLOOKUP(A34,GENERADOR!A:B,2,FALSE),0)</f>
        <v>0</v>
      </c>
      <c r="AW34" s="205">
        <f t="shared" si="7"/>
        <v>0</v>
      </c>
      <c r="AX34" s="129">
        <f t="shared" si="8"/>
        <v>0</v>
      </c>
      <c r="AY34" s="129">
        <f t="shared" si="9"/>
        <v>0</v>
      </c>
      <c r="AZ34" s="73" t="e">
        <f t="shared" ca="1" si="20"/>
        <v>#NAME?</v>
      </c>
      <c r="BA34" s="529" t="e">
        <f t="shared" ca="1" si="21"/>
        <v>#NAME?</v>
      </c>
      <c r="BB34" s="508"/>
      <c r="BC34" s="508"/>
      <c r="BD34" s="511"/>
      <c r="BE34" s="530"/>
      <c r="BF34" s="533"/>
    </row>
    <row r="35" spans="1:262" ht="28.2" thickBot="1">
      <c r="A35" s="408"/>
      <c r="B35" s="549"/>
      <c r="C35"/>
      <c r="D35" s="409"/>
      <c r="E35" s="411"/>
      <c r="F35" s="544"/>
      <c r="G35" s="544"/>
      <c r="H35" s="415"/>
      <c r="I35" s="415"/>
      <c r="J35" s="462">
        <f t="shared" si="10"/>
        <v>0</v>
      </c>
      <c r="K35" s="563" t="s">
        <v>826</v>
      </c>
      <c r="L35" s="417"/>
      <c r="M35" s="422">
        <f t="shared" si="11"/>
        <v>0</v>
      </c>
      <c r="N35" s="422"/>
      <c r="O35" s="422">
        <f t="shared" si="12"/>
        <v>0</v>
      </c>
      <c r="P35" s="422"/>
      <c r="Q35" s="422"/>
      <c r="R35" s="422"/>
      <c r="S35" s="422"/>
      <c r="T35" s="422"/>
      <c r="U35" s="204" t="s">
        <v>702</v>
      </c>
      <c r="V35" s="204" t="s">
        <v>702</v>
      </c>
      <c r="W35" s="424">
        <f t="shared" si="13"/>
        <v>0</v>
      </c>
      <c r="X35" s="264"/>
      <c r="Y35" s="436"/>
      <c r="Z35" s="409"/>
      <c r="AA35" s="170" t="e">
        <f t="shared" si="24"/>
        <v>#N/A</v>
      </c>
      <c r="AB35" s="168"/>
      <c r="AC35" s="171" t="e">
        <f t="shared" si="1"/>
        <v>#N/A</v>
      </c>
      <c r="AD35" s="172" t="e">
        <f t="shared" si="25"/>
        <v>#N/A</v>
      </c>
      <c r="AE35" s="173" t="e">
        <f t="shared" si="28"/>
        <v>#N/A</v>
      </c>
      <c r="AF35" s="478" t="e">
        <f t="shared" si="29"/>
        <v>#N/A</v>
      </c>
      <c r="AG35" s="542">
        <f t="shared" si="14"/>
        <v>0</v>
      </c>
      <c r="AH35" s="208" t="s">
        <v>702</v>
      </c>
      <c r="AI35" s="208" t="s">
        <v>702</v>
      </c>
      <c r="AJ35" s="222" t="s">
        <v>702</v>
      </c>
      <c r="AK35" s="409"/>
      <c r="AL35" s="439" t="e">
        <f t="shared" si="26"/>
        <v>#N/A</v>
      </c>
      <c r="AM35" s="165" t="e">
        <f t="shared" si="15"/>
        <v>#N/A</v>
      </c>
      <c r="AN35" s="524"/>
      <c r="AO35" s="457">
        <f t="shared" si="27"/>
        <v>0</v>
      </c>
      <c r="AP35" s="458">
        <f t="shared" si="16"/>
        <v>0</v>
      </c>
      <c r="AQ35" s="458">
        <f t="shared" si="17"/>
        <v>0</v>
      </c>
      <c r="AR35" s="311">
        <f t="shared" si="18"/>
        <v>0</v>
      </c>
      <c r="AS35" s="459">
        <f t="shared" si="19"/>
        <v>0</v>
      </c>
      <c r="AT35" s="474"/>
      <c r="AU35" s="209"/>
      <c r="AV35" s="205">
        <f>AU35+IFERROR(VLOOKUP(A35,GENERADOR!A:B,2,FALSE),0)</f>
        <v>0</v>
      </c>
      <c r="AW35" s="205">
        <f t="shared" si="7"/>
        <v>0</v>
      </c>
      <c r="AX35" s="129">
        <f t="shared" si="8"/>
        <v>0</v>
      </c>
      <c r="AY35" s="129">
        <f t="shared" si="9"/>
        <v>0</v>
      </c>
      <c r="AZ35" s="73" t="e">
        <f t="shared" ca="1" si="20"/>
        <v>#NAME?</v>
      </c>
      <c r="BA35" s="529" t="e">
        <f t="shared" ca="1" si="21"/>
        <v>#NAME?</v>
      </c>
      <c r="BB35" s="508"/>
      <c r="BC35" s="508"/>
      <c r="BD35" s="511"/>
      <c r="BE35" s="530"/>
      <c r="BF35" s="534"/>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c r="IW35" s="13"/>
      <c r="IX35" s="13"/>
      <c r="IY35" s="13"/>
      <c r="IZ35" s="13"/>
      <c r="JA35" s="13"/>
      <c r="JB35" s="13"/>
    </row>
    <row r="36" spans="1:262" ht="28.2" thickBot="1">
      <c r="A36" s="408"/>
      <c r="B36" s="549"/>
      <c r="C36"/>
      <c r="D36" s="409"/>
      <c r="E36" s="411"/>
      <c r="F36" s="544"/>
      <c r="G36" s="544"/>
      <c r="H36" s="415"/>
      <c r="I36" s="415"/>
      <c r="J36" s="462">
        <f t="shared" si="10"/>
        <v>0</v>
      </c>
      <c r="K36" s="563" t="s">
        <v>826</v>
      </c>
      <c r="L36" s="417"/>
      <c r="M36" s="422">
        <f t="shared" si="11"/>
        <v>0</v>
      </c>
      <c r="N36" s="422"/>
      <c r="O36" s="422">
        <f t="shared" si="12"/>
        <v>0</v>
      </c>
      <c r="P36" s="422"/>
      <c r="Q36" s="422"/>
      <c r="R36" s="422"/>
      <c r="S36" s="422"/>
      <c r="T36" s="422"/>
      <c r="U36" s="204" t="s">
        <v>702</v>
      </c>
      <c r="V36" s="204" t="s">
        <v>702</v>
      </c>
      <c r="W36" s="424">
        <f t="shared" si="13"/>
        <v>0</v>
      </c>
      <c r="X36" s="264"/>
      <c r="Y36" s="437"/>
      <c r="Z36" s="409"/>
      <c r="AA36" s="170" t="e">
        <f t="shared" si="24"/>
        <v>#N/A</v>
      </c>
      <c r="AB36" s="168"/>
      <c r="AC36" s="171" t="e">
        <f t="shared" si="1"/>
        <v>#N/A</v>
      </c>
      <c r="AD36" s="172" t="e">
        <f t="shared" si="25"/>
        <v>#N/A</v>
      </c>
      <c r="AE36" s="173" t="e">
        <f t="shared" si="28"/>
        <v>#N/A</v>
      </c>
      <c r="AF36" s="478" t="e">
        <f t="shared" si="29"/>
        <v>#N/A</v>
      </c>
      <c r="AG36" s="542">
        <f t="shared" si="14"/>
        <v>0</v>
      </c>
      <c r="AH36" s="208" t="s">
        <v>702</v>
      </c>
      <c r="AI36" s="208" t="s">
        <v>702</v>
      </c>
      <c r="AJ36" s="222" t="s">
        <v>702</v>
      </c>
      <c r="AK36" s="409"/>
      <c r="AL36" s="439" t="e">
        <f t="shared" si="26"/>
        <v>#N/A</v>
      </c>
      <c r="AM36" s="165" t="e">
        <f t="shared" si="15"/>
        <v>#N/A</v>
      </c>
      <c r="AN36" s="524"/>
      <c r="AO36" s="457">
        <f t="shared" si="27"/>
        <v>0</v>
      </c>
      <c r="AP36" s="458">
        <f t="shared" si="16"/>
        <v>0</v>
      </c>
      <c r="AQ36" s="458">
        <f t="shared" si="17"/>
        <v>0</v>
      </c>
      <c r="AR36" s="311">
        <f t="shared" si="18"/>
        <v>0</v>
      </c>
      <c r="AS36" s="459">
        <f t="shared" si="19"/>
        <v>0</v>
      </c>
      <c r="AT36" s="474"/>
      <c r="AU36" s="209"/>
      <c r="AV36" s="205">
        <f>AU36+IFERROR(VLOOKUP(A36,GENERADOR!A:B,2,FALSE),0)</f>
        <v>0</v>
      </c>
      <c r="AW36" s="205">
        <f t="shared" si="7"/>
        <v>0</v>
      </c>
      <c r="AX36" s="129">
        <f t="shared" si="8"/>
        <v>0</v>
      </c>
      <c r="AY36" s="129">
        <f t="shared" ref="AY36:AY67" si="30">AT36</f>
        <v>0</v>
      </c>
      <c r="AZ36" s="73" t="e">
        <f t="shared" ca="1" si="20"/>
        <v>#NAME?</v>
      </c>
      <c r="BA36" s="529" t="e">
        <f t="shared" ca="1" si="21"/>
        <v>#NAME?</v>
      </c>
      <c r="BB36" s="508"/>
      <c r="BC36" s="508"/>
      <c r="BD36" s="511"/>
      <c r="BE36" s="530"/>
      <c r="BF36" s="533"/>
    </row>
    <row r="37" spans="1:262" ht="28.2" thickBot="1">
      <c r="A37" s="408"/>
      <c r="B37" s="549"/>
      <c r="C37"/>
      <c r="D37" s="409"/>
      <c r="E37" s="411"/>
      <c r="F37" s="544"/>
      <c r="G37" s="544"/>
      <c r="H37" s="415"/>
      <c r="I37" s="415"/>
      <c r="J37" s="462">
        <f t="shared" si="10"/>
        <v>0</v>
      </c>
      <c r="K37" s="563" t="s">
        <v>826</v>
      </c>
      <c r="L37" s="417"/>
      <c r="M37" s="422">
        <f t="shared" si="11"/>
        <v>0</v>
      </c>
      <c r="N37" s="422"/>
      <c r="O37" s="422">
        <f t="shared" si="12"/>
        <v>0</v>
      </c>
      <c r="P37" s="422"/>
      <c r="Q37" s="422"/>
      <c r="R37" s="422"/>
      <c r="S37" s="422"/>
      <c r="T37" s="422"/>
      <c r="U37" s="372" t="s">
        <v>702</v>
      </c>
      <c r="V37" s="372" t="s">
        <v>702</v>
      </c>
      <c r="W37" s="424">
        <f t="shared" si="13"/>
        <v>0</v>
      </c>
      <c r="X37" s="314"/>
      <c r="Y37" s="436"/>
      <c r="Z37" s="409"/>
      <c r="AA37" s="170" t="e">
        <f t="shared" ref="AA37:AA100" si="31">CONCATENATE("2022",VLOOKUP(B37,COMPROMISOS,12,FALSE))</f>
        <v>#N/A</v>
      </c>
      <c r="AB37" s="168"/>
      <c r="AC37" s="171" t="e">
        <f t="shared" si="1"/>
        <v>#N/A</v>
      </c>
      <c r="AD37" s="172" t="e">
        <f t="shared" si="25"/>
        <v>#N/A</v>
      </c>
      <c r="AE37" s="173" t="e">
        <f t="shared" si="28"/>
        <v>#N/A</v>
      </c>
      <c r="AF37" s="478" t="e">
        <f t="shared" si="29"/>
        <v>#N/A</v>
      </c>
      <c r="AG37" s="542">
        <f t="shared" si="14"/>
        <v>0</v>
      </c>
      <c r="AH37" s="373" t="s">
        <v>702</v>
      </c>
      <c r="AI37" s="373" t="s">
        <v>702</v>
      </c>
      <c r="AJ37" s="374" t="s">
        <v>702</v>
      </c>
      <c r="AK37" s="409"/>
      <c r="AL37" s="439" t="e">
        <f t="shared" si="26"/>
        <v>#N/A</v>
      </c>
      <c r="AM37" s="165" t="e">
        <f t="shared" si="15"/>
        <v>#N/A</v>
      </c>
      <c r="AN37" s="524"/>
      <c r="AO37" s="457">
        <f t="shared" si="27"/>
        <v>0</v>
      </c>
      <c r="AP37" s="458">
        <f t="shared" si="16"/>
        <v>0</v>
      </c>
      <c r="AQ37" s="458">
        <f t="shared" si="17"/>
        <v>0</v>
      </c>
      <c r="AR37" s="311">
        <f t="shared" si="18"/>
        <v>0</v>
      </c>
      <c r="AS37" s="459">
        <f t="shared" si="19"/>
        <v>0</v>
      </c>
      <c r="AT37" s="474"/>
      <c r="AU37" s="209"/>
      <c r="AV37" s="73">
        <f>AU37+IFERROR(VLOOKUP(A37,GENERADOR!A:B,2,FALSE),0)</f>
        <v>0</v>
      </c>
      <c r="AW37" s="73">
        <f t="shared" si="7"/>
        <v>0</v>
      </c>
      <c r="AX37" s="129">
        <f t="shared" si="8"/>
        <v>0</v>
      </c>
      <c r="AY37" s="129">
        <f t="shared" si="30"/>
        <v>0</v>
      </c>
      <c r="AZ37" s="73" t="e">
        <f t="shared" ca="1" si="20"/>
        <v>#NAME?</v>
      </c>
      <c r="BA37" s="529" t="e">
        <f t="shared" ca="1" si="21"/>
        <v>#NAME?</v>
      </c>
      <c r="BB37" s="508"/>
      <c r="BC37" s="508"/>
      <c r="BD37" s="511"/>
      <c r="BE37" s="530"/>
      <c r="BF37" s="534"/>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c r="IW37" s="13"/>
      <c r="IX37" s="13"/>
      <c r="IY37" s="13"/>
      <c r="IZ37" s="13"/>
      <c r="JA37" s="13"/>
      <c r="JB37" s="13"/>
    </row>
    <row r="38" spans="1:262" ht="28.2" thickBot="1">
      <c r="A38" s="409"/>
      <c r="B38" s="549"/>
      <c r="C38"/>
      <c r="D38" s="409"/>
      <c r="E38" s="411"/>
      <c r="F38" s="544"/>
      <c r="G38" s="544"/>
      <c r="H38" s="415"/>
      <c r="I38" s="415"/>
      <c r="J38" s="462">
        <f t="shared" si="10"/>
        <v>0</v>
      </c>
      <c r="K38" s="563" t="s">
        <v>826</v>
      </c>
      <c r="L38" s="417"/>
      <c r="M38" s="422">
        <f t="shared" si="11"/>
        <v>0</v>
      </c>
      <c r="N38" s="422"/>
      <c r="O38" s="422">
        <f t="shared" si="12"/>
        <v>0</v>
      </c>
      <c r="P38" s="422"/>
      <c r="Q38" s="422"/>
      <c r="R38" s="422"/>
      <c r="S38" s="422"/>
      <c r="T38" s="422"/>
      <c r="U38" s="204" t="s">
        <v>702</v>
      </c>
      <c r="V38" s="204" t="s">
        <v>702</v>
      </c>
      <c r="W38" s="424">
        <f t="shared" si="13"/>
        <v>0</v>
      </c>
      <c r="X38" s="264"/>
      <c r="Y38" s="436"/>
      <c r="Z38" s="409"/>
      <c r="AA38" s="170" t="e">
        <f t="shared" si="31"/>
        <v>#N/A</v>
      </c>
      <c r="AB38" s="168"/>
      <c r="AC38" s="171" t="e">
        <f t="shared" si="1"/>
        <v>#N/A</v>
      </c>
      <c r="AD38" s="172" t="e">
        <f t="shared" ref="AD38:AD69" si="32">CONCATENATE("2022",VLOOKUP(B38,COMPROMISOS,10,FALSE))</f>
        <v>#N/A</v>
      </c>
      <c r="AE38" s="173" t="e">
        <f t="shared" si="28"/>
        <v>#N/A</v>
      </c>
      <c r="AF38" s="478" t="e">
        <f t="shared" si="29"/>
        <v>#N/A</v>
      </c>
      <c r="AG38" s="542">
        <f t="shared" si="14"/>
        <v>0</v>
      </c>
      <c r="AH38" s="208" t="s">
        <v>702</v>
      </c>
      <c r="AI38" s="208" t="s">
        <v>702</v>
      </c>
      <c r="AJ38" s="222" t="s">
        <v>702</v>
      </c>
      <c r="AK38" s="409"/>
      <c r="AL38" s="439" t="e">
        <f t="shared" si="26"/>
        <v>#N/A</v>
      </c>
      <c r="AM38" s="165" t="e">
        <f t="shared" si="15"/>
        <v>#N/A</v>
      </c>
      <c r="AN38" s="524"/>
      <c r="AO38" s="457">
        <f t="shared" si="27"/>
        <v>0</v>
      </c>
      <c r="AP38" s="458">
        <f t="shared" si="16"/>
        <v>0</v>
      </c>
      <c r="AQ38" s="458">
        <f t="shared" si="17"/>
        <v>0</v>
      </c>
      <c r="AR38" s="311">
        <f t="shared" si="18"/>
        <v>0</v>
      </c>
      <c r="AS38" s="459">
        <f t="shared" si="19"/>
        <v>0</v>
      </c>
      <c r="AT38" s="474"/>
      <c r="AU38" s="209"/>
      <c r="AV38" s="205">
        <f>AU38+IFERROR(VLOOKUP(A38,GENERADOR!A:B,2,FALSE),0)</f>
        <v>0</v>
      </c>
      <c r="AW38" s="205">
        <f t="shared" si="7"/>
        <v>0</v>
      </c>
      <c r="AX38" s="209">
        <f t="shared" si="8"/>
        <v>0</v>
      </c>
      <c r="AY38" s="209">
        <f t="shared" si="30"/>
        <v>0</v>
      </c>
      <c r="AZ38" s="73" t="e">
        <f t="shared" ca="1" si="20"/>
        <v>#NAME?</v>
      </c>
      <c r="BA38" s="529" t="e">
        <f t="shared" ca="1" si="21"/>
        <v>#NAME?</v>
      </c>
      <c r="BB38" s="509"/>
      <c r="BC38" s="509"/>
      <c r="BD38" s="512"/>
      <c r="BE38" s="531"/>
      <c r="BF38" s="535"/>
      <c r="BG38" s="232"/>
      <c r="BH38" s="232"/>
      <c r="BI38" s="232"/>
      <c r="BJ38" s="232"/>
      <c r="BK38" s="232"/>
      <c r="BL38" s="232"/>
      <c r="BM38" s="232"/>
      <c r="BN38" s="232"/>
      <c r="BO38" s="232"/>
      <c r="BP38" s="232"/>
      <c r="BQ38" s="232"/>
      <c r="BR38" s="232"/>
      <c r="BS38" s="232"/>
      <c r="BT38" s="232"/>
      <c r="BU38" s="232"/>
      <c r="BV38" s="232"/>
      <c r="BW38" s="232"/>
      <c r="BX38" s="232"/>
      <c r="BY38" s="232"/>
      <c r="BZ38" s="232"/>
      <c r="CA38" s="232"/>
      <c r="CB38" s="232"/>
      <c r="CC38" s="232"/>
      <c r="CD38" s="232"/>
      <c r="CE38" s="232"/>
      <c r="CF38" s="232"/>
      <c r="CG38" s="232"/>
      <c r="CH38" s="232"/>
      <c r="CI38" s="232"/>
      <c r="CJ38" s="232"/>
      <c r="CK38" s="232"/>
      <c r="CL38" s="232"/>
      <c r="CM38" s="232"/>
      <c r="CN38" s="232"/>
      <c r="CO38" s="232"/>
      <c r="CP38" s="232"/>
      <c r="CQ38" s="232"/>
      <c r="CR38" s="232"/>
      <c r="CS38" s="232"/>
      <c r="CT38" s="232"/>
      <c r="CU38" s="232"/>
      <c r="CV38" s="232"/>
      <c r="CW38" s="232"/>
      <c r="CX38" s="232"/>
      <c r="CY38" s="232"/>
      <c r="CZ38" s="232"/>
      <c r="DA38" s="232"/>
      <c r="DB38" s="232"/>
      <c r="DC38" s="232"/>
      <c r="DD38" s="232"/>
      <c r="DE38" s="232"/>
      <c r="DF38" s="232"/>
      <c r="DG38" s="232"/>
      <c r="DH38" s="232"/>
      <c r="DI38" s="232"/>
      <c r="DJ38" s="232"/>
      <c r="DK38" s="232"/>
      <c r="DL38" s="232"/>
      <c r="DM38" s="232"/>
      <c r="DN38" s="232"/>
      <c r="DO38" s="232"/>
      <c r="DP38" s="232"/>
      <c r="DQ38" s="232"/>
      <c r="DR38" s="232"/>
      <c r="DS38" s="232"/>
      <c r="DT38" s="232"/>
      <c r="DU38" s="232"/>
      <c r="DV38" s="232"/>
      <c r="DW38" s="232"/>
      <c r="DX38" s="232"/>
      <c r="DY38" s="232"/>
      <c r="DZ38" s="232"/>
      <c r="EA38" s="232"/>
      <c r="EB38" s="232"/>
      <c r="EC38" s="232"/>
      <c r="ED38" s="232"/>
      <c r="EE38" s="232"/>
      <c r="EF38" s="232"/>
      <c r="EG38" s="232"/>
      <c r="EH38" s="232"/>
      <c r="EI38" s="232"/>
      <c r="EJ38" s="232"/>
      <c r="EK38" s="232"/>
      <c r="EL38" s="232"/>
      <c r="EM38" s="232"/>
      <c r="EN38" s="232"/>
      <c r="EO38" s="232"/>
      <c r="EP38" s="232"/>
      <c r="EQ38" s="232"/>
      <c r="ER38" s="232"/>
      <c r="ES38" s="232"/>
      <c r="ET38" s="232"/>
      <c r="EU38" s="232"/>
      <c r="EV38" s="232"/>
      <c r="EW38" s="232"/>
      <c r="EX38" s="232"/>
      <c r="EY38" s="232"/>
      <c r="EZ38" s="232"/>
      <c r="FA38" s="232"/>
      <c r="FB38" s="232"/>
      <c r="FC38" s="232"/>
      <c r="FD38" s="232"/>
      <c r="FE38" s="232"/>
      <c r="FF38" s="232"/>
      <c r="FG38" s="232"/>
      <c r="FH38" s="232"/>
      <c r="FI38" s="232"/>
      <c r="FJ38" s="232"/>
      <c r="FK38" s="232"/>
      <c r="FL38" s="232"/>
      <c r="FM38" s="232"/>
      <c r="FN38" s="232"/>
      <c r="FO38" s="232"/>
      <c r="FP38" s="232"/>
      <c r="FQ38" s="232"/>
      <c r="FR38" s="232"/>
      <c r="FS38" s="232"/>
      <c r="FT38" s="232"/>
      <c r="FU38" s="232"/>
      <c r="FV38" s="232"/>
      <c r="FW38" s="232"/>
      <c r="FX38" s="232"/>
      <c r="FY38" s="232"/>
      <c r="FZ38" s="232"/>
      <c r="GA38" s="232"/>
      <c r="GB38" s="232"/>
      <c r="GC38" s="232"/>
      <c r="GD38" s="232"/>
      <c r="GE38" s="232"/>
      <c r="GF38" s="232"/>
      <c r="GG38" s="232"/>
      <c r="GH38" s="232"/>
      <c r="GI38" s="232"/>
      <c r="GJ38" s="232"/>
      <c r="GK38" s="232"/>
      <c r="GL38" s="232"/>
      <c r="GM38" s="232"/>
      <c r="GN38" s="232"/>
      <c r="GO38" s="232"/>
      <c r="GP38" s="232"/>
      <c r="GQ38" s="232"/>
      <c r="GR38" s="232"/>
      <c r="GS38" s="232"/>
      <c r="GT38" s="232"/>
      <c r="GU38" s="232"/>
      <c r="GV38" s="232"/>
      <c r="GW38" s="232"/>
      <c r="GX38" s="232"/>
      <c r="GY38" s="232"/>
      <c r="GZ38" s="232"/>
      <c r="HA38" s="232"/>
      <c r="HB38" s="232"/>
      <c r="HC38" s="232"/>
      <c r="HD38" s="232"/>
      <c r="HE38" s="232"/>
      <c r="HF38" s="232"/>
      <c r="HG38" s="232"/>
      <c r="HH38" s="232"/>
      <c r="HI38" s="232"/>
      <c r="HJ38" s="232"/>
      <c r="HK38" s="232"/>
      <c r="HL38" s="232"/>
      <c r="HM38" s="232"/>
      <c r="HN38" s="232"/>
      <c r="HO38" s="232"/>
      <c r="HP38" s="232"/>
      <c r="HQ38" s="232"/>
      <c r="HR38" s="232"/>
      <c r="HS38" s="232"/>
      <c r="HT38" s="232"/>
      <c r="HU38" s="232"/>
      <c r="HV38" s="232"/>
      <c r="HW38" s="232"/>
      <c r="HX38" s="232"/>
      <c r="HY38" s="232"/>
      <c r="HZ38" s="232"/>
      <c r="IA38" s="232"/>
      <c r="IB38" s="232"/>
      <c r="IC38" s="232"/>
      <c r="ID38" s="232"/>
      <c r="IE38" s="232"/>
      <c r="IF38" s="232"/>
      <c r="IG38" s="232"/>
      <c r="IH38" s="232"/>
      <c r="II38" s="232"/>
      <c r="IJ38" s="232"/>
      <c r="IK38" s="232"/>
      <c r="IL38" s="232"/>
      <c r="IM38" s="232"/>
      <c r="IN38" s="232"/>
      <c r="IO38" s="232"/>
      <c r="IP38" s="232"/>
      <c r="IQ38" s="232"/>
      <c r="IR38" s="232"/>
      <c r="IS38" s="232"/>
      <c r="IT38" s="232"/>
      <c r="IU38" s="232"/>
      <c r="IV38" s="232"/>
      <c r="IW38" s="232"/>
      <c r="IX38" s="232"/>
      <c r="IY38" s="232"/>
      <c r="IZ38" s="232"/>
      <c r="JA38" s="232"/>
      <c r="JB38" s="232"/>
    </row>
    <row r="39" spans="1:262" ht="28.2" thickBot="1">
      <c r="A39" s="408"/>
      <c r="B39" s="549"/>
      <c r="C39"/>
      <c r="D39" s="409"/>
      <c r="E39" s="411"/>
      <c r="F39" s="544"/>
      <c r="G39" s="544"/>
      <c r="H39" s="415"/>
      <c r="I39" s="415"/>
      <c r="J39" s="462">
        <f t="shared" si="10"/>
        <v>0</v>
      </c>
      <c r="K39" s="563" t="s">
        <v>826</v>
      </c>
      <c r="L39" s="417"/>
      <c r="M39" s="422">
        <f t="shared" si="11"/>
        <v>0</v>
      </c>
      <c r="N39" s="422"/>
      <c r="O39" s="422">
        <f t="shared" si="12"/>
        <v>0</v>
      </c>
      <c r="P39" s="422"/>
      <c r="Q39" s="422"/>
      <c r="R39" s="422"/>
      <c r="S39" s="422"/>
      <c r="T39" s="422"/>
      <c r="U39" s="204" t="s">
        <v>702</v>
      </c>
      <c r="V39" s="204" t="s">
        <v>702</v>
      </c>
      <c r="W39" s="424">
        <f t="shared" si="13"/>
        <v>0</v>
      </c>
      <c r="X39" s="264"/>
      <c r="Y39" s="438"/>
      <c r="Z39" s="409"/>
      <c r="AA39" s="170" t="e">
        <f t="shared" si="31"/>
        <v>#N/A</v>
      </c>
      <c r="AB39" s="168"/>
      <c r="AC39" s="171" t="e">
        <f t="shared" si="1"/>
        <v>#N/A</v>
      </c>
      <c r="AD39" s="172" t="e">
        <f t="shared" si="32"/>
        <v>#N/A</v>
      </c>
      <c r="AE39" s="173" t="e">
        <f t="shared" si="28"/>
        <v>#N/A</v>
      </c>
      <c r="AF39" s="478" t="e">
        <f t="shared" si="29"/>
        <v>#N/A</v>
      </c>
      <c r="AG39" s="542">
        <f t="shared" si="14"/>
        <v>0</v>
      </c>
      <c r="AH39" s="208" t="s">
        <v>702</v>
      </c>
      <c r="AI39" s="208" t="s">
        <v>702</v>
      </c>
      <c r="AJ39" s="222" t="s">
        <v>702</v>
      </c>
      <c r="AK39" s="409"/>
      <c r="AL39" s="439" t="e">
        <f t="shared" si="26"/>
        <v>#N/A</v>
      </c>
      <c r="AM39" s="165" t="e">
        <f t="shared" si="15"/>
        <v>#N/A</v>
      </c>
      <c r="AN39" s="524"/>
      <c r="AO39" s="457">
        <f t="shared" si="27"/>
        <v>0</v>
      </c>
      <c r="AP39" s="458">
        <f t="shared" si="16"/>
        <v>0</v>
      </c>
      <c r="AQ39" s="458">
        <f t="shared" si="17"/>
        <v>0</v>
      </c>
      <c r="AR39" s="311">
        <f t="shared" si="18"/>
        <v>0</v>
      </c>
      <c r="AS39" s="459">
        <f t="shared" si="19"/>
        <v>0</v>
      </c>
      <c r="AT39" s="474"/>
      <c r="AU39" s="209"/>
      <c r="AV39" s="205">
        <f>AU39+IFERROR(VLOOKUP(A39,GENERADOR!A:B,2,FALSE),0)</f>
        <v>0</v>
      </c>
      <c r="AW39" s="205">
        <f t="shared" si="7"/>
        <v>0</v>
      </c>
      <c r="AX39" s="209">
        <f t="shared" si="8"/>
        <v>0</v>
      </c>
      <c r="AY39" s="209">
        <f t="shared" si="30"/>
        <v>0</v>
      </c>
      <c r="AZ39" s="73" t="e">
        <f t="shared" ca="1" si="20"/>
        <v>#NAME?</v>
      </c>
      <c r="BA39" s="529" t="e">
        <f t="shared" ca="1" si="21"/>
        <v>#NAME?</v>
      </c>
      <c r="BB39" s="509"/>
      <c r="BC39" s="509"/>
      <c r="BD39" s="512"/>
      <c r="BE39" s="531"/>
      <c r="BF39" s="535"/>
      <c r="BG39" s="232"/>
      <c r="BH39" s="232"/>
      <c r="BI39" s="232"/>
      <c r="BJ39" s="232"/>
      <c r="BK39" s="232"/>
      <c r="BL39" s="232"/>
      <c r="BM39" s="232"/>
      <c r="BN39" s="232"/>
      <c r="BO39" s="232"/>
      <c r="BP39" s="232"/>
      <c r="BQ39" s="232"/>
      <c r="BR39" s="232"/>
      <c r="BS39" s="232"/>
      <c r="BT39" s="232"/>
      <c r="BU39" s="232"/>
      <c r="BV39" s="232"/>
      <c r="BW39" s="232"/>
      <c r="BX39" s="232"/>
      <c r="BY39" s="232"/>
      <c r="BZ39" s="232"/>
      <c r="CA39" s="232"/>
      <c r="CB39" s="232"/>
      <c r="CC39" s="232"/>
      <c r="CD39" s="232"/>
      <c r="CE39" s="232"/>
      <c r="CF39" s="232"/>
      <c r="CG39" s="232"/>
      <c r="CH39" s="232"/>
      <c r="CI39" s="232"/>
      <c r="CJ39" s="232"/>
      <c r="CK39" s="232"/>
      <c r="CL39" s="232"/>
      <c r="CM39" s="232"/>
      <c r="CN39" s="232"/>
      <c r="CO39" s="232"/>
      <c r="CP39" s="232"/>
      <c r="CQ39" s="232"/>
      <c r="CR39" s="232"/>
      <c r="CS39" s="232"/>
      <c r="CT39" s="232"/>
      <c r="CU39" s="232"/>
      <c r="CV39" s="232"/>
      <c r="CW39" s="232"/>
      <c r="CX39" s="232"/>
      <c r="CY39" s="232"/>
      <c r="CZ39" s="232"/>
      <c r="DA39" s="232"/>
      <c r="DB39" s="232"/>
      <c r="DC39" s="232"/>
      <c r="DD39" s="232"/>
      <c r="DE39" s="232"/>
      <c r="DF39" s="232"/>
      <c r="DG39" s="232"/>
      <c r="DH39" s="232"/>
      <c r="DI39" s="232"/>
      <c r="DJ39" s="232"/>
      <c r="DK39" s="232"/>
      <c r="DL39" s="232"/>
      <c r="DM39" s="232"/>
      <c r="DN39" s="232"/>
      <c r="DO39" s="232"/>
      <c r="DP39" s="232"/>
      <c r="DQ39" s="232"/>
      <c r="DR39" s="232"/>
      <c r="DS39" s="232"/>
      <c r="DT39" s="232"/>
      <c r="DU39" s="232"/>
      <c r="DV39" s="232"/>
      <c r="DW39" s="232"/>
      <c r="DX39" s="232"/>
      <c r="DY39" s="232"/>
      <c r="DZ39" s="232"/>
      <c r="EA39" s="232"/>
      <c r="EB39" s="232"/>
      <c r="EC39" s="232"/>
      <c r="ED39" s="232"/>
      <c r="EE39" s="232"/>
      <c r="EF39" s="232"/>
      <c r="EG39" s="232"/>
      <c r="EH39" s="232"/>
      <c r="EI39" s="232"/>
      <c r="EJ39" s="232"/>
      <c r="EK39" s="232"/>
      <c r="EL39" s="232"/>
      <c r="EM39" s="232"/>
      <c r="EN39" s="232"/>
      <c r="EO39" s="232"/>
      <c r="EP39" s="232"/>
      <c r="EQ39" s="232"/>
      <c r="ER39" s="232"/>
      <c r="ES39" s="232"/>
      <c r="ET39" s="232"/>
      <c r="EU39" s="232"/>
      <c r="EV39" s="232"/>
      <c r="EW39" s="232"/>
      <c r="EX39" s="232"/>
      <c r="EY39" s="232"/>
      <c r="EZ39" s="232"/>
      <c r="FA39" s="232"/>
      <c r="FB39" s="232"/>
      <c r="FC39" s="232"/>
      <c r="FD39" s="232"/>
      <c r="FE39" s="232"/>
      <c r="FF39" s="232"/>
      <c r="FG39" s="232"/>
      <c r="FH39" s="232"/>
      <c r="FI39" s="232"/>
      <c r="FJ39" s="232"/>
      <c r="FK39" s="232"/>
      <c r="FL39" s="232"/>
      <c r="FM39" s="232"/>
      <c r="FN39" s="232"/>
      <c r="FO39" s="232"/>
      <c r="FP39" s="232"/>
      <c r="FQ39" s="232"/>
      <c r="FR39" s="232"/>
      <c r="FS39" s="232"/>
      <c r="FT39" s="232"/>
      <c r="FU39" s="232"/>
      <c r="FV39" s="232"/>
      <c r="FW39" s="232"/>
      <c r="FX39" s="232"/>
      <c r="FY39" s="232"/>
      <c r="FZ39" s="232"/>
      <c r="GA39" s="232"/>
      <c r="GB39" s="232"/>
      <c r="GC39" s="232"/>
      <c r="GD39" s="232"/>
      <c r="GE39" s="232"/>
      <c r="GF39" s="232"/>
      <c r="GG39" s="232"/>
      <c r="GH39" s="232"/>
      <c r="GI39" s="232"/>
      <c r="GJ39" s="232"/>
      <c r="GK39" s="232"/>
      <c r="GL39" s="232"/>
      <c r="GM39" s="232"/>
      <c r="GN39" s="232"/>
      <c r="GO39" s="232"/>
      <c r="GP39" s="232"/>
      <c r="GQ39" s="232"/>
      <c r="GR39" s="232"/>
      <c r="GS39" s="232"/>
      <c r="GT39" s="232"/>
      <c r="GU39" s="232"/>
      <c r="GV39" s="232"/>
      <c r="GW39" s="232"/>
      <c r="GX39" s="232"/>
      <c r="GY39" s="232"/>
      <c r="GZ39" s="232"/>
      <c r="HA39" s="232"/>
      <c r="HB39" s="232"/>
      <c r="HC39" s="232"/>
      <c r="HD39" s="232"/>
      <c r="HE39" s="232"/>
      <c r="HF39" s="232"/>
      <c r="HG39" s="232"/>
      <c r="HH39" s="232"/>
      <c r="HI39" s="232"/>
      <c r="HJ39" s="232"/>
      <c r="HK39" s="232"/>
      <c r="HL39" s="232"/>
      <c r="HM39" s="232"/>
      <c r="HN39" s="232"/>
      <c r="HO39" s="232"/>
      <c r="HP39" s="232"/>
      <c r="HQ39" s="232"/>
      <c r="HR39" s="232"/>
      <c r="HS39" s="232"/>
      <c r="HT39" s="232"/>
      <c r="HU39" s="232"/>
      <c r="HV39" s="232"/>
      <c r="HW39" s="232"/>
      <c r="HX39" s="232"/>
      <c r="HY39" s="232"/>
      <c r="HZ39" s="232"/>
      <c r="IA39" s="232"/>
      <c r="IB39" s="232"/>
      <c r="IC39" s="232"/>
      <c r="ID39" s="232"/>
      <c r="IE39" s="232"/>
      <c r="IF39" s="232"/>
      <c r="IG39" s="232"/>
      <c r="IH39" s="232"/>
      <c r="II39" s="232"/>
      <c r="IJ39" s="232"/>
      <c r="IK39" s="232"/>
      <c r="IL39" s="232"/>
      <c r="IM39" s="232"/>
      <c r="IN39" s="232"/>
      <c r="IO39" s="232"/>
      <c r="IP39" s="232"/>
      <c r="IQ39" s="232"/>
      <c r="IR39" s="232"/>
      <c r="IS39" s="232"/>
      <c r="IT39" s="232"/>
      <c r="IU39" s="232"/>
      <c r="IV39" s="232"/>
      <c r="IW39" s="232"/>
      <c r="IX39" s="232"/>
      <c r="IY39" s="232"/>
      <c r="IZ39" s="232"/>
      <c r="JA39" s="232"/>
      <c r="JB39" s="232"/>
    </row>
    <row r="40" spans="1:262" ht="28.2" thickBot="1">
      <c r="A40" s="408"/>
      <c r="B40" s="549"/>
      <c r="C40"/>
      <c r="D40" s="409"/>
      <c r="E40" s="411"/>
      <c r="F40" s="544"/>
      <c r="G40" s="544"/>
      <c r="H40" s="415"/>
      <c r="I40" s="415"/>
      <c r="J40" s="462">
        <f t="shared" si="10"/>
        <v>0</v>
      </c>
      <c r="K40" s="563" t="s">
        <v>826</v>
      </c>
      <c r="L40" s="417"/>
      <c r="M40" s="422">
        <f t="shared" si="11"/>
        <v>0</v>
      </c>
      <c r="N40" s="422"/>
      <c r="O40" s="422">
        <f t="shared" si="12"/>
        <v>0</v>
      </c>
      <c r="P40" s="422"/>
      <c r="Q40" s="422"/>
      <c r="R40" s="422"/>
      <c r="S40" s="422"/>
      <c r="T40" s="422"/>
      <c r="U40" s="204" t="s">
        <v>702</v>
      </c>
      <c r="V40" s="204" t="s">
        <v>702</v>
      </c>
      <c r="W40" s="424">
        <f t="shared" si="13"/>
        <v>0</v>
      </c>
      <c r="X40" s="264"/>
      <c r="Y40" s="435"/>
      <c r="Z40" s="409"/>
      <c r="AA40" s="170" t="e">
        <f t="shared" si="31"/>
        <v>#N/A</v>
      </c>
      <c r="AB40" s="168"/>
      <c r="AC40" s="171" t="e">
        <f t="shared" si="1"/>
        <v>#N/A</v>
      </c>
      <c r="AD40" s="172" t="e">
        <f t="shared" si="32"/>
        <v>#N/A</v>
      </c>
      <c r="AE40" s="173" t="e">
        <f t="shared" si="28"/>
        <v>#N/A</v>
      </c>
      <c r="AF40" s="478" t="e">
        <f t="shared" si="29"/>
        <v>#N/A</v>
      </c>
      <c r="AG40" s="542">
        <f t="shared" si="14"/>
        <v>0</v>
      </c>
      <c r="AH40" s="208" t="s">
        <v>702</v>
      </c>
      <c r="AI40" s="208" t="s">
        <v>702</v>
      </c>
      <c r="AJ40" s="222" t="s">
        <v>702</v>
      </c>
      <c r="AK40" s="409"/>
      <c r="AL40" s="439" t="e">
        <f t="shared" si="26"/>
        <v>#N/A</v>
      </c>
      <c r="AM40" s="165" t="e">
        <f t="shared" si="15"/>
        <v>#N/A</v>
      </c>
      <c r="AN40" s="524"/>
      <c r="AO40" s="457">
        <f t="shared" si="27"/>
        <v>0</v>
      </c>
      <c r="AP40" s="458">
        <f t="shared" si="16"/>
        <v>0</v>
      </c>
      <c r="AQ40" s="458">
        <f t="shared" si="17"/>
        <v>0</v>
      </c>
      <c r="AR40" s="311">
        <f t="shared" si="18"/>
        <v>0</v>
      </c>
      <c r="AS40" s="459">
        <f t="shared" si="19"/>
        <v>0</v>
      </c>
      <c r="AT40" s="474"/>
      <c r="AU40" s="209"/>
      <c r="AV40" s="205">
        <f>AU40+IFERROR(VLOOKUP(A40,GENERADOR!A:B,2,FALSE),0)</f>
        <v>0</v>
      </c>
      <c r="AW40" s="205">
        <f t="shared" si="7"/>
        <v>0</v>
      </c>
      <c r="AX40" s="209">
        <f t="shared" si="8"/>
        <v>0</v>
      </c>
      <c r="AY40" s="209">
        <f t="shared" si="30"/>
        <v>0</v>
      </c>
      <c r="AZ40" s="73" t="e">
        <f t="shared" ca="1" si="20"/>
        <v>#NAME?</v>
      </c>
      <c r="BA40" s="529" t="e">
        <f t="shared" ca="1" si="21"/>
        <v>#NAME?</v>
      </c>
      <c r="BB40" s="509"/>
      <c r="BC40" s="509"/>
      <c r="BD40" s="512"/>
      <c r="BE40" s="531"/>
      <c r="BF40" s="536"/>
      <c r="BG40" s="211"/>
      <c r="BH40" s="211"/>
      <c r="BI40" s="211"/>
      <c r="BJ40" s="211"/>
      <c r="BK40" s="211"/>
      <c r="BL40" s="211"/>
      <c r="BM40" s="211"/>
      <c r="BN40" s="211"/>
      <c r="BO40" s="211"/>
      <c r="BP40" s="211"/>
      <c r="BQ40" s="211"/>
      <c r="BR40" s="211"/>
      <c r="BS40" s="211"/>
      <c r="BT40" s="211"/>
      <c r="BU40" s="211"/>
      <c r="BV40" s="211"/>
      <c r="BW40" s="211"/>
      <c r="BX40" s="211"/>
      <c r="BY40" s="211"/>
      <c r="BZ40" s="211"/>
      <c r="CA40" s="211"/>
      <c r="CB40" s="211"/>
      <c r="CC40" s="211"/>
      <c r="CD40" s="211"/>
      <c r="CE40" s="211"/>
      <c r="CF40" s="211"/>
      <c r="CG40" s="211"/>
      <c r="CH40" s="211"/>
      <c r="CI40" s="211"/>
      <c r="CJ40" s="211"/>
      <c r="CK40" s="211"/>
      <c r="CL40" s="211"/>
      <c r="CM40" s="211"/>
      <c r="CN40" s="211"/>
      <c r="CO40" s="211"/>
      <c r="CP40" s="211"/>
      <c r="CQ40" s="211"/>
      <c r="CR40" s="211"/>
      <c r="CS40" s="211"/>
      <c r="CT40" s="211"/>
      <c r="CU40" s="211"/>
      <c r="CV40" s="211"/>
      <c r="CW40" s="211"/>
      <c r="CX40" s="211"/>
      <c r="CY40" s="211"/>
      <c r="CZ40" s="211"/>
      <c r="DA40" s="211"/>
      <c r="DB40" s="211"/>
      <c r="DC40" s="211"/>
      <c r="DD40" s="211"/>
      <c r="DE40" s="211"/>
      <c r="DF40" s="211"/>
      <c r="DG40" s="211"/>
      <c r="DH40" s="211"/>
      <c r="DI40" s="211"/>
      <c r="DJ40" s="211"/>
      <c r="DK40" s="211"/>
      <c r="DL40" s="211"/>
      <c r="DM40" s="211"/>
      <c r="DN40" s="211"/>
      <c r="DO40" s="211"/>
      <c r="DP40" s="211"/>
      <c r="DQ40" s="211"/>
      <c r="DR40" s="211"/>
      <c r="DS40" s="211"/>
      <c r="DT40" s="211"/>
      <c r="DU40" s="211"/>
      <c r="DV40" s="211"/>
      <c r="DW40" s="211"/>
      <c r="DX40" s="211"/>
      <c r="DY40" s="211"/>
      <c r="DZ40" s="211"/>
      <c r="EA40" s="211"/>
      <c r="EB40" s="211"/>
      <c r="EC40" s="211"/>
      <c r="ED40" s="211"/>
      <c r="EE40" s="211"/>
      <c r="EF40" s="211"/>
      <c r="EG40" s="211"/>
      <c r="EH40" s="211"/>
      <c r="EI40" s="211"/>
      <c r="EJ40" s="211"/>
      <c r="EK40" s="211"/>
      <c r="EL40" s="211"/>
      <c r="EM40" s="211"/>
      <c r="EN40" s="211"/>
      <c r="EO40" s="211"/>
      <c r="EP40" s="211"/>
      <c r="EQ40" s="211"/>
      <c r="ER40" s="211"/>
      <c r="ES40" s="211"/>
      <c r="ET40" s="211"/>
      <c r="EU40" s="211"/>
      <c r="EV40" s="211"/>
      <c r="EW40" s="211"/>
      <c r="EX40" s="211"/>
      <c r="EY40" s="211"/>
      <c r="EZ40" s="211"/>
      <c r="FA40" s="211"/>
      <c r="FB40" s="211"/>
      <c r="FC40" s="211"/>
      <c r="FD40" s="211"/>
      <c r="FE40" s="211"/>
      <c r="FF40" s="211"/>
      <c r="FG40" s="211"/>
      <c r="FH40" s="211"/>
      <c r="FI40" s="211"/>
      <c r="FJ40" s="211"/>
      <c r="FK40" s="211"/>
      <c r="FL40" s="211"/>
      <c r="FM40" s="211"/>
      <c r="FN40" s="211"/>
      <c r="FO40" s="211"/>
      <c r="FP40" s="211"/>
      <c r="FQ40" s="211"/>
      <c r="FR40" s="211"/>
      <c r="FS40" s="211"/>
      <c r="FT40" s="211"/>
      <c r="FU40" s="211"/>
      <c r="FV40" s="211"/>
      <c r="FW40" s="211"/>
      <c r="FX40" s="211"/>
      <c r="FY40" s="211"/>
      <c r="FZ40" s="211"/>
      <c r="GA40" s="211"/>
      <c r="GB40" s="211"/>
      <c r="GC40" s="211"/>
      <c r="GD40" s="211"/>
      <c r="GE40" s="211"/>
      <c r="GF40" s="211"/>
      <c r="GG40" s="211"/>
      <c r="GH40" s="211"/>
      <c r="GI40" s="211"/>
      <c r="GJ40" s="211"/>
      <c r="GK40" s="211"/>
      <c r="GL40" s="211"/>
      <c r="GM40" s="211"/>
      <c r="GN40" s="211"/>
      <c r="GO40" s="211"/>
      <c r="GP40" s="211"/>
      <c r="GQ40" s="211"/>
      <c r="GR40" s="211"/>
      <c r="GS40" s="211"/>
      <c r="GT40" s="211"/>
      <c r="GU40" s="211"/>
      <c r="GV40" s="211"/>
      <c r="GW40" s="211"/>
      <c r="GX40" s="211"/>
      <c r="GY40" s="211"/>
      <c r="GZ40" s="211"/>
      <c r="HA40" s="211"/>
      <c r="HB40" s="211"/>
      <c r="HC40" s="211"/>
      <c r="HD40" s="211"/>
      <c r="HE40" s="211"/>
      <c r="HF40" s="211"/>
      <c r="HG40" s="211"/>
      <c r="HH40" s="211"/>
      <c r="HI40" s="211"/>
      <c r="HJ40" s="211"/>
      <c r="HK40" s="211"/>
      <c r="HL40" s="211"/>
      <c r="HM40" s="211"/>
      <c r="HN40" s="211"/>
      <c r="HO40" s="211"/>
      <c r="HP40" s="211"/>
      <c r="HQ40" s="211"/>
      <c r="HR40" s="211"/>
      <c r="HS40" s="211"/>
      <c r="HT40" s="211"/>
      <c r="HU40" s="211"/>
      <c r="HV40" s="211"/>
      <c r="HW40" s="211"/>
      <c r="HX40" s="211"/>
      <c r="HY40" s="211"/>
      <c r="HZ40" s="211"/>
      <c r="IA40" s="211"/>
      <c r="IB40" s="211"/>
      <c r="IC40" s="211"/>
      <c r="ID40" s="211"/>
      <c r="IE40" s="211"/>
      <c r="IF40" s="211"/>
      <c r="IG40" s="211"/>
      <c r="IH40" s="211"/>
      <c r="II40" s="211"/>
      <c r="IJ40" s="211"/>
      <c r="IK40" s="211"/>
      <c r="IL40" s="211"/>
      <c r="IM40" s="211"/>
      <c r="IN40" s="211"/>
      <c r="IO40" s="211"/>
      <c r="IP40" s="211"/>
      <c r="IQ40" s="211"/>
      <c r="IR40" s="211"/>
      <c r="IS40" s="211"/>
      <c r="IT40" s="211"/>
      <c r="IU40" s="211"/>
      <c r="IV40" s="211"/>
      <c r="IW40" s="211"/>
      <c r="IX40" s="211"/>
      <c r="IY40" s="211"/>
      <c r="IZ40" s="211"/>
      <c r="JA40" s="211"/>
      <c r="JB40" s="211"/>
    </row>
    <row r="41" spans="1:262" s="211" customFormat="1" ht="28.2" thickBot="1">
      <c r="A41" s="409"/>
      <c r="B41" s="549"/>
      <c r="C41"/>
      <c r="D41" s="409"/>
      <c r="E41" s="411"/>
      <c r="F41" s="544"/>
      <c r="G41" s="544"/>
      <c r="H41" s="415"/>
      <c r="I41" s="415"/>
      <c r="J41" s="462">
        <f t="shared" si="10"/>
        <v>0</v>
      </c>
      <c r="K41" s="563" t="s">
        <v>826</v>
      </c>
      <c r="L41" s="417"/>
      <c r="M41" s="422">
        <f t="shared" si="11"/>
        <v>0</v>
      </c>
      <c r="N41" s="422"/>
      <c r="O41" s="422">
        <f t="shared" si="12"/>
        <v>0</v>
      </c>
      <c r="P41" s="422"/>
      <c r="Q41" s="422"/>
      <c r="R41" s="422"/>
      <c r="S41" s="422"/>
      <c r="T41" s="422"/>
      <c r="U41" s="204" t="s">
        <v>702</v>
      </c>
      <c r="V41" s="204" t="s">
        <v>702</v>
      </c>
      <c r="W41" s="424">
        <f t="shared" si="13"/>
        <v>0</v>
      </c>
      <c r="X41" s="266"/>
      <c r="Y41" s="436"/>
      <c r="Z41" s="409"/>
      <c r="AA41" s="170" t="e">
        <f t="shared" si="31"/>
        <v>#N/A</v>
      </c>
      <c r="AB41" s="168"/>
      <c r="AC41" s="367" t="e">
        <f t="shared" si="1"/>
        <v>#N/A</v>
      </c>
      <c r="AD41" s="172" t="e">
        <f t="shared" si="32"/>
        <v>#N/A</v>
      </c>
      <c r="AE41" s="369" t="e">
        <f t="shared" si="28"/>
        <v>#N/A</v>
      </c>
      <c r="AF41" s="478" t="e">
        <f t="shared" si="29"/>
        <v>#N/A</v>
      </c>
      <c r="AG41" s="542">
        <f t="shared" si="14"/>
        <v>0</v>
      </c>
      <c r="AH41" s="208" t="s">
        <v>702</v>
      </c>
      <c r="AI41" s="208" t="s">
        <v>702</v>
      </c>
      <c r="AJ41" s="222" t="s">
        <v>702</v>
      </c>
      <c r="AK41" s="409"/>
      <c r="AL41" s="439" t="e">
        <f t="shared" si="26"/>
        <v>#N/A</v>
      </c>
      <c r="AM41" s="370" t="e">
        <f t="shared" si="15"/>
        <v>#N/A</v>
      </c>
      <c r="AN41" s="524"/>
      <c r="AO41" s="457">
        <f t="shared" si="27"/>
        <v>0</v>
      </c>
      <c r="AP41" s="458">
        <f t="shared" si="16"/>
        <v>0</v>
      </c>
      <c r="AQ41" s="458">
        <f t="shared" si="17"/>
        <v>0</v>
      </c>
      <c r="AR41" s="311">
        <f t="shared" si="18"/>
        <v>0</v>
      </c>
      <c r="AS41" s="459">
        <f t="shared" si="19"/>
        <v>0</v>
      </c>
      <c r="AT41" s="474"/>
      <c r="AU41" s="209"/>
      <c r="AV41" s="205">
        <f>AU41+IFERROR(VLOOKUP(A41,GENERADOR!A:B,2,FALSE),0)</f>
        <v>0</v>
      </c>
      <c r="AW41" s="205">
        <f t="shared" si="7"/>
        <v>0</v>
      </c>
      <c r="AX41" s="209">
        <f t="shared" si="8"/>
        <v>0</v>
      </c>
      <c r="AY41" s="209">
        <f t="shared" si="30"/>
        <v>0</v>
      </c>
      <c r="AZ41" s="73" t="e">
        <f t="shared" ca="1" si="20"/>
        <v>#NAME?</v>
      </c>
      <c r="BA41" s="529" t="e">
        <f t="shared" ca="1" si="21"/>
        <v>#NAME?</v>
      </c>
      <c r="BB41" s="509"/>
      <c r="BC41" s="509"/>
      <c r="BD41" s="512"/>
      <c r="BE41" s="531"/>
      <c r="BF41" s="536"/>
    </row>
    <row r="42" spans="1:262" s="211" customFormat="1" ht="28.2" thickBot="1">
      <c r="A42" s="408"/>
      <c r="B42" s="549"/>
      <c r="C42"/>
      <c r="D42" s="409"/>
      <c r="E42" s="411"/>
      <c r="F42" s="544"/>
      <c r="G42" s="544"/>
      <c r="H42" s="415"/>
      <c r="I42" s="415"/>
      <c r="J42" s="462">
        <f t="shared" si="10"/>
        <v>0</v>
      </c>
      <c r="K42" s="563" t="s">
        <v>826</v>
      </c>
      <c r="L42" s="417"/>
      <c r="M42" s="422">
        <f t="shared" si="11"/>
        <v>0</v>
      </c>
      <c r="N42" s="422"/>
      <c r="O42" s="422">
        <f t="shared" si="12"/>
        <v>0</v>
      </c>
      <c r="P42" s="422"/>
      <c r="Q42" s="422"/>
      <c r="R42" s="422"/>
      <c r="S42" s="422"/>
      <c r="T42" s="422"/>
      <c r="U42" s="204" t="s">
        <v>702</v>
      </c>
      <c r="V42" s="204" t="s">
        <v>702</v>
      </c>
      <c r="W42" s="424">
        <f t="shared" si="13"/>
        <v>0</v>
      </c>
      <c r="X42" s="266"/>
      <c r="Y42" s="436"/>
      <c r="Z42" s="409"/>
      <c r="AA42" s="170" t="e">
        <f t="shared" si="31"/>
        <v>#N/A</v>
      </c>
      <c r="AB42" s="168"/>
      <c r="AC42" s="367" t="e">
        <f t="shared" si="1"/>
        <v>#N/A</v>
      </c>
      <c r="AD42" s="172" t="e">
        <f t="shared" si="32"/>
        <v>#N/A</v>
      </c>
      <c r="AE42" s="369">
        <v>44632</v>
      </c>
      <c r="AF42" s="478" t="e">
        <f t="shared" si="29"/>
        <v>#N/A</v>
      </c>
      <c r="AG42" s="542">
        <f t="shared" si="14"/>
        <v>0</v>
      </c>
      <c r="AH42" s="208" t="s">
        <v>702</v>
      </c>
      <c r="AI42" s="208" t="s">
        <v>702</v>
      </c>
      <c r="AJ42" s="222" t="s">
        <v>702</v>
      </c>
      <c r="AK42" s="409"/>
      <c r="AL42" s="439" t="e">
        <f t="shared" si="26"/>
        <v>#N/A</v>
      </c>
      <c r="AM42" s="370" t="e">
        <f t="shared" si="15"/>
        <v>#N/A</v>
      </c>
      <c r="AN42" s="524"/>
      <c r="AO42" s="457">
        <f t="shared" si="27"/>
        <v>0</v>
      </c>
      <c r="AP42" s="458">
        <f t="shared" si="16"/>
        <v>0</v>
      </c>
      <c r="AQ42" s="458">
        <f t="shared" si="17"/>
        <v>0</v>
      </c>
      <c r="AR42" s="311">
        <f t="shared" si="18"/>
        <v>0</v>
      </c>
      <c r="AS42" s="459">
        <f t="shared" si="19"/>
        <v>0</v>
      </c>
      <c r="AT42" s="474"/>
      <c r="AU42" s="209"/>
      <c r="AV42" s="205">
        <f>AU42+IFERROR(VLOOKUP(A42,GENERADOR!A:B,2,FALSE),0)</f>
        <v>0</v>
      </c>
      <c r="AW42" s="205">
        <f t="shared" si="7"/>
        <v>0</v>
      </c>
      <c r="AX42" s="209">
        <f t="shared" si="8"/>
        <v>0</v>
      </c>
      <c r="AY42" s="209">
        <f t="shared" si="30"/>
        <v>0</v>
      </c>
      <c r="AZ42" s="73" t="e">
        <f t="shared" ca="1" si="20"/>
        <v>#NAME?</v>
      </c>
      <c r="BA42" s="529" t="e">
        <f t="shared" ca="1" si="21"/>
        <v>#NAME?</v>
      </c>
      <c r="BB42" s="509"/>
      <c r="BC42" s="509"/>
      <c r="BD42" s="512"/>
      <c r="BE42" s="531"/>
      <c r="BF42" s="536"/>
    </row>
    <row r="43" spans="1:262" s="211" customFormat="1" ht="23.4" thickBot="1">
      <c r="A43" s="408"/>
      <c r="B43" s="549"/>
      <c r="C43"/>
      <c r="D43" s="409"/>
      <c r="E43" s="411"/>
      <c r="F43" s="544"/>
      <c r="G43" s="544"/>
      <c r="H43" s="415"/>
      <c r="I43" s="415"/>
      <c r="J43" s="462">
        <f t="shared" si="10"/>
        <v>0</v>
      </c>
      <c r="K43" s="416" t="s">
        <v>780</v>
      </c>
      <c r="L43" s="417"/>
      <c r="M43" s="422">
        <f t="shared" si="11"/>
        <v>0</v>
      </c>
      <c r="N43" s="422"/>
      <c r="O43" s="422">
        <f t="shared" si="12"/>
        <v>0</v>
      </c>
      <c r="P43" s="422"/>
      <c r="Q43" s="422"/>
      <c r="R43" s="422"/>
      <c r="S43" s="422"/>
      <c r="T43" s="422"/>
      <c r="U43" s="204" t="s">
        <v>702</v>
      </c>
      <c r="V43" s="204" t="s">
        <v>702</v>
      </c>
      <c r="W43" s="424">
        <f t="shared" si="13"/>
        <v>0</v>
      </c>
      <c r="X43" s="264"/>
      <c r="Y43" s="435"/>
      <c r="Z43" s="409"/>
      <c r="AA43" s="170" t="e">
        <f t="shared" si="31"/>
        <v>#N/A</v>
      </c>
      <c r="AB43" s="168"/>
      <c r="AC43" s="171" t="e">
        <f t="shared" si="1"/>
        <v>#N/A</v>
      </c>
      <c r="AD43" s="172" t="e">
        <f t="shared" si="32"/>
        <v>#N/A</v>
      </c>
      <c r="AE43" s="173" t="e">
        <f t="shared" si="28"/>
        <v>#N/A</v>
      </c>
      <c r="AF43" s="478" t="e">
        <f t="shared" si="29"/>
        <v>#N/A</v>
      </c>
      <c r="AG43" s="542">
        <f t="shared" si="14"/>
        <v>0</v>
      </c>
      <c r="AH43" s="208" t="s">
        <v>702</v>
      </c>
      <c r="AI43" s="208" t="s">
        <v>702</v>
      </c>
      <c r="AJ43" s="222" t="s">
        <v>702</v>
      </c>
      <c r="AK43" s="409"/>
      <c r="AL43" s="439" t="e">
        <f t="shared" si="26"/>
        <v>#N/A</v>
      </c>
      <c r="AM43" s="165" t="e">
        <f t="shared" si="15"/>
        <v>#N/A</v>
      </c>
      <c r="AN43" s="524"/>
      <c r="AO43" s="457">
        <f t="shared" si="27"/>
        <v>0</v>
      </c>
      <c r="AP43" s="458">
        <f t="shared" si="16"/>
        <v>0</v>
      </c>
      <c r="AQ43" s="458">
        <f t="shared" si="17"/>
        <v>0</v>
      </c>
      <c r="AR43" s="311">
        <f t="shared" si="18"/>
        <v>0</v>
      </c>
      <c r="AS43" s="459">
        <f t="shared" si="19"/>
        <v>0</v>
      </c>
      <c r="AT43" s="474"/>
      <c r="AU43" s="209"/>
      <c r="AV43" s="205">
        <f>AU43+IFERROR(VLOOKUP(A43,GENERADOR!A:B,2,FALSE),0)</f>
        <v>0</v>
      </c>
      <c r="AW43" s="205">
        <f t="shared" si="7"/>
        <v>0</v>
      </c>
      <c r="AX43" s="129">
        <f t="shared" si="8"/>
        <v>0</v>
      </c>
      <c r="AY43" s="129">
        <f t="shared" si="30"/>
        <v>0</v>
      </c>
      <c r="AZ43" s="73" t="e">
        <f t="shared" ca="1" si="20"/>
        <v>#NAME?</v>
      </c>
      <c r="BA43" s="529" t="e">
        <f t="shared" ca="1" si="21"/>
        <v>#NAME?</v>
      </c>
      <c r="BB43" s="508"/>
      <c r="BC43" s="508"/>
      <c r="BD43" s="511"/>
      <c r="BE43" s="530"/>
      <c r="BF43" s="533"/>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c r="IW43" s="12"/>
      <c r="IX43" s="12"/>
      <c r="IY43" s="12"/>
      <c r="IZ43" s="12"/>
      <c r="JA43" s="12"/>
      <c r="JB43" s="12"/>
    </row>
    <row r="44" spans="1:262" ht="23.4" thickBot="1">
      <c r="A44" s="409"/>
      <c r="B44" s="549"/>
      <c r="C44"/>
      <c r="D44" s="409"/>
      <c r="E44" s="411"/>
      <c r="F44" s="544"/>
      <c r="G44" s="544"/>
      <c r="H44" s="415"/>
      <c r="I44" s="415"/>
      <c r="J44" s="462">
        <f t="shared" si="10"/>
        <v>0</v>
      </c>
      <c r="K44" s="416" t="s">
        <v>780</v>
      </c>
      <c r="L44" s="417"/>
      <c r="M44" s="422">
        <f t="shared" si="11"/>
        <v>0</v>
      </c>
      <c r="N44" s="422"/>
      <c r="O44" s="422">
        <f t="shared" si="12"/>
        <v>0</v>
      </c>
      <c r="P44" s="422"/>
      <c r="Q44" s="422"/>
      <c r="R44" s="422"/>
      <c r="S44" s="422"/>
      <c r="T44" s="422"/>
      <c r="U44" s="204" t="s">
        <v>702</v>
      </c>
      <c r="V44" s="204" t="s">
        <v>702</v>
      </c>
      <c r="W44" s="424">
        <f t="shared" si="13"/>
        <v>0</v>
      </c>
      <c r="X44" s="264"/>
      <c r="Y44" s="436"/>
      <c r="Z44" s="409"/>
      <c r="AA44" s="170" t="e">
        <f t="shared" si="31"/>
        <v>#N/A</v>
      </c>
      <c r="AB44" s="168"/>
      <c r="AC44" s="171" t="e">
        <f t="shared" si="1"/>
        <v>#N/A</v>
      </c>
      <c r="AD44" s="172" t="e">
        <f t="shared" si="32"/>
        <v>#N/A</v>
      </c>
      <c r="AE44" s="173" t="e">
        <f t="shared" si="28"/>
        <v>#N/A</v>
      </c>
      <c r="AF44" s="478" t="e">
        <f t="shared" si="29"/>
        <v>#N/A</v>
      </c>
      <c r="AG44" s="542">
        <f t="shared" si="14"/>
        <v>0</v>
      </c>
      <c r="AH44" s="208" t="s">
        <v>702</v>
      </c>
      <c r="AI44" s="208" t="s">
        <v>702</v>
      </c>
      <c r="AJ44" s="222" t="s">
        <v>702</v>
      </c>
      <c r="AK44" s="409"/>
      <c r="AL44" s="439" t="e">
        <f t="shared" si="26"/>
        <v>#N/A</v>
      </c>
      <c r="AM44" s="165" t="e">
        <f t="shared" si="15"/>
        <v>#N/A</v>
      </c>
      <c r="AN44" s="524"/>
      <c r="AO44" s="457">
        <f t="shared" si="27"/>
        <v>0</v>
      </c>
      <c r="AP44" s="458">
        <f t="shared" si="16"/>
        <v>0</v>
      </c>
      <c r="AQ44" s="458">
        <f t="shared" si="17"/>
        <v>0</v>
      </c>
      <c r="AR44" s="311">
        <f t="shared" si="18"/>
        <v>0</v>
      </c>
      <c r="AS44" s="459">
        <f t="shared" si="19"/>
        <v>0</v>
      </c>
      <c r="AT44" s="474"/>
      <c r="AU44" s="209"/>
      <c r="AV44" s="205">
        <f>AU44+IFERROR(VLOOKUP(A44,GENERADOR!A:B,2,FALSE),0)</f>
        <v>0</v>
      </c>
      <c r="AW44" s="205">
        <f t="shared" si="7"/>
        <v>0</v>
      </c>
      <c r="AX44" s="209">
        <f t="shared" si="8"/>
        <v>0</v>
      </c>
      <c r="AY44" s="209">
        <f t="shared" si="30"/>
        <v>0</v>
      </c>
      <c r="AZ44" s="73" t="e">
        <f t="shared" ca="1" si="20"/>
        <v>#NAME?</v>
      </c>
      <c r="BA44" s="529" t="e">
        <f t="shared" ca="1" si="21"/>
        <v>#NAME?</v>
      </c>
      <c r="BB44" s="509"/>
      <c r="BC44" s="509"/>
      <c r="BD44" s="512"/>
      <c r="BE44" s="531"/>
      <c r="BF44" s="536"/>
      <c r="BG44" s="211"/>
      <c r="BH44" s="211"/>
      <c r="BI44" s="211"/>
      <c r="BJ44" s="211"/>
      <c r="BK44" s="211"/>
      <c r="BL44" s="211"/>
      <c r="BM44" s="211"/>
      <c r="BN44" s="211"/>
      <c r="BO44" s="211"/>
      <c r="BP44" s="211"/>
      <c r="BQ44" s="211"/>
      <c r="BR44" s="211"/>
      <c r="BS44" s="211"/>
      <c r="BT44" s="211"/>
      <c r="BU44" s="211"/>
      <c r="BV44" s="211"/>
      <c r="BW44" s="211"/>
      <c r="BX44" s="211"/>
      <c r="BY44" s="211"/>
      <c r="BZ44" s="211"/>
      <c r="CA44" s="211"/>
      <c r="CB44" s="211"/>
      <c r="CC44" s="211"/>
      <c r="CD44" s="211"/>
      <c r="CE44" s="211"/>
      <c r="CF44" s="211"/>
      <c r="CG44" s="211"/>
      <c r="CH44" s="211"/>
      <c r="CI44" s="211"/>
      <c r="CJ44" s="211"/>
      <c r="CK44" s="211"/>
      <c r="CL44" s="211"/>
      <c r="CM44" s="211"/>
      <c r="CN44" s="211"/>
      <c r="CO44" s="211"/>
      <c r="CP44" s="211"/>
      <c r="CQ44" s="211"/>
      <c r="CR44" s="211"/>
      <c r="CS44" s="211"/>
      <c r="CT44" s="211"/>
      <c r="CU44" s="211"/>
      <c r="CV44" s="211"/>
      <c r="CW44" s="211"/>
      <c r="CX44" s="211"/>
      <c r="CY44" s="211"/>
      <c r="CZ44" s="211"/>
      <c r="DA44" s="211"/>
      <c r="DB44" s="211"/>
      <c r="DC44" s="211"/>
      <c r="DD44" s="211"/>
      <c r="DE44" s="211"/>
      <c r="DF44" s="211"/>
      <c r="DG44" s="211"/>
      <c r="DH44" s="211"/>
      <c r="DI44" s="211"/>
      <c r="DJ44" s="211"/>
      <c r="DK44" s="211"/>
      <c r="DL44" s="211"/>
      <c r="DM44" s="211"/>
      <c r="DN44" s="211"/>
      <c r="DO44" s="211"/>
      <c r="DP44" s="211"/>
      <c r="DQ44" s="211"/>
      <c r="DR44" s="211"/>
      <c r="DS44" s="211"/>
      <c r="DT44" s="211"/>
      <c r="DU44" s="211"/>
      <c r="DV44" s="211"/>
      <c r="DW44" s="211"/>
      <c r="DX44" s="211"/>
      <c r="DY44" s="211"/>
      <c r="DZ44" s="211"/>
      <c r="EA44" s="211"/>
      <c r="EB44" s="211"/>
      <c r="EC44" s="211"/>
      <c r="ED44" s="211"/>
      <c r="EE44" s="211"/>
      <c r="EF44" s="211"/>
      <c r="EG44" s="211"/>
      <c r="EH44" s="211"/>
      <c r="EI44" s="211"/>
      <c r="EJ44" s="211"/>
      <c r="EK44" s="211"/>
      <c r="EL44" s="211"/>
      <c r="EM44" s="211"/>
      <c r="EN44" s="211"/>
      <c r="EO44" s="211"/>
      <c r="EP44" s="211"/>
      <c r="EQ44" s="211"/>
      <c r="ER44" s="211"/>
      <c r="ES44" s="211"/>
      <c r="ET44" s="211"/>
      <c r="EU44" s="211"/>
      <c r="EV44" s="211"/>
      <c r="EW44" s="211"/>
      <c r="EX44" s="211"/>
      <c r="EY44" s="211"/>
      <c r="EZ44" s="211"/>
      <c r="FA44" s="211"/>
      <c r="FB44" s="211"/>
      <c r="FC44" s="211"/>
      <c r="FD44" s="211"/>
      <c r="FE44" s="211"/>
      <c r="FF44" s="211"/>
      <c r="FG44" s="211"/>
      <c r="FH44" s="211"/>
      <c r="FI44" s="211"/>
      <c r="FJ44" s="211"/>
      <c r="FK44" s="211"/>
      <c r="FL44" s="211"/>
      <c r="FM44" s="211"/>
      <c r="FN44" s="211"/>
      <c r="FO44" s="211"/>
      <c r="FP44" s="211"/>
      <c r="FQ44" s="211"/>
      <c r="FR44" s="211"/>
      <c r="FS44" s="211"/>
      <c r="FT44" s="211"/>
      <c r="FU44" s="211"/>
      <c r="FV44" s="211"/>
      <c r="FW44" s="211"/>
      <c r="FX44" s="211"/>
      <c r="FY44" s="211"/>
      <c r="FZ44" s="211"/>
      <c r="GA44" s="211"/>
      <c r="GB44" s="211"/>
      <c r="GC44" s="211"/>
      <c r="GD44" s="211"/>
      <c r="GE44" s="211"/>
      <c r="GF44" s="211"/>
      <c r="GG44" s="211"/>
      <c r="GH44" s="211"/>
      <c r="GI44" s="211"/>
      <c r="GJ44" s="211"/>
      <c r="GK44" s="211"/>
      <c r="GL44" s="211"/>
      <c r="GM44" s="211"/>
      <c r="GN44" s="211"/>
      <c r="GO44" s="211"/>
      <c r="GP44" s="211"/>
      <c r="GQ44" s="211"/>
      <c r="GR44" s="211"/>
      <c r="GS44" s="211"/>
      <c r="GT44" s="211"/>
      <c r="GU44" s="211"/>
      <c r="GV44" s="211"/>
      <c r="GW44" s="211"/>
      <c r="GX44" s="211"/>
      <c r="GY44" s="211"/>
      <c r="GZ44" s="211"/>
      <c r="HA44" s="211"/>
      <c r="HB44" s="211"/>
      <c r="HC44" s="211"/>
      <c r="HD44" s="211"/>
      <c r="HE44" s="211"/>
      <c r="HF44" s="211"/>
      <c r="HG44" s="211"/>
      <c r="HH44" s="211"/>
      <c r="HI44" s="211"/>
      <c r="HJ44" s="211"/>
      <c r="HK44" s="211"/>
      <c r="HL44" s="211"/>
      <c r="HM44" s="211"/>
      <c r="HN44" s="211"/>
      <c r="HO44" s="211"/>
      <c r="HP44" s="211"/>
      <c r="HQ44" s="211"/>
      <c r="HR44" s="211"/>
      <c r="HS44" s="211"/>
      <c r="HT44" s="211"/>
      <c r="HU44" s="211"/>
      <c r="HV44" s="211"/>
      <c r="HW44" s="211"/>
      <c r="HX44" s="211"/>
      <c r="HY44" s="211"/>
      <c r="HZ44" s="211"/>
      <c r="IA44" s="211"/>
      <c r="IB44" s="211"/>
      <c r="IC44" s="211"/>
      <c r="ID44" s="211"/>
      <c r="IE44" s="211"/>
      <c r="IF44" s="211"/>
      <c r="IG44" s="211"/>
      <c r="IH44" s="211"/>
      <c r="II44" s="211"/>
      <c r="IJ44" s="211"/>
      <c r="IK44" s="211"/>
      <c r="IL44" s="211"/>
      <c r="IM44" s="211"/>
      <c r="IN44" s="211"/>
      <c r="IO44" s="211"/>
      <c r="IP44" s="211"/>
      <c r="IQ44" s="211"/>
      <c r="IR44" s="211"/>
      <c r="IS44" s="211"/>
      <c r="IT44" s="211"/>
      <c r="IU44" s="211"/>
      <c r="IV44" s="211"/>
      <c r="IW44" s="211"/>
      <c r="IX44" s="211"/>
      <c r="IY44" s="211"/>
      <c r="IZ44" s="211"/>
      <c r="JA44" s="211"/>
      <c r="JB44" s="211"/>
    </row>
    <row r="45" spans="1:262" ht="23.4" thickBot="1">
      <c r="A45" s="408"/>
      <c r="B45" s="549"/>
      <c r="C45"/>
      <c r="D45" s="409"/>
      <c r="E45" s="411"/>
      <c r="F45" s="544"/>
      <c r="G45" s="544"/>
      <c r="H45" s="415"/>
      <c r="I45" s="415"/>
      <c r="J45" s="462">
        <f t="shared" si="10"/>
        <v>0</v>
      </c>
      <c r="K45" s="416" t="s">
        <v>780</v>
      </c>
      <c r="L45" s="417"/>
      <c r="M45" s="422">
        <f t="shared" si="11"/>
        <v>0</v>
      </c>
      <c r="N45" s="422"/>
      <c r="O45" s="422">
        <f t="shared" si="12"/>
        <v>0</v>
      </c>
      <c r="P45" s="422"/>
      <c r="Q45" s="422"/>
      <c r="R45" s="422"/>
      <c r="S45" s="422"/>
      <c r="T45" s="422"/>
      <c r="U45" s="204" t="s">
        <v>702</v>
      </c>
      <c r="V45" s="204" t="s">
        <v>702</v>
      </c>
      <c r="W45" s="424">
        <f t="shared" si="13"/>
        <v>0</v>
      </c>
      <c r="X45" s="264"/>
      <c r="Y45" s="436"/>
      <c r="Z45" s="409"/>
      <c r="AA45" s="170" t="e">
        <f t="shared" si="31"/>
        <v>#N/A</v>
      </c>
      <c r="AB45" s="168"/>
      <c r="AC45" s="171" t="e">
        <f t="shared" si="1"/>
        <v>#N/A</v>
      </c>
      <c r="AD45" s="172" t="e">
        <f t="shared" si="32"/>
        <v>#N/A</v>
      </c>
      <c r="AE45" s="173" t="e">
        <f t="shared" si="28"/>
        <v>#N/A</v>
      </c>
      <c r="AF45" s="478" t="e">
        <f t="shared" si="29"/>
        <v>#N/A</v>
      </c>
      <c r="AG45" s="542">
        <f t="shared" si="14"/>
        <v>0</v>
      </c>
      <c r="AH45" s="208" t="s">
        <v>702</v>
      </c>
      <c r="AI45" s="208" t="s">
        <v>702</v>
      </c>
      <c r="AJ45" s="222" t="s">
        <v>702</v>
      </c>
      <c r="AK45" s="454"/>
      <c r="AL45" s="439" t="e">
        <f t="shared" si="26"/>
        <v>#N/A</v>
      </c>
      <c r="AM45" s="165" t="e">
        <f t="shared" si="15"/>
        <v>#N/A</v>
      </c>
      <c r="AN45" s="524"/>
      <c r="AO45" s="457">
        <f t="shared" si="27"/>
        <v>0</v>
      </c>
      <c r="AP45" s="458">
        <f t="shared" si="16"/>
        <v>0</v>
      </c>
      <c r="AQ45" s="458">
        <f t="shared" si="17"/>
        <v>0</v>
      </c>
      <c r="AR45" s="311">
        <f t="shared" si="18"/>
        <v>0</v>
      </c>
      <c r="AS45" s="459">
        <f t="shared" si="19"/>
        <v>0</v>
      </c>
      <c r="AT45" s="474"/>
      <c r="AU45" s="209"/>
      <c r="AV45" s="205">
        <f>AU45+IFERROR(VLOOKUP(A45,GENERADOR!A:B,2,FALSE),0)</f>
        <v>0</v>
      </c>
      <c r="AW45" s="205">
        <f t="shared" si="7"/>
        <v>0</v>
      </c>
      <c r="AX45" s="129">
        <f t="shared" si="8"/>
        <v>0</v>
      </c>
      <c r="AY45" s="129">
        <f t="shared" si="30"/>
        <v>0</v>
      </c>
      <c r="AZ45" s="73" t="e">
        <f t="shared" ca="1" si="20"/>
        <v>#NAME?</v>
      </c>
      <c r="BA45" s="529" t="e">
        <f t="shared" ca="1" si="21"/>
        <v>#NAME?</v>
      </c>
      <c r="BB45" s="508"/>
      <c r="BC45" s="508"/>
      <c r="BD45" s="511"/>
      <c r="BE45" s="530"/>
      <c r="BF45" s="533"/>
    </row>
    <row r="46" spans="1:262" ht="23.4" thickBot="1">
      <c r="A46" s="408"/>
      <c r="B46" s="549"/>
      <c r="C46"/>
      <c r="D46" s="409"/>
      <c r="E46" s="411"/>
      <c r="F46" s="544"/>
      <c r="G46" s="544"/>
      <c r="H46" s="415"/>
      <c r="I46" s="415"/>
      <c r="J46" s="462">
        <f t="shared" si="10"/>
        <v>0</v>
      </c>
      <c r="K46" s="416" t="s">
        <v>780</v>
      </c>
      <c r="L46" s="417"/>
      <c r="M46" s="422">
        <f t="shared" si="11"/>
        <v>0</v>
      </c>
      <c r="N46" s="422"/>
      <c r="O46" s="422">
        <f t="shared" si="12"/>
        <v>0</v>
      </c>
      <c r="P46" s="422"/>
      <c r="Q46" s="422"/>
      <c r="R46" s="422"/>
      <c r="S46" s="422"/>
      <c r="T46" s="422"/>
      <c r="U46" s="204" t="s">
        <v>702</v>
      </c>
      <c r="V46" s="204" t="s">
        <v>702</v>
      </c>
      <c r="W46" s="424">
        <f t="shared" si="13"/>
        <v>0</v>
      </c>
      <c r="X46" s="264"/>
      <c r="Y46" s="436"/>
      <c r="Z46" s="409"/>
      <c r="AA46" s="170" t="e">
        <f t="shared" si="31"/>
        <v>#N/A</v>
      </c>
      <c r="AB46" s="168"/>
      <c r="AC46" s="171" t="e">
        <f t="shared" si="1"/>
        <v>#N/A</v>
      </c>
      <c r="AD46" s="172" t="e">
        <f t="shared" si="32"/>
        <v>#N/A</v>
      </c>
      <c r="AE46" s="173" t="e">
        <f t="shared" si="28"/>
        <v>#N/A</v>
      </c>
      <c r="AF46" s="478" t="e">
        <f t="shared" si="29"/>
        <v>#N/A</v>
      </c>
      <c r="AG46" s="542">
        <f t="shared" si="14"/>
        <v>0</v>
      </c>
      <c r="AH46" s="208" t="s">
        <v>702</v>
      </c>
      <c r="AI46" s="208" t="s">
        <v>702</v>
      </c>
      <c r="AJ46" s="222" t="s">
        <v>702</v>
      </c>
      <c r="AK46" s="409"/>
      <c r="AL46" s="439" t="e">
        <f t="shared" si="26"/>
        <v>#N/A</v>
      </c>
      <c r="AM46" s="165" t="e">
        <f t="shared" si="15"/>
        <v>#N/A</v>
      </c>
      <c r="AN46" s="524"/>
      <c r="AO46" s="457">
        <f t="shared" si="27"/>
        <v>0</v>
      </c>
      <c r="AP46" s="458">
        <f t="shared" si="16"/>
        <v>0</v>
      </c>
      <c r="AQ46" s="458">
        <f t="shared" si="17"/>
        <v>0</v>
      </c>
      <c r="AR46" s="311">
        <f t="shared" si="18"/>
        <v>0</v>
      </c>
      <c r="AS46" s="459">
        <f t="shared" si="19"/>
        <v>0</v>
      </c>
      <c r="AT46" s="474"/>
      <c r="AU46" s="209"/>
      <c r="AV46" s="205">
        <f>AU46+IFERROR(VLOOKUP(A46,GENERADOR!A:B,2,FALSE),0)</f>
        <v>0</v>
      </c>
      <c r="AW46" s="205">
        <f t="shared" si="7"/>
        <v>0</v>
      </c>
      <c r="AX46" s="129">
        <f t="shared" si="8"/>
        <v>0</v>
      </c>
      <c r="AY46" s="129">
        <f t="shared" si="30"/>
        <v>0</v>
      </c>
      <c r="AZ46" s="73" t="e">
        <f t="shared" ca="1" si="20"/>
        <v>#NAME?</v>
      </c>
      <c r="BA46" s="529" t="e">
        <f t="shared" ca="1" si="21"/>
        <v>#NAME?</v>
      </c>
      <c r="BB46" s="508"/>
      <c r="BC46" s="508"/>
      <c r="BD46" s="511"/>
      <c r="BE46" s="530"/>
      <c r="BF46" s="533"/>
    </row>
    <row r="47" spans="1:262" ht="23.4" thickBot="1">
      <c r="A47" s="409"/>
      <c r="B47" s="549"/>
      <c r="C47"/>
      <c r="D47" s="409"/>
      <c r="E47" s="411"/>
      <c r="F47" s="544"/>
      <c r="G47" s="544"/>
      <c r="H47" s="415"/>
      <c r="I47" s="418"/>
      <c r="J47" s="462">
        <f t="shared" si="10"/>
        <v>0</v>
      </c>
      <c r="K47" s="416" t="s">
        <v>780</v>
      </c>
      <c r="L47" s="417"/>
      <c r="M47" s="422">
        <f t="shared" si="11"/>
        <v>0</v>
      </c>
      <c r="N47" s="422"/>
      <c r="O47" s="422">
        <f t="shared" si="12"/>
        <v>0</v>
      </c>
      <c r="P47" s="422"/>
      <c r="Q47" s="422"/>
      <c r="R47" s="422"/>
      <c r="S47" s="422"/>
      <c r="T47" s="422"/>
      <c r="U47" s="204" t="s">
        <v>702</v>
      </c>
      <c r="V47" s="204" t="s">
        <v>702</v>
      </c>
      <c r="W47" s="424">
        <f t="shared" si="13"/>
        <v>0</v>
      </c>
      <c r="X47" s="264"/>
      <c r="Y47" s="435"/>
      <c r="Z47" s="409"/>
      <c r="AA47" s="170" t="e">
        <f t="shared" si="31"/>
        <v>#N/A</v>
      </c>
      <c r="AB47" s="417"/>
      <c r="AC47" s="171" t="e">
        <f t="shared" si="1"/>
        <v>#N/A</v>
      </c>
      <c r="AD47" s="172" t="e">
        <f t="shared" si="32"/>
        <v>#N/A</v>
      </c>
      <c r="AE47" s="173" t="e">
        <f t="shared" si="28"/>
        <v>#N/A</v>
      </c>
      <c r="AF47" s="478" t="e">
        <f t="shared" si="29"/>
        <v>#N/A</v>
      </c>
      <c r="AG47" s="542">
        <f t="shared" si="14"/>
        <v>0</v>
      </c>
      <c r="AH47" s="208" t="s">
        <v>702</v>
      </c>
      <c r="AI47" s="208" t="s">
        <v>702</v>
      </c>
      <c r="AJ47" s="222" t="s">
        <v>702</v>
      </c>
      <c r="AK47" s="409"/>
      <c r="AL47" s="439" t="e">
        <f t="shared" si="26"/>
        <v>#N/A</v>
      </c>
      <c r="AM47" s="165" t="e">
        <f t="shared" si="15"/>
        <v>#N/A</v>
      </c>
      <c r="AN47" s="524"/>
      <c r="AO47" s="457">
        <f t="shared" si="27"/>
        <v>0</v>
      </c>
      <c r="AP47" s="458">
        <f t="shared" si="16"/>
        <v>0</v>
      </c>
      <c r="AQ47" s="458">
        <f t="shared" si="17"/>
        <v>0</v>
      </c>
      <c r="AR47" s="311">
        <f t="shared" si="18"/>
        <v>0</v>
      </c>
      <c r="AS47" s="459">
        <f t="shared" si="19"/>
        <v>0</v>
      </c>
      <c r="AT47" s="474"/>
      <c r="AU47" s="209"/>
      <c r="AV47" s="205">
        <f>AU47+IFERROR(VLOOKUP(A47,GENERADOR!A:B,2,FALSE),0)</f>
        <v>0</v>
      </c>
      <c r="AW47" s="205">
        <f t="shared" si="7"/>
        <v>0</v>
      </c>
      <c r="AX47" s="129">
        <f t="shared" si="8"/>
        <v>0</v>
      </c>
      <c r="AY47" s="129">
        <f t="shared" si="30"/>
        <v>0</v>
      </c>
      <c r="AZ47" s="73" t="e">
        <f t="shared" ca="1" si="20"/>
        <v>#NAME?</v>
      </c>
      <c r="BA47" s="529" t="e">
        <f t="shared" ca="1" si="21"/>
        <v>#NAME?</v>
      </c>
      <c r="BB47" s="508"/>
      <c r="BC47" s="508"/>
      <c r="BD47" s="511"/>
      <c r="BE47" s="530"/>
      <c r="BF47" s="533"/>
    </row>
    <row r="48" spans="1:262" ht="23.4" thickBot="1">
      <c r="A48" s="408"/>
      <c r="B48" s="549"/>
      <c r="C48"/>
      <c r="D48" s="409"/>
      <c r="E48" s="411"/>
      <c r="F48" s="544"/>
      <c r="G48" s="544"/>
      <c r="H48" s="415"/>
      <c r="I48" s="415"/>
      <c r="J48" s="462">
        <f t="shared" si="10"/>
        <v>0</v>
      </c>
      <c r="K48" s="416" t="s">
        <v>780</v>
      </c>
      <c r="L48" s="417"/>
      <c r="M48" s="422">
        <f t="shared" si="11"/>
        <v>0</v>
      </c>
      <c r="N48" s="422"/>
      <c r="O48" s="422">
        <f t="shared" si="12"/>
        <v>0</v>
      </c>
      <c r="P48" s="422"/>
      <c r="Q48" s="422"/>
      <c r="R48" s="422"/>
      <c r="S48" s="422"/>
      <c r="T48" s="422"/>
      <c r="U48" s="204" t="s">
        <v>702</v>
      </c>
      <c r="V48" s="204" t="s">
        <v>702</v>
      </c>
      <c r="W48" s="424">
        <f t="shared" si="13"/>
        <v>0</v>
      </c>
      <c r="X48" s="264"/>
      <c r="Y48" s="435"/>
      <c r="Z48" s="409"/>
      <c r="AA48" s="170" t="e">
        <f t="shared" si="31"/>
        <v>#N/A</v>
      </c>
      <c r="AB48" s="417"/>
      <c r="AC48" s="171" t="e">
        <f t="shared" si="1"/>
        <v>#N/A</v>
      </c>
      <c r="AD48" s="172" t="e">
        <f t="shared" si="32"/>
        <v>#N/A</v>
      </c>
      <c r="AE48" s="173" t="e">
        <f t="shared" si="28"/>
        <v>#N/A</v>
      </c>
      <c r="AF48" s="478" t="e">
        <f t="shared" si="29"/>
        <v>#N/A</v>
      </c>
      <c r="AG48" s="542">
        <f t="shared" si="14"/>
        <v>0</v>
      </c>
      <c r="AH48" s="208" t="s">
        <v>702</v>
      </c>
      <c r="AI48" s="208" t="s">
        <v>702</v>
      </c>
      <c r="AJ48" s="222" t="s">
        <v>702</v>
      </c>
      <c r="AK48" s="409"/>
      <c r="AL48" s="439" t="e">
        <f t="shared" si="26"/>
        <v>#N/A</v>
      </c>
      <c r="AM48" s="165" t="e">
        <f t="shared" si="15"/>
        <v>#N/A</v>
      </c>
      <c r="AN48" s="524"/>
      <c r="AO48" s="457">
        <f t="shared" si="27"/>
        <v>0</v>
      </c>
      <c r="AP48" s="458">
        <f t="shared" si="16"/>
        <v>0</v>
      </c>
      <c r="AQ48" s="458">
        <f t="shared" si="17"/>
        <v>0</v>
      </c>
      <c r="AR48" s="311">
        <f t="shared" si="18"/>
        <v>0</v>
      </c>
      <c r="AS48" s="459">
        <f t="shared" si="19"/>
        <v>0</v>
      </c>
      <c r="AT48" s="474"/>
      <c r="AU48" s="209"/>
      <c r="AV48" s="205">
        <f>AU48+IFERROR(VLOOKUP(A48,GENERADOR!A:B,2,FALSE),0)</f>
        <v>0</v>
      </c>
      <c r="AW48" s="205">
        <f t="shared" si="7"/>
        <v>0</v>
      </c>
      <c r="AX48" s="129">
        <f t="shared" si="8"/>
        <v>0</v>
      </c>
      <c r="AY48" s="129">
        <f t="shared" si="30"/>
        <v>0</v>
      </c>
      <c r="AZ48" s="73" t="e">
        <f t="shared" ca="1" si="20"/>
        <v>#NAME?</v>
      </c>
      <c r="BA48" s="529" t="e">
        <f t="shared" ca="1" si="21"/>
        <v>#NAME?</v>
      </c>
      <c r="BB48" s="508"/>
      <c r="BC48" s="508"/>
      <c r="BD48" s="511"/>
      <c r="BE48" s="530"/>
      <c r="BF48" s="534"/>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c r="IH48" s="13"/>
      <c r="II48" s="13"/>
      <c r="IJ48" s="13"/>
      <c r="IK48" s="13"/>
      <c r="IL48" s="13"/>
      <c r="IM48" s="13"/>
      <c r="IN48" s="13"/>
      <c r="IO48" s="13"/>
      <c r="IP48" s="13"/>
      <c r="IQ48" s="13"/>
      <c r="IR48" s="13"/>
      <c r="IS48" s="13"/>
      <c r="IT48" s="13"/>
      <c r="IU48" s="13"/>
      <c r="IV48" s="13"/>
      <c r="IW48" s="13"/>
      <c r="IX48" s="13"/>
      <c r="IY48" s="13"/>
      <c r="IZ48" s="13"/>
      <c r="JA48" s="13"/>
      <c r="JB48" s="13"/>
    </row>
    <row r="49" spans="1:262" ht="23.4" thickBot="1">
      <c r="A49" s="408"/>
      <c r="B49" s="549"/>
      <c r="C49"/>
      <c r="D49" s="409"/>
      <c r="E49" s="411"/>
      <c r="F49" s="544"/>
      <c r="G49" s="544"/>
      <c r="H49" s="415"/>
      <c r="I49" s="415"/>
      <c r="J49" s="462">
        <f t="shared" si="10"/>
        <v>0</v>
      </c>
      <c r="K49" s="416" t="s">
        <v>780</v>
      </c>
      <c r="L49" s="417"/>
      <c r="M49" s="422">
        <f t="shared" si="11"/>
        <v>0</v>
      </c>
      <c r="N49" s="422"/>
      <c r="O49" s="422"/>
      <c r="P49" s="422"/>
      <c r="Q49" s="422"/>
      <c r="R49" s="422"/>
      <c r="S49" s="422"/>
      <c r="T49" s="422"/>
      <c r="U49" s="204" t="s">
        <v>702</v>
      </c>
      <c r="V49" s="204" t="s">
        <v>702</v>
      </c>
      <c r="W49" s="424">
        <f t="shared" si="13"/>
        <v>0</v>
      </c>
      <c r="X49" s="264"/>
      <c r="Y49" s="438"/>
      <c r="Z49" s="409"/>
      <c r="AA49" s="170" t="e">
        <f t="shared" si="31"/>
        <v>#N/A</v>
      </c>
      <c r="AB49" s="417"/>
      <c r="AC49" s="171" t="e">
        <f t="shared" si="1"/>
        <v>#N/A</v>
      </c>
      <c r="AD49" s="172" t="e">
        <f t="shared" si="32"/>
        <v>#N/A</v>
      </c>
      <c r="AE49" s="173" t="e">
        <f t="shared" si="28"/>
        <v>#N/A</v>
      </c>
      <c r="AF49" s="478" t="e">
        <f t="shared" si="29"/>
        <v>#N/A</v>
      </c>
      <c r="AG49" s="542">
        <f t="shared" si="14"/>
        <v>0</v>
      </c>
      <c r="AH49" s="208" t="s">
        <v>702</v>
      </c>
      <c r="AI49" s="208" t="s">
        <v>702</v>
      </c>
      <c r="AJ49" s="222" t="s">
        <v>702</v>
      </c>
      <c r="AK49" s="409"/>
      <c r="AL49" s="439" t="e">
        <f t="shared" si="26"/>
        <v>#N/A</v>
      </c>
      <c r="AM49" s="165" t="e">
        <f t="shared" si="15"/>
        <v>#N/A</v>
      </c>
      <c r="AN49" s="524"/>
      <c r="AO49" s="457">
        <f t="shared" si="27"/>
        <v>0</v>
      </c>
      <c r="AP49" s="458">
        <f t="shared" si="16"/>
        <v>0</v>
      </c>
      <c r="AQ49" s="458">
        <f t="shared" si="17"/>
        <v>0</v>
      </c>
      <c r="AR49" s="311">
        <f t="shared" si="18"/>
        <v>0</v>
      </c>
      <c r="AS49" s="459">
        <f t="shared" si="19"/>
        <v>0</v>
      </c>
      <c r="AT49" s="474"/>
      <c r="AU49" s="209"/>
      <c r="AV49" s="205">
        <f>AU49+IFERROR(VLOOKUP(A49,GENERADOR!A:B,2,FALSE),0)</f>
        <v>0</v>
      </c>
      <c r="AW49" s="205">
        <f t="shared" si="7"/>
        <v>0</v>
      </c>
      <c r="AX49" s="129">
        <f t="shared" si="8"/>
        <v>0</v>
      </c>
      <c r="AY49" s="129">
        <f t="shared" si="30"/>
        <v>0</v>
      </c>
      <c r="AZ49" s="73" t="e">
        <f t="shared" ca="1" si="20"/>
        <v>#NAME?</v>
      </c>
      <c r="BA49" s="529" t="e">
        <f t="shared" ca="1" si="21"/>
        <v>#NAME?</v>
      </c>
      <c r="BB49" s="508"/>
      <c r="BC49" s="508"/>
      <c r="BD49" s="511"/>
      <c r="BE49" s="530"/>
      <c r="BF49" s="534"/>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c r="IU49" s="13"/>
      <c r="IV49" s="13"/>
      <c r="IW49" s="13"/>
      <c r="IX49" s="13"/>
      <c r="IY49" s="13"/>
      <c r="IZ49" s="13"/>
      <c r="JA49" s="13"/>
      <c r="JB49" s="13"/>
    </row>
    <row r="50" spans="1:262" ht="23.4" thickBot="1">
      <c r="A50" s="409"/>
      <c r="B50" s="549"/>
      <c r="C50"/>
      <c r="D50" s="409"/>
      <c r="E50" s="411"/>
      <c r="F50" s="544"/>
      <c r="G50" s="544"/>
      <c r="H50" s="415"/>
      <c r="I50" s="415"/>
      <c r="J50" s="462">
        <f t="shared" si="10"/>
        <v>0</v>
      </c>
      <c r="K50" s="416" t="s">
        <v>780</v>
      </c>
      <c r="L50" s="417"/>
      <c r="M50" s="422">
        <f t="shared" si="11"/>
        <v>0</v>
      </c>
      <c r="N50" s="422"/>
      <c r="O50" s="422"/>
      <c r="P50" s="422"/>
      <c r="Q50" s="422"/>
      <c r="R50" s="422"/>
      <c r="S50" s="422"/>
      <c r="T50" s="422"/>
      <c r="U50" s="204" t="s">
        <v>702</v>
      </c>
      <c r="V50" s="204" t="s">
        <v>702</v>
      </c>
      <c r="W50" s="424">
        <f t="shared" si="13"/>
        <v>0</v>
      </c>
      <c r="X50" s="264"/>
      <c r="Y50" s="440"/>
      <c r="Z50" s="409"/>
      <c r="AA50" s="170" t="e">
        <f t="shared" si="31"/>
        <v>#N/A</v>
      </c>
      <c r="AB50" s="417"/>
      <c r="AC50" s="171" t="e">
        <f t="shared" si="1"/>
        <v>#N/A</v>
      </c>
      <c r="AD50" s="172" t="e">
        <f t="shared" si="32"/>
        <v>#N/A</v>
      </c>
      <c r="AE50" s="173" t="e">
        <f t="shared" si="28"/>
        <v>#N/A</v>
      </c>
      <c r="AF50" s="478" t="e">
        <f t="shared" si="29"/>
        <v>#N/A</v>
      </c>
      <c r="AG50" s="542">
        <f t="shared" si="14"/>
        <v>0</v>
      </c>
      <c r="AH50" s="208" t="s">
        <v>702</v>
      </c>
      <c r="AI50" s="208" t="s">
        <v>702</v>
      </c>
      <c r="AJ50" s="222" t="s">
        <v>702</v>
      </c>
      <c r="AK50" s="409"/>
      <c r="AL50" s="439" t="e">
        <f t="shared" si="26"/>
        <v>#N/A</v>
      </c>
      <c r="AM50" s="165" t="e">
        <f t="shared" si="15"/>
        <v>#N/A</v>
      </c>
      <c r="AN50" s="524"/>
      <c r="AO50" s="457">
        <f t="shared" si="27"/>
        <v>0</v>
      </c>
      <c r="AP50" s="458">
        <f t="shared" si="16"/>
        <v>0</v>
      </c>
      <c r="AQ50" s="458">
        <f t="shared" si="17"/>
        <v>0</v>
      </c>
      <c r="AR50" s="311">
        <f t="shared" si="18"/>
        <v>0</v>
      </c>
      <c r="AS50" s="459">
        <f t="shared" si="19"/>
        <v>0</v>
      </c>
      <c r="AT50" s="474"/>
      <c r="AU50" s="209"/>
      <c r="AV50" s="205">
        <f>AU50+IFERROR(VLOOKUP(A50,GENERADOR!A:B,2,FALSE),0)</f>
        <v>0</v>
      </c>
      <c r="AW50" s="205">
        <f t="shared" si="7"/>
        <v>0</v>
      </c>
      <c r="AX50" s="209">
        <f t="shared" si="8"/>
        <v>0</v>
      </c>
      <c r="AY50" s="209">
        <f t="shared" si="30"/>
        <v>0</v>
      </c>
      <c r="AZ50" s="73" t="e">
        <f t="shared" ca="1" si="20"/>
        <v>#NAME?</v>
      </c>
      <c r="BA50" s="529" t="e">
        <f t="shared" ca="1" si="21"/>
        <v>#NAME?</v>
      </c>
      <c r="BB50" s="509"/>
      <c r="BC50" s="509"/>
      <c r="BD50" s="512"/>
      <c r="BE50" s="531"/>
      <c r="BF50" s="536"/>
      <c r="BG50" s="211"/>
      <c r="BH50" s="211"/>
      <c r="BI50" s="211"/>
      <c r="BJ50" s="211"/>
      <c r="BK50" s="211"/>
      <c r="BL50" s="211"/>
      <c r="BM50" s="211"/>
      <c r="BN50" s="211"/>
      <c r="BO50" s="211"/>
      <c r="BP50" s="211"/>
      <c r="BQ50" s="211"/>
      <c r="BR50" s="211"/>
      <c r="BS50" s="211"/>
      <c r="BT50" s="211"/>
      <c r="BU50" s="211"/>
      <c r="BV50" s="211"/>
      <c r="BW50" s="211"/>
      <c r="BX50" s="211"/>
      <c r="BY50" s="211"/>
      <c r="BZ50" s="211"/>
      <c r="CA50" s="211"/>
      <c r="CB50" s="211"/>
      <c r="CC50" s="211"/>
      <c r="CD50" s="211"/>
      <c r="CE50" s="211"/>
      <c r="CF50" s="211"/>
      <c r="CG50" s="211"/>
      <c r="CH50" s="211"/>
      <c r="CI50" s="211"/>
      <c r="CJ50" s="211"/>
      <c r="CK50" s="211"/>
      <c r="CL50" s="211"/>
      <c r="CM50" s="211"/>
      <c r="CN50" s="211"/>
      <c r="CO50" s="211"/>
      <c r="CP50" s="211"/>
      <c r="CQ50" s="211"/>
      <c r="CR50" s="211"/>
      <c r="CS50" s="211"/>
      <c r="CT50" s="211"/>
      <c r="CU50" s="211"/>
      <c r="CV50" s="211"/>
      <c r="CW50" s="211"/>
      <c r="CX50" s="211"/>
      <c r="CY50" s="211"/>
      <c r="CZ50" s="211"/>
      <c r="DA50" s="211"/>
      <c r="DB50" s="211"/>
      <c r="DC50" s="211"/>
      <c r="DD50" s="211"/>
      <c r="DE50" s="211"/>
      <c r="DF50" s="211"/>
      <c r="DG50" s="211"/>
      <c r="DH50" s="211"/>
      <c r="DI50" s="211"/>
      <c r="DJ50" s="211"/>
      <c r="DK50" s="211"/>
      <c r="DL50" s="211"/>
      <c r="DM50" s="211"/>
      <c r="DN50" s="211"/>
      <c r="DO50" s="211"/>
      <c r="DP50" s="211"/>
      <c r="DQ50" s="211"/>
      <c r="DR50" s="211"/>
      <c r="DS50" s="211"/>
      <c r="DT50" s="211"/>
      <c r="DU50" s="211"/>
      <c r="DV50" s="211"/>
      <c r="DW50" s="211"/>
      <c r="DX50" s="211"/>
      <c r="DY50" s="211"/>
      <c r="DZ50" s="211"/>
      <c r="EA50" s="211"/>
      <c r="EB50" s="211"/>
      <c r="EC50" s="211"/>
      <c r="ED50" s="211"/>
      <c r="EE50" s="211"/>
      <c r="EF50" s="211"/>
      <c r="EG50" s="211"/>
      <c r="EH50" s="211"/>
      <c r="EI50" s="211"/>
      <c r="EJ50" s="211"/>
      <c r="EK50" s="211"/>
      <c r="EL50" s="211"/>
      <c r="EM50" s="211"/>
      <c r="EN50" s="211"/>
      <c r="EO50" s="211"/>
      <c r="EP50" s="211"/>
      <c r="EQ50" s="211"/>
      <c r="ER50" s="211"/>
      <c r="ES50" s="211"/>
      <c r="ET50" s="211"/>
      <c r="EU50" s="211"/>
      <c r="EV50" s="211"/>
      <c r="EW50" s="211"/>
      <c r="EX50" s="211"/>
      <c r="EY50" s="211"/>
      <c r="EZ50" s="211"/>
      <c r="FA50" s="211"/>
      <c r="FB50" s="211"/>
      <c r="FC50" s="211"/>
      <c r="FD50" s="211"/>
      <c r="FE50" s="211"/>
      <c r="FF50" s="211"/>
      <c r="FG50" s="211"/>
      <c r="FH50" s="211"/>
      <c r="FI50" s="211"/>
      <c r="FJ50" s="211"/>
      <c r="FK50" s="211"/>
      <c r="FL50" s="211"/>
      <c r="FM50" s="211"/>
      <c r="FN50" s="211"/>
      <c r="FO50" s="211"/>
      <c r="FP50" s="211"/>
      <c r="FQ50" s="211"/>
      <c r="FR50" s="211"/>
      <c r="FS50" s="211"/>
      <c r="FT50" s="211"/>
      <c r="FU50" s="211"/>
      <c r="FV50" s="211"/>
      <c r="FW50" s="211"/>
      <c r="FX50" s="211"/>
      <c r="FY50" s="211"/>
      <c r="FZ50" s="211"/>
      <c r="GA50" s="211"/>
      <c r="GB50" s="211"/>
      <c r="GC50" s="211"/>
      <c r="GD50" s="211"/>
      <c r="GE50" s="211"/>
      <c r="GF50" s="211"/>
      <c r="GG50" s="211"/>
      <c r="GH50" s="211"/>
      <c r="GI50" s="211"/>
      <c r="GJ50" s="211"/>
      <c r="GK50" s="211"/>
      <c r="GL50" s="211"/>
      <c r="GM50" s="211"/>
      <c r="GN50" s="211"/>
      <c r="GO50" s="211"/>
      <c r="GP50" s="211"/>
      <c r="GQ50" s="211"/>
      <c r="GR50" s="211"/>
      <c r="GS50" s="211"/>
      <c r="GT50" s="211"/>
      <c r="GU50" s="211"/>
      <c r="GV50" s="211"/>
      <c r="GW50" s="211"/>
      <c r="GX50" s="211"/>
      <c r="GY50" s="211"/>
      <c r="GZ50" s="211"/>
      <c r="HA50" s="211"/>
      <c r="HB50" s="211"/>
      <c r="HC50" s="211"/>
      <c r="HD50" s="211"/>
      <c r="HE50" s="211"/>
      <c r="HF50" s="211"/>
      <c r="HG50" s="211"/>
      <c r="HH50" s="211"/>
      <c r="HI50" s="211"/>
      <c r="HJ50" s="211"/>
      <c r="HK50" s="211"/>
      <c r="HL50" s="211"/>
      <c r="HM50" s="211"/>
      <c r="HN50" s="211"/>
      <c r="HO50" s="211"/>
      <c r="HP50" s="211"/>
      <c r="HQ50" s="211"/>
      <c r="HR50" s="211"/>
      <c r="HS50" s="211"/>
      <c r="HT50" s="211"/>
      <c r="HU50" s="211"/>
      <c r="HV50" s="211"/>
      <c r="HW50" s="211"/>
      <c r="HX50" s="211"/>
      <c r="HY50" s="211"/>
      <c r="HZ50" s="211"/>
      <c r="IA50" s="211"/>
      <c r="IB50" s="211"/>
      <c r="IC50" s="211"/>
      <c r="ID50" s="211"/>
      <c r="IE50" s="211"/>
      <c r="IF50" s="211"/>
      <c r="IG50" s="211"/>
      <c r="IH50" s="211"/>
      <c r="II50" s="211"/>
      <c r="IJ50" s="211"/>
      <c r="IK50" s="211"/>
      <c r="IL50" s="211"/>
      <c r="IM50" s="211"/>
      <c r="IN50" s="211"/>
      <c r="IO50" s="211"/>
      <c r="IP50" s="211"/>
      <c r="IQ50" s="211"/>
      <c r="IR50" s="211"/>
      <c r="IS50" s="211"/>
      <c r="IT50" s="211"/>
      <c r="IU50" s="211"/>
      <c r="IV50" s="211"/>
      <c r="IW50" s="211"/>
      <c r="IX50" s="211"/>
      <c r="IY50" s="211"/>
      <c r="IZ50" s="211"/>
      <c r="JA50" s="211"/>
      <c r="JB50" s="211"/>
    </row>
    <row r="51" spans="1:262" ht="23.4" thickBot="1">
      <c r="A51" s="412"/>
      <c r="B51" s="550"/>
      <c r="C51" s="413"/>
      <c r="D51" s="409"/>
      <c r="E51" s="554"/>
      <c r="F51" s="544"/>
      <c r="G51" s="544"/>
      <c r="H51" s="419"/>
      <c r="I51" s="420"/>
      <c r="J51" s="462">
        <f t="shared" si="10"/>
        <v>0</v>
      </c>
      <c r="K51" s="416" t="s">
        <v>780</v>
      </c>
      <c r="L51" s="421"/>
      <c r="M51" s="422">
        <f t="shared" si="11"/>
        <v>0</v>
      </c>
      <c r="N51" s="423"/>
      <c r="O51" s="423"/>
      <c r="P51" s="423"/>
      <c r="Q51" s="423"/>
      <c r="R51" s="423"/>
      <c r="S51" s="423"/>
      <c r="T51" s="423"/>
      <c r="U51" s="204" t="s">
        <v>702</v>
      </c>
      <c r="V51" s="204" t="s">
        <v>702</v>
      </c>
      <c r="W51" s="424">
        <f t="shared" si="13"/>
        <v>0</v>
      </c>
      <c r="X51" s="264"/>
      <c r="Y51" s="441"/>
      <c r="Z51" s="414"/>
      <c r="AA51" s="170" t="e">
        <f t="shared" si="31"/>
        <v>#N/A</v>
      </c>
      <c r="AB51" s="421"/>
      <c r="AC51" s="171" t="e">
        <f t="shared" si="1"/>
        <v>#N/A</v>
      </c>
      <c r="AD51" s="172" t="e">
        <f t="shared" si="32"/>
        <v>#N/A</v>
      </c>
      <c r="AE51" s="173" t="e">
        <f t="shared" si="28"/>
        <v>#N/A</v>
      </c>
      <c r="AF51" s="479" t="e">
        <f t="shared" si="29"/>
        <v>#N/A</v>
      </c>
      <c r="AG51" s="542">
        <f t="shared" si="14"/>
        <v>0</v>
      </c>
      <c r="AH51" s="208" t="s">
        <v>702</v>
      </c>
      <c r="AI51" s="208" t="s">
        <v>702</v>
      </c>
      <c r="AJ51" s="222" t="s">
        <v>702</v>
      </c>
      <c r="AK51" s="455"/>
      <c r="AL51" s="481" t="e">
        <f t="shared" si="26"/>
        <v>#N/A</v>
      </c>
      <c r="AM51" s="165" t="e">
        <f t="shared" si="15"/>
        <v>#N/A</v>
      </c>
      <c r="AN51" s="525"/>
      <c r="AO51" s="457">
        <f t="shared" si="27"/>
        <v>0</v>
      </c>
      <c r="AP51" s="458">
        <f t="shared" si="16"/>
        <v>0</v>
      </c>
      <c r="AQ51" s="458">
        <f t="shared" si="17"/>
        <v>0</v>
      </c>
      <c r="AR51" s="311">
        <f t="shared" si="18"/>
        <v>0</v>
      </c>
      <c r="AS51" s="459">
        <f t="shared" si="19"/>
        <v>0</v>
      </c>
      <c r="AT51" s="475"/>
      <c r="AU51" s="209"/>
      <c r="AV51" s="205">
        <f>AU51+IFERROR(VLOOKUP(A51,GENERADOR!A:B,2,FALSE),0)</f>
        <v>0</v>
      </c>
      <c r="AW51" s="205">
        <f t="shared" si="7"/>
        <v>0</v>
      </c>
      <c r="AX51" s="129">
        <f t="shared" si="8"/>
        <v>0</v>
      </c>
      <c r="AY51" s="129">
        <f t="shared" si="30"/>
        <v>0</v>
      </c>
      <c r="AZ51" s="73" t="e">
        <f t="shared" ca="1" si="20"/>
        <v>#NAME?</v>
      </c>
      <c r="BA51" s="529" t="e">
        <f t="shared" ca="1" si="21"/>
        <v>#NAME?</v>
      </c>
      <c r="BB51" s="508"/>
      <c r="BC51" s="508"/>
      <c r="BD51" s="511"/>
      <c r="BE51" s="530"/>
      <c r="BF51" s="533"/>
    </row>
    <row r="52" spans="1:262" ht="23.4" thickBot="1">
      <c r="A52" s="408"/>
      <c r="B52" s="549"/>
      <c r="C52"/>
      <c r="D52" s="409"/>
      <c r="E52" s="8"/>
      <c r="F52" s="544"/>
      <c r="G52" s="544"/>
      <c r="H52" s="415"/>
      <c r="I52" s="415"/>
      <c r="J52" s="462">
        <f t="shared" si="10"/>
        <v>0</v>
      </c>
      <c r="K52" s="416" t="s">
        <v>780</v>
      </c>
      <c r="L52" s="417"/>
      <c r="M52" s="422">
        <f t="shared" si="11"/>
        <v>0</v>
      </c>
      <c r="N52" s="422"/>
      <c r="O52" s="422"/>
      <c r="P52" s="422"/>
      <c r="Q52" s="422"/>
      <c r="R52" s="422"/>
      <c r="S52" s="422"/>
      <c r="T52" s="422"/>
      <c r="U52" s="204" t="s">
        <v>702</v>
      </c>
      <c r="V52" s="204" t="s">
        <v>702</v>
      </c>
      <c r="W52" s="424">
        <f t="shared" si="13"/>
        <v>0</v>
      </c>
      <c r="X52" s="264"/>
      <c r="Y52" s="436"/>
      <c r="Z52" s="409"/>
      <c r="AA52" s="170" t="e">
        <f t="shared" si="31"/>
        <v>#N/A</v>
      </c>
      <c r="AB52" s="417"/>
      <c r="AC52" s="171" t="e">
        <f t="shared" si="1"/>
        <v>#N/A</v>
      </c>
      <c r="AD52" s="172" t="e">
        <f t="shared" si="32"/>
        <v>#N/A</v>
      </c>
      <c r="AE52" s="173" t="e">
        <f t="shared" si="28"/>
        <v>#N/A</v>
      </c>
      <c r="AF52" s="478" t="e">
        <f t="shared" si="29"/>
        <v>#N/A</v>
      </c>
      <c r="AG52" s="542">
        <f t="shared" si="14"/>
        <v>0</v>
      </c>
      <c r="AH52" s="208" t="s">
        <v>702</v>
      </c>
      <c r="AI52" s="208" t="s">
        <v>702</v>
      </c>
      <c r="AJ52" s="222" t="s">
        <v>702</v>
      </c>
      <c r="AK52" s="456"/>
      <c r="AL52" s="439" t="e">
        <f t="shared" si="26"/>
        <v>#N/A</v>
      </c>
      <c r="AM52" s="165" t="e">
        <f t="shared" si="15"/>
        <v>#N/A</v>
      </c>
      <c r="AN52" s="524"/>
      <c r="AO52" s="457">
        <f t="shared" si="27"/>
        <v>0</v>
      </c>
      <c r="AP52" s="458">
        <f t="shared" si="16"/>
        <v>0</v>
      </c>
      <c r="AQ52" s="458">
        <f t="shared" si="17"/>
        <v>0</v>
      </c>
      <c r="AR52" s="311">
        <f t="shared" si="18"/>
        <v>0</v>
      </c>
      <c r="AS52" s="459">
        <f t="shared" si="19"/>
        <v>0</v>
      </c>
      <c r="AT52" s="474"/>
      <c r="AU52" s="209"/>
      <c r="AV52" s="205">
        <f>AU52+IFERROR(VLOOKUP(A52,GENERADOR!A:B,2,FALSE),0)</f>
        <v>0</v>
      </c>
      <c r="AW52" s="205">
        <f t="shared" si="7"/>
        <v>0</v>
      </c>
      <c r="AX52" s="209">
        <f t="shared" si="8"/>
        <v>0</v>
      </c>
      <c r="AY52" s="209">
        <f t="shared" si="30"/>
        <v>0</v>
      </c>
      <c r="AZ52" s="73" t="e">
        <f t="shared" ca="1" si="20"/>
        <v>#NAME?</v>
      </c>
      <c r="BA52" s="529" t="e">
        <f t="shared" ca="1" si="21"/>
        <v>#NAME?</v>
      </c>
      <c r="BB52" s="509"/>
      <c r="BC52" s="509"/>
      <c r="BD52" s="512"/>
      <c r="BE52" s="531"/>
      <c r="BF52" s="536"/>
      <c r="BG52" s="211"/>
      <c r="BH52" s="211"/>
      <c r="BI52" s="211"/>
      <c r="BJ52" s="211"/>
      <c r="BK52" s="211"/>
      <c r="BL52" s="211"/>
      <c r="BM52" s="211"/>
      <c r="BN52" s="211"/>
      <c r="BO52" s="211"/>
      <c r="BP52" s="211"/>
      <c r="BQ52" s="211"/>
      <c r="BR52" s="211"/>
      <c r="BS52" s="211"/>
      <c r="BT52" s="211"/>
      <c r="BU52" s="211"/>
      <c r="BV52" s="211"/>
      <c r="BW52" s="211"/>
      <c r="BX52" s="211"/>
      <c r="BY52" s="211"/>
      <c r="BZ52" s="211"/>
      <c r="CA52" s="211"/>
      <c r="CB52" s="211"/>
      <c r="CC52" s="211"/>
      <c r="CD52" s="211"/>
      <c r="CE52" s="211"/>
      <c r="CF52" s="211"/>
      <c r="CG52" s="211"/>
      <c r="CH52" s="211"/>
      <c r="CI52" s="211"/>
      <c r="CJ52" s="211"/>
      <c r="CK52" s="211"/>
      <c r="CL52" s="211"/>
      <c r="CM52" s="211"/>
      <c r="CN52" s="211"/>
      <c r="CO52" s="211"/>
      <c r="CP52" s="211"/>
      <c r="CQ52" s="211"/>
      <c r="CR52" s="211"/>
      <c r="CS52" s="211"/>
      <c r="CT52" s="211"/>
      <c r="CU52" s="211"/>
      <c r="CV52" s="211"/>
      <c r="CW52" s="211"/>
      <c r="CX52" s="211"/>
      <c r="CY52" s="211"/>
      <c r="CZ52" s="211"/>
      <c r="DA52" s="211"/>
      <c r="DB52" s="211"/>
      <c r="DC52" s="211"/>
      <c r="DD52" s="211"/>
      <c r="DE52" s="211"/>
      <c r="DF52" s="211"/>
      <c r="DG52" s="211"/>
      <c r="DH52" s="211"/>
      <c r="DI52" s="211"/>
      <c r="DJ52" s="211"/>
      <c r="DK52" s="211"/>
      <c r="DL52" s="211"/>
      <c r="DM52" s="211"/>
      <c r="DN52" s="211"/>
      <c r="DO52" s="211"/>
      <c r="DP52" s="211"/>
      <c r="DQ52" s="211"/>
      <c r="DR52" s="211"/>
      <c r="DS52" s="211"/>
      <c r="DT52" s="211"/>
      <c r="DU52" s="211"/>
      <c r="DV52" s="211"/>
      <c r="DW52" s="211"/>
      <c r="DX52" s="211"/>
      <c r="DY52" s="211"/>
      <c r="DZ52" s="211"/>
      <c r="EA52" s="211"/>
      <c r="EB52" s="211"/>
      <c r="EC52" s="211"/>
      <c r="ED52" s="211"/>
      <c r="EE52" s="211"/>
      <c r="EF52" s="211"/>
      <c r="EG52" s="211"/>
      <c r="EH52" s="211"/>
      <c r="EI52" s="211"/>
      <c r="EJ52" s="211"/>
      <c r="EK52" s="211"/>
      <c r="EL52" s="211"/>
      <c r="EM52" s="211"/>
      <c r="EN52" s="211"/>
      <c r="EO52" s="211"/>
      <c r="EP52" s="211"/>
      <c r="EQ52" s="211"/>
      <c r="ER52" s="211"/>
      <c r="ES52" s="211"/>
      <c r="ET52" s="211"/>
      <c r="EU52" s="211"/>
      <c r="EV52" s="211"/>
      <c r="EW52" s="211"/>
      <c r="EX52" s="211"/>
      <c r="EY52" s="211"/>
      <c r="EZ52" s="211"/>
      <c r="FA52" s="211"/>
      <c r="FB52" s="211"/>
      <c r="FC52" s="211"/>
      <c r="FD52" s="211"/>
      <c r="FE52" s="211"/>
      <c r="FF52" s="211"/>
      <c r="FG52" s="211"/>
      <c r="FH52" s="211"/>
      <c r="FI52" s="211"/>
      <c r="FJ52" s="211"/>
      <c r="FK52" s="211"/>
      <c r="FL52" s="211"/>
      <c r="FM52" s="211"/>
      <c r="FN52" s="211"/>
      <c r="FO52" s="211"/>
      <c r="FP52" s="211"/>
      <c r="FQ52" s="211"/>
      <c r="FR52" s="211"/>
      <c r="FS52" s="211"/>
      <c r="FT52" s="211"/>
      <c r="FU52" s="211"/>
      <c r="FV52" s="211"/>
      <c r="FW52" s="211"/>
      <c r="FX52" s="211"/>
      <c r="FY52" s="211"/>
      <c r="FZ52" s="211"/>
      <c r="GA52" s="211"/>
      <c r="GB52" s="211"/>
      <c r="GC52" s="211"/>
      <c r="GD52" s="211"/>
      <c r="GE52" s="211"/>
      <c r="GF52" s="211"/>
      <c r="GG52" s="211"/>
      <c r="GH52" s="211"/>
      <c r="GI52" s="211"/>
      <c r="GJ52" s="211"/>
      <c r="GK52" s="211"/>
      <c r="GL52" s="211"/>
      <c r="GM52" s="211"/>
      <c r="GN52" s="211"/>
      <c r="GO52" s="211"/>
      <c r="GP52" s="211"/>
      <c r="GQ52" s="211"/>
      <c r="GR52" s="211"/>
      <c r="GS52" s="211"/>
      <c r="GT52" s="211"/>
      <c r="GU52" s="211"/>
      <c r="GV52" s="211"/>
      <c r="GW52" s="211"/>
      <c r="GX52" s="211"/>
      <c r="GY52" s="211"/>
      <c r="GZ52" s="211"/>
      <c r="HA52" s="211"/>
      <c r="HB52" s="211"/>
      <c r="HC52" s="211"/>
      <c r="HD52" s="211"/>
      <c r="HE52" s="211"/>
      <c r="HF52" s="211"/>
      <c r="HG52" s="211"/>
      <c r="HH52" s="211"/>
      <c r="HI52" s="211"/>
      <c r="HJ52" s="211"/>
      <c r="HK52" s="211"/>
      <c r="HL52" s="211"/>
      <c r="HM52" s="211"/>
      <c r="HN52" s="211"/>
      <c r="HO52" s="211"/>
      <c r="HP52" s="211"/>
      <c r="HQ52" s="211"/>
      <c r="HR52" s="211"/>
      <c r="HS52" s="211"/>
      <c r="HT52" s="211"/>
      <c r="HU52" s="211"/>
      <c r="HV52" s="211"/>
      <c r="HW52" s="211"/>
      <c r="HX52" s="211"/>
      <c r="HY52" s="211"/>
      <c r="HZ52" s="211"/>
      <c r="IA52" s="211"/>
      <c r="IB52" s="211"/>
      <c r="IC52" s="211"/>
      <c r="ID52" s="211"/>
      <c r="IE52" s="211"/>
      <c r="IF52" s="211"/>
      <c r="IG52" s="211"/>
      <c r="IH52" s="211"/>
      <c r="II52" s="211"/>
      <c r="IJ52" s="211"/>
      <c r="IK52" s="211"/>
      <c r="IL52" s="211"/>
      <c r="IM52" s="211"/>
      <c r="IN52" s="211"/>
      <c r="IO52" s="211"/>
      <c r="IP52" s="211"/>
      <c r="IQ52" s="211"/>
      <c r="IR52" s="211"/>
      <c r="IS52" s="211"/>
      <c r="IT52" s="211"/>
      <c r="IU52" s="211"/>
      <c r="IV52" s="211"/>
      <c r="IW52" s="211"/>
      <c r="IX52" s="211"/>
      <c r="IY52" s="211"/>
      <c r="IZ52" s="211"/>
      <c r="JA52" s="211"/>
      <c r="JB52" s="211"/>
    </row>
    <row r="53" spans="1:262" s="211" customFormat="1" ht="23.4" thickBot="1">
      <c r="A53" s="408"/>
      <c r="B53" s="549"/>
      <c r="C53"/>
      <c r="D53" s="409"/>
      <c r="E53" s="8"/>
      <c r="F53" s="544"/>
      <c r="G53" s="544"/>
      <c r="H53" s="415"/>
      <c r="I53" s="415"/>
      <c r="J53" s="462">
        <f t="shared" si="10"/>
        <v>0</v>
      </c>
      <c r="K53" s="416" t="s">
        <v>780</v>
      </c>
      <c r="L53" s="417"/>
      <c r="M53" s="422">
        <f t="shared" si="11"/>
        <v>0</v>
      </c>
      <c r="N53" s="422"/>
      <c r="O53" s="422"/>
      <c r="P53" s="422"/>
      <c r="Q53" s="422"/>
      <c r="R53" s="422"/>
      <c r="S53" s="422"/>
      <c r="T53" s="422"/>
      <c r="U53" s="204" t="s">
        <v>702</v>
      </c>
      <c r="V53" s="204" t="s">
        <v>702</v>
      </c>
      <c r="W53" s="424">
        <f t="shared" si="13"/>
        <v>0</v>
      </c>
      <c r="X53" s="264"/>
      <c r="Y53" s="436"/>
      <c r="Z53" s="409"/>
      <c r="AA53" s="170" t="e">
        <f t="shared" si="31"/>
        <v>#N/A</v>
      </c>
      <c r="AB53" s="417"/>
      <c r="AC53" s="171" t="e">
        <f t="shared" si="1"/>
        <v>#N/A</v>
      </c>
      <c r="AD53" s="172" t="e">
        <f>CONCATENATE("2022",VLOOKUP(B53,COMPROMISOS,10,FALSE))</f>
        <v>#N/A</v>
      </c>
      <c r="AE53" s="173" t="e">
        <f t="shared" si="28"/>
        <v>#N/A</v>
      </c>
      <c r="AF53" s="478" t="e">
        <f t="shared" si="29"/>
        <v>#N/A</v>
      </c>
      <c r="AG53" s="542">
        <f t="shared" si="14"/>
        <v>0</v>
      </c>
      <c r="AH53" s="208" t="s">
        <v>702</v>
      </c>
      <c r="AI53" s="208" t="s">
        <v>702</v>
      </c>
      <c r="AJ53" s="222" t="s">
        <v>702</v>
      </c>
      <c r="AK53" s="409"/>
      <c r="AL53" s="439" t="e">
        <f t="shared" si="26"/>
        <v>#N/A</v>
      </c>
      <c r="AM53" s="165" t="e">
        <f t="shared" si="15"/>
        <v>#N/A</v>
      </c>
      <c r="AN53" s="524"/>
      <c r="AO53" s="457">
        <f t="shared" si="27"/>
        <v>0</v>
      </c>
      <c r="AP53" s="458">
        <f t="shared" si="16"/>
        <v>0</v>
      </c>
      <c r="AQ53" s="458">
        <f t="shared" si="17"/>
        <v>0</v>
      </c>
      <c r="AR53" s="311">
        <f t="shared" si="18"/>
        <v>0</v>
      </c>
      <c r="AS53" s="459">
        <f t="shared" si="19"/>
        <v>0</v>
      </c>
      <c r="AT53" s="474"/>
      <c r="AU53" s="209"/>
      <c r="AV53" s="205">
        <f>AU53+IFERROR(VLOOKUP(A53,GENERADOR!A:B,2,FALSE),0)</f>
        <v>0</v>
      </c>
      <c r="AW53" s="205">
        <f t="shared" si="7"/>
        <v>0</v>
      </c>
      <c r="AX53" s="209">
        <f t="shared" si="8"/>
        <v>0</v>
      </c>
      <c r="AY53" s="209">
        <f t="shared" si="30"/>
        <v>0</v>
      </c>
      <c r="AZ53" s="73" t="e">
        <f t="shared" ca="1" si="20"/>
        <v>#NAME?</v>
      </c>
      <c r="BA53" s="529" t="e">
        <f t="shared" ca="1" si="21"/>
        <v>#NAME?</v>
      </c>
      <c r="BB53" s="509"/>
      <c r="BC53" s="509"/>
      <c r="BD53" s="512"/>
      <c r="BE53" s="531"/>
      <c r="BF53" s="536"/>
    </row>
    <row r="54" spans="1:262" s="211" customFormat="1" ht="23.4" thickBot="1">
      <c r="A54" s="408"/>
      <c r="B54" s="549"/>
      <c r="C54"/>
      <c r="D54" s="409"/>
      <c r="E54" s="8"/>
      <c r="F54" s="544"/>
      <c r="G54" s="544"/>
      <c r="H54" s="415"/>
      <c r="I54" s="415"/>
      <c r="J54" s="462">
        <f t="shared" si="10"/>
        <v>0</v>
      </c>
      <c r="K54" s="416" t="s">
        <v>780</v>
      </c>
      <c r="L54" s="417"/>
      <c r="M54" s="422">
        <f t="shared" si="11"/>
        <v>0</v>
      </c>
      <c r="N54" s="422"/>
      <c r="O54" s="422"/>
      <c r="P54" s="422"/>
      <c r="Q54" s="422"/>
      <c r="R54" s="422"/>
      <c r="S54" s="422"/>
      <c r="T54" s="422"/>
      <c r="U54" s="204" t="s">
        <v>702</v>
      </c>
      <c r="V54" s="204" t="s">
        <v>702</v>
      </c>
      <c r="W54" s="424">
        <f t="shared" si="13"/>
        <v>0</v>
      </c>
      <c r="X54" s="264"/>
      <c r="Y54" s="436"/>
      <c r="Z54" s="409"/>
      <c r="AA54" s="170" t="e">
        <f t="shared" si="31"/>
        <v>#N/A</v>
      </c>
      <c r="AB54" s="417"/>
      <c r="AC54" s="171" t="e">
        <f t="shared" si="1"/>
        <v>#N/A</v>
      </c>
      <c r="AD54" s="172" t="e">
        <f t="shared" si="32"/>
        <v>#N/A</v>
      </c>
      <c r="AE54" s="173" t="e">
        <f t="shared" si="28"/>
        <v>#N/A</v>
      </c>
      <c r="AF54" s="478" t="e">
        <f t="shared" si="29"/>
        <v>#N/A</v>
      </c>
      <c r="AG54" s="542">
        <f t="shared" si="14"/>
        <v>0</v>
      </c>
      <c r="AH54" s="208" t="s">
        <v>702</v>
      </c>
      <c r="AI54" s="208" t="s">
        <v>702</v>
      </c>
      <c r="AJ54" s="222" t="s">
        <v>702</v>
      </c>
      <c r="AK54" s="409"/>
      <c r="AL54" s="439" t="e">
        <f t="shared" si="26"/>
        <v>#N/A</v>
      </c>
      <c r="AM54" s="165" t="e">
        <f t="shared" si="15"/>
        <v>#N/A</v>
      </c>
      <c r="AN54" s="524"/>
      <c r="AO54" s="457">
        <f t="shared" si="27"/>
        <v>0</v>
      </c>
      <c r="AP54" s="458">
        <f t="shared" si="16"/>
        <v>0</v>
      </c>
      <c r="AQ54" s="458">
        <f t="shared" si="17"/>
        <v>0</v>
      </c>
      <c r="AR54" s="311">
        <f t="shared" si="18"/>
        <v>0</v>
      </c>
      <c r="AS54" s="459">
        <f t="shared" si="19"/>
        <v>0</v>
      </c>
      <c r="AT54" s="474"/>
      <c r="AU54" s="209"/>
      <c r="AV54" s="205">
        <f>AU54+IFERROR(VLOOKUP(A54,GENERADOR!A:B,2,FALSE),0)</f>
        <v>0</v>
      </c>
      <c r="AW54" s="205">
        <f t="shared" si="7"/>
        <v>0</v>
      </c>
      <c r="AX54" s="129">
        <f t="shared" si="8"/>
        <v>0</v>
      </c>
      <c r="AY54" s="129">
        <f t="shared" si="30"/>
        <v>0</v>
      </c>
      <c r="AZ54" s="73" t="e">
        <f t="shared" ca="1" si="20"/>
        <v>#NAME?</v>
      </c>
      <c r="BA54" s="529" t="e">
        <f t="shared" ca="1" si="21"/>
        <v>#NAME?</v>
      </c>
      <c r="BB54" s="508"/>
      <c r="BC54" s="508"/>
      <c r="BD54" s="511"/>
      <c r="BE54" s="530"/>
      <c r="BF54" s="533"/>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c r="HK54" s="12"/>
      <c r="HL54" s="12"/>
      <c r="HM54" s="12"/>
      <c r="HN54" s="12"/>
      <c r="HO54" s="12"/>
      <c r="HP54" s="12"/>
      <c r="HQ54" s="12"/>
      <c r="HR54" s="12"/>
      <c r="HS54" s="12"/>
      <c r="HT54" s="12"/>
      <c r="HU54" s="12"/>
      <c r="HV54" s="12"/>
      <c r="HW54" s="12"/>
      <c r="HX54" s="12"/>
      <c r="HY54" s="12"/>
      <c r="HZ54" s="12"/>
      <c r="IA54" s="12"/>
      <c r="IB54" s="12"/>
      <c r="IC54" s="12"/>
      <c r="ID54" s="12"/>
      <c r="IE54" s="12"/>
      <c r="IF54" s="12"/>
      <c r="IG54" s="12"/>
      <c r="IH54" s="12"/>
      <c r="II54" s="12"/>
      <c r="IJ54" s="12"/>
      <c r="IK54" s="12"/>
      <c r="IL54" s="12"/>
      <c r="IM54" s="12"/>
      <c r="IN54" s="12"/>
      <c r="IO54" s="12"/>
      <c r="IP54" s="12"/>
      <c r="IQ54" s="12"/>
      <c r="IR54" s="12"/>
      <c r="IS54" s="12"/>
      <c r="IT54" s="12"/>
      <c r="IU54" s="12"/>
      <c r="IV54" s="12"/>
      <c r="IW54" s="12"/>
      <c r="IX54" s="12"/>
      <c r="IY54" s="12"/>
      <c r="IZ54" s="12"/>
      <c r="JA54" s="12"/>
      <c r="JB54" s="12"/>
    </row>
    <row r="55" spans="1:262" ht="23.4" thickBot="1">
      <c r="A55" s="408"/>
      <c r="B55" s="549"/>
      <c r="C55"/>
      <c r="D55" s="409"/>
      <c r="E55" s="8"/>
      <c r="F55" s="544"/>
      <c r="G55" s="544"/>
      <c r="H55" s="415"/>
      <c r="I55" s="415"/>
      <c r="J55" s="462">
        <f t="shared" si="10"/>
        <v>0</v>
      </c>
      <c r="K55" s="416" t="s">
        <v>780</v>
      </c>
      <c r="L55" s="417"/>
      <c r="M55" s="422">
        <f t="shared" si="11"/>
        <v>0</v>
      </c>
      <c r="N55" s="422"/>
      <c r="O55" s="422"/>
      <c r="P55" s="422"/>
      <c r="Q55" s="422"/>
      <c r="R55" s="422"/>
      <c r="S55" s="422"/>
      <c r="T55" s="422"/>
      <c r="U55" s="204" t="s">
        <v>702</v>
      </c>
      <c r="V55" s="204" t="s">
        <v>702</v>
      </c>
      <c r="W55" s="424">
        <f t="shared" si="13"/>
        <v>0</v>
      </c>
      <c r="X55" s="264"/>
      <c r="Y55" s="436"/>
      <c r="Z55" s="409"/>
      <c r="AA55" s="170" t="e">
        <f t="shared" si="31"/>
        <v>#N/A</v>
      </c>
      <c r="AB55" s="417"/>
      <c r="AC55" s="171" t="e">
        <f t="shared" si="1"/>
        <v>#N/A</v>
      </c>
      <c r="AD55" s="172" t="e">
        <f t="shared" si="32"/>
        <v>#N/A</v>
      </c>
      <c r="AE55" s="173" t="e">
        <f t="shared" si="28"/>
        <v>#N/A</v>
      </c>
      <c r="AF55" s="478" t="e">
        <f t="shared" si="29"/>
        <v>#N/A</v>
      </c>
      <c r="AG55" s="542">
        <f t="shared" si="14"/>
        <v>0</v>
      </c>
      <c r="AH55" s="208" t="s">
        <v>702</v>
      </c>
      <c r="AI55" s="208" t="s">
        <v>702</v>
      </c>
      <c r="AJ55" s="222" t="s">
        <v>702</v>
      </c>
      <c r="AK55" s="409"/>
      <c r="AL55" s="439" t="e">
        <f t="shared" si="26"/>
        <v>#N/A</v>
      </c>
      <c r="AM55" s="165" t="e">
        <f t="shared" si="15"/>
        <v>#N/A</v>
      </c>
      <c r="AN55" s="524"/>
      <c r="AO55" s="457">
        <f t="shared" si="27"/>
        <v>0</v>
      </c>
      <c r="AP55" s="458">
        <f t="shared" si="16"/>
        <v>0</v>
      </c>
      <c r="AQ55" s="458">
        <f t="shared" si="17"/>
        <v>0</v>
      </c>
      <c r="AR55" s="311">
        <f t="shared" si="18"/>
        <v>0</v>
      </c>
      <c r="AS55" s="459">
        <f t="shared" si="19"/>
        <v>0</v>
      </c>
      <c r="AT55" s="474"/>
      <c r="AU55" s="209"/>
      <c r="AV55" s="205">
        <f>AU55+IFERROR(VLOOKUP(A55,GENERADOR!A:B,2,FALSE),0)</f>
        <v>0</v>
      </c>
      <c r="AW55" s="205">
        <f t="shared" si="7"/>
        <v>0</v>
      </c>
      <c r="AX55" s="129">
        <f t="shared" si="8"/>
        <v>0</v>
      </c>
      <c r="AY55" s="129">
        <f t="shared" si="30"/>
        <v>0</v>
      </c>
      <c r="AZ55" s="73" t="e">
        <f t="shared" ca="1" si="20"/>
        <v>#NAME?</v>
      </c>
      <c r="BA55" s="529" t="e">
        <f t="shared" ca="1" si="21"/>
        <v>#NAME?</v>
      </c>
      <c r="BB55" s="508"/>
      <c r="BC55" s="508"/>
      <c r="BD55" s="511"/>
      <c r="BE55" s="530"/>
      <c r="BF55" s="533"/>
    </row>
    <row r="56" spans="1:262" s="211" customFormat="1" ht="23.4" thickBot="1">
      <c r="A56" s="408"/>
      <c r="B56" s="549"/>
      <c r="C56"/>
      <c r="D56" s="409"/>
      <c r="E56" s="8"/>
      <c r="F56" s="544"/>
      <c r="G56" s="544"/>
      <c r="H56" s="415"/>
      <c r="I56" s="415"/>
      <c r="J56" s="462">
        <f t="shared" si="10"/>
        <v>0</v>
      </c>
      <c r="K56" s="416" t="s">
        <v>780</v>
      </c>
      <c r="L56" s="417"/>
      <c r="M56" s="422">
        <f t="shared" si="11"/>
        <v>0</v>
      </c>
      <c r="N56" s="422"/>
      <c r="O56" s="422"/>
      <c r="P56" s="422"/>
      <c r="Q56" s="422"/>
      <c r="R56" s="422"/>
      <c r="S56" s="422"/>
      <c r="T56" s="422"/>
      <c r="U56" s="204" t="s">
        <v>702</v>
      </c>
      <c r="V56" s="204" t="s">
        <v>702</v>
      </c>
      <c r="W56" s="424">
        <f t="shared" si="13"/>
        <v>0</v>
      </c>
      <c r="X56" s="266"/>
      <c r="Y56" s="437"/>
      <c r="Z56" s="409"/>
      <c r="AA56" s="170" t="e">
        <f t="shared" si="31"/>
        <v>#N/A</v>
      </c>
      <c r="AB56" s="417"/>
      <c r="AC56" s="367" t="e">
        <f t="shared" si="1"/>
        <v>#N/A</v>
      </c>
      <c r="AD56" s="172" t="e">
        <f t="shared" si="32"/>
        <v>#N/A</v>
      </c>
      <c r="AE56" s="369" t="e">
        <f t="shared" si="28"/>
        <v>#N/A</v>
      </c>
      <c r="AF56" s="478" t="e">
        <f t="shared" si="29"/>
        <v>#N/A</v>
      </c>
      <c r="AG56" s="542">
        <f t="shared" si="14"/>
        <v>0</v>
      </c>
      <c r="AH56" s="208" t="s">
        <v>702</v>
      </c>
      <c r="AI56" s="208" t="s">
        <v>702</v>
      </c>
      <c r="AJ56" s="222" t="s">
        <v>702</v>
      </c>
      <c r="AK56" s="409"/>
      <c r="AL56" s="439" t="e">
        <f t="shared" si="26"/>
        <v>#N/A</v>
      </c>
      <c r="AM56" s="370" t="e">
        <f t="shared" si="15"/>
        <v>#N/A</v>
      </c>
      <c r="AN56" s="524"/>
      <c r="AO56" s="457">
        <f t="shared" si="27"/>
        <v>0</v>
      </c>
      <c r="AP56" s="458">
        <f t="shared" si="16"/>
        <v>0</v>
      </c>
      <c r="AQ56" s="458">
        <f t="shared" si="17"/>
        <v>0</v>
      </c>
      <c r="AR56" s="311">
        <f t="shared" si="18"/>
        <v>0</v>
      </c>
      <c r="AS56" s="459">
        <f t="shared" si="19"/>
        <v>0</v>
      </c>
      <c r="AT56" s="474"/>
      <c r="AU56" s="209"/>
      <c r="AV56" s="205">
        <f>AU56+IFERROR(VLOOKUP(A56,GENERADOR!A:B,2,FALSE),0)</f>
        <v>0</v>
      </c>
      <c r="AW56" s="205">
        <f t="shared" si="7"/>
        <v>0</v>
      </c>
      <c r="AX56" s="209">
        <f t="shared" si="8"/>
        <v>0</v>
      </c>
      <c r="AY56" s="209">
        <f t="shared" si="30"/>
        <v>0</v>
      </c>
      <c r="AZ56" s="73" t="e">
        <f t="shared" ca="1" si="20"/>
        <v>#NAME?</v>
      </c>
      <c r="BA56" s="529" t="e">
        <f t="shared" ca="1" si="21"/>
        <v>#NAME?</v>
      </c>
      <c r="BB56" s="509"/>
      <c r="BC56" s="509"/>
      <c r="BD56" s="512"/>
      <c r="BE56" s="531"/>
      <c r="BF56" s="536"/>
    </row>
    <row r="57" spans="1:262" s="211" customFormat="1" ht="23.4" thickBot="1">
      <c r="A57" s="408"/>
      <c r="B57" s="549"/>
      <c r="C57"/>
      <c r="D57" s="409"/>
      <c r="E57" s="8"/>
      <c r="F57" s="544"/>
      <c r="G57" s="544"/>
      <c r="H57" s="415"/>
      <c r="I57" s="415"/>
      <c r="J57" s="462">
        <f t="shared" si="10"/>
        <v>0</v>
      </c>
      <c r="K57" s="416" t="s">
        <v>780</v>
      </c>
      <c r="L57" s="417"/>
      <c r="M57" s="422">
        <f t="shared" si="11"/>
        <v>0</v>
      </c>
      <c r="N57" s="422"/>
      <c r="O57" s="422"/>
      <c r="P57" s="422"/>
      <c r="Q57" s="422"/>
      <c r="R57" s="422"/>
      <c r="S57" s="422"/>
      <c r="T57" s="422"/>
      <c r="U57" s="204" t="s">
        <v>702</v>
      </c>
      <c r="V57" s="204" t="s">
        <v>702</v>
      </c>
      <c r="W57" s="424">
        <f t="shared" si="13"/>
        <v>0</v>
      </c>
      <c r="X57" s="266"/>
      <c r="Y57" s="438"/>
      <c r="Z57" s="409"/>
      <c r="AA57" s="170" t="e">
        <f t="shared" si="31"/>
        <v>#N/A</v>
      </c>
      <c r="AB57" s="417"/>
      <c r="AC57" s="367" t="e">
        <f t="shared" si="1"/>
        <v>#N/A</v>
      </c>
      <c r="AD57" s="172" t="e">
        <f t="shared" si="32"/>
        <v>#N/A</v>
      </c>
      <c r="AE57" s="369">
        <v>44646</v>
      </c>
      <c r="AF57" s="478" t="e">
        <f t="shared" si="29"/>
        <v>#N/A</v>
      </c>
      <c r="AG57" s="542">
        <f t="shared" si="14"/>
        <v>0</v>
      </c>
      <c r="AH57" s="208" t="s">
        <v>702</v>
      </c>
      <c r="AI57" s="208" t="s">
        <v>702</v>
      </c>
      <c r="AJ57" s="222" t="s">
        <v>702</v>
      </c>
      <c r="AK57" s="409"/>
      <c r="AL57" s="439" t="e">
        <f t="shared" si="26"/>
        <v>#N/A</v>
      </c>
      <c r="AM57" s="370" t="e">
        <f t="shared" si="15"/>
        <v>#N/A</v>
      </c>
      <c r="AN57" s="524"/>
      <c r="AO57" s="457">
        <f t="shared" si="27"/>
        <v>0</v>
      </c>
      <c r="AP57" s="458">
        <f t="shared" si="16"/>
        <v>0</v>
      </c>
      <c r="AQ57" s="458">
        <f t="shared" si="17"/>
        <v>0</v>
      </c>
      <c r="AR57" s="311">
        <f t="shared" si="18"/>
        <v>0</v>
      </c>
      <c r="AS57" s="459">
        <f t="shared" si="19"/>
        <v>0</v>
      </c>
      <c r="AT57" s="474"/>
      <c r="AU57" s="209"/>
      <c r="AV57" s="205">
        <f>AU57+IFERROR(VLOOKUP(A57,GENERADOR!A:B,2,FALSE),0)</f>
        <v>0</v>
      </c>
      <c r="AW57" s="205">
        <f t="shared" si="7"/>
        <v>0</v>
      </c>
      <c r="AX57" s="209">
        <f t="shared" si="8"/>
        <v>0</v>
      </c>
      <c r="AY57" s="209">
        <f t="shared" si="30"/>
        <v>0</v>
      </c>
      <c r="AZ57" s="73" t="e">
        <f t="shared" ca="1" si="20"/>
        <v>#NAME?</v>
      </c>
      <c r="BA57" s="529" t="e">
        <f t="shared" ca="1" si="21"/>
        <v>#NAME?</v>
      </c>
      <c r="BB57" s="509"/>
      <c r="BC57" s="509"/>
      <c r="BD57" s="512"/>
      <c r="BE57" s="531"/>
      <c r="BF57" s="536"/>
    </row>
    <row r="58" spans="1:262" ht="23.4" thickBot="1">
      <c r="A58" s="408"/>
      <c r="B58" s="549"/>
      <c r="C58"/>
      <c r="D58" s="409"/>
      <c r="E58" s="8"/>
      <c r="F58" s="544"/>
      <c r="G58" s="544"/>
      <c r="H58" s="415"/>
      <c r="I58" s="415"/>
      <c r="J58" s="462">
        <f t="shared" si="10"/>
        <v>0</v>
      </c>
      <c r="K58" s="416" t="s">
        <v>780</v>
      </c>
      <c r="L58" s="417"/>
      <c r="M58" s="422">
        <f t="shared" si="11"/>
        <v>0</v>
      </c>
      <c r="N58" s="422"/>
      <c r="O58" s="422"/>
      <c r="P58" s="422"/>
      <c r="Q58" s="422"/>
      <c r="R58" s="422"/>
      <c r="S58" s="422"/>
      <c r="T58" s="422"/>
      <c r="U58" s="204" t="s">
        <v>702</v>
      </c>
      <c r="V58" s="204" t="s">
        <v>702</v>
      </c>
      <c r="W58" s="424">
        <f t="shared" si="13"/>
        <v>0</v>
      </c>
      <c r="X58" s="264"/>
      <c r="Y58" s="436"/>
      <c r="Z58" s="409"/>
      <c r="AA58" s="170" t="e">
        <f t="shared" si="31"/>
        <v>#N/A</v>
      </c>
      <c r="AB58" s="417"/>
      <c r="AC58" s="171" t="e">
        <f t="shared" si="1"/>
        <v>#N/A</v>
      </c>
      <c r="AD58" s="172" t="e">
        <f t="shared" si="32"/>
        <v>#N/A</v>
      </c>
      <c r="AE58" s="173" t="e">
        <f t="shared" si="28"/>
        <v>#N/A</v>
      </c>
      <c r="AF58" s="478" t="e">
        <f t="shared" si="29"/>
        <v>#N/A</v>
      </c>
      <c r="AG58" s="542">
        <f t="shared" si="14"/>
        <v>0</v>
      </c>
      <c r="AH58" s="208" t="s">
        <v>702</v>
      </c>
      <c r="AI58" s="208" t="s">
        <v>702</v>
      </c>
      <c r="AJ58" s="222" t="s">
        <v>702</v>
      </c>
      <c r="AK58" s="409"/>
      <c r="AL58" s="439" t="e">
        <f t="shared" si="26"/>
        <v>#N/A</v>
      </c>
      <c r="AM58" s="165" t="e">
        <f t="shared" si="15"/>
        <v>#N/A</v>
      </c>
      <c r="AN58" s="524"/>
      <c r="AO58" s="457">
        <f t="shared" si="27"/>
        <v>0</v>
      </c>
      <c r="AP58" s="458">
        <f t="shared" si="16"/>
        <v>0</v>
      </c>
      <c r="AQ58" s="458">
        <f t="shared" si="17"/>
        <v>0</v>
      </c>
      <c r="AR58" s="311">
        <f t="shared" si="18"/>
        <v>0</v>
      </c>
      <c r="AS58" s="459">
        <f t="shared" si="19"/>
        <v>0</v>
      </c>
      <c r="AT58" s="474"/>
      <c r="AU58" s="209"/>
      <c r="AV58" s="205">
        <f>AU58+IFERROR(VLOOKUP(A58,GENERADOR!A:B,2,FALSE),0)</f>
        <v>0</v>
      </c>
      <c r="AW58" s="205">
        <f t="shared" si="7"/>
        <v>0</v>
      </c>
      <c r="AX58" s="129">
        <f t="shared" si="8"/>
        <v>0</v>
      </c>
      <c r="AY58" s="129">
        <f t="shared" si="30"/>
        <v>0</v>
      </c>
      <c r="AZ58" s="73" t="e">
        <f t="shared" ca="1" si="20"/>
        <v>#NAME?</v>
      </c>
      <c r="BA58" s="529" t="e">
        <f t="shared" ca="1" si="21"/>
        <v>#NAME?</v>
      </c>
      <c r="BB58" s="508"/>
      <c r="BC58" s="508"/>
      <c r="BD58" s="511"/>
      <c r="BE58" s="530"/>
      <c r="BF58" s="533"/>
    </row>
    <row r="59" spans="1:262" ht="23.4" thickBot="1">
      <c r="A59" s="408"/>
      <c r="B59" s="549"/>
      <c r="C59"/>
      <c r="D59" s="409"/>
      <c r="E59" s="8"/>
      <c r="F59" s="544"/>
      <c r="G59" s="544"/>
      <c r="H59" s="415"/>
      <c r="I59" s="415"/>
      <c r="J59" s="462">
        <f t="shared" si="10"/>
        <v>0</v>
      </c>
      <c r="K59" s="416" t="s">
        <v>780</v>
      </c>
      <c r="L59" s="417"/>
      <c r="M59" s="422">
        <f t="shared" si="11"/>
        <v>0</v>
      </c>
      <c r="N59" s="422"/>
      <c r="O59" s="422"/>
      <c r="P59" s="422"/>
      <c r="Q59" s="422"/>
      <c r="R59" s="422"/>
      <c r="S59" s="422"/>
      <c r="T59" s="422"/>
      <c r="U59" s="204" t="s">
        <v>702</v>
      </c>
      <c r="V59" s="204" t="s">
        <v>702</v>
      </c>
      <c r="W59" s="424">
        <f t="shared" si="13"/>
        <v>0</v>
      </c>
      <c r="X59" s="264"/>
      <c r="Y59" s="436"/>
      <c r="Z59" s="409"/>
      <c r="AA59" s="170" t="e">
        <f t="shared" si="31"/>
        <v>#N/A</v>
      </c>
      <c r="AB59" s="417"/>
      <c r="AC59" s="171" t="e">
        <f t="shared" si="1"/>
        <v>#N/A</v>
      </c>
      <c r="AD59" s="172" t="e">
        <f t="shared" si="32"/>
        <v>#N/A</v>
      </c>
      <c r="AE59" s="173" t="e">
        <f t="shared" si="28"/>
        <v>#N/A</v>
      </c>
      <c r="AF59" s="478" t="e">
        <f t="shared" si="29"/>
        <v>#N/A</v>
      </c>
      <c r="AG59" s="542">
        <f t="shared" si="14"/>
        <v>0</v>
      </c>
      <c r="AH59" s="208" t="s">
        <v>702</v>
      </c>
      <c r="AI59" s="208" t="s">
        <v>702</v>
      </c>
      <c r="AJ59" s="222" t="s">
        <v>702</v>
      </c>
      <c r="AK59" s="409"/>
      <c r="AL59" s="439" t="e">
        <f t="shared" si="26"/>
        <v>#N/A</v>
      </c>
      <c r="AM59" s="165" t="e">
        <f t="shared" si="15"/>
        <v>#N/A</v>
      </c>
      <c r="AN59" s="524"/>
      <c r="AO59" s="457">
        <f t="shared" si="27"/>
        <v>0</v>
      </c>
      <c r="AP59" s="458">
        <f t="shared" si="16"/>
        <v>0</v>
      </c>
      <c r="AQ59" s="458">
        <f t="shared" si="17"/>
        <v>0</v>
      </c>
      <c r="AR59" s="311">
        <f t="shared" si="18"/>
        <v>0</v>
      </c>
      <c r="AS59" s="459">
        <f t="shared" si="19"/>
        <v>0</v>
      </c>
      <c r="AT59" s="474"/>
      <c r="AU59" s="209"/>
      <c r="AV59" s="205">
        <f>AU59+IFERROR(VLOOKUP(A59,GENERADOR!A:B,2,FALSE),0)</f>
        <v>0</v>
      </c>
      <c r="AW59" s="205">
        <f t="shared" si="7"/>
        <v>0</v>
      </c>
      <c r="AX59" s="129">
        <f t="shared" si="8"/>
        <v>0</v>
      </c>
      <c r="AY59" s="129">
        <f t="shared" si="30"/>
        <v>0</v>
      </c>
      <c r="AZ59" s="73" t="e">
        <f t="shared" ca="1" si="20"/>
        <v>#NAME?</v>
      </c>
      <c r="BA59" s="529" t="e">
        <f t="shared" ca="1" si="21"/>
        <v>#NAME?</v>
      </c>
      <c r="BB59" s="508"/>
      <c r="BC59" s="508"/>
      <c r="BD59" s="511"/>
      <c r="BE59" s="530"/>
      <c r="BF59" s="533"/>
    </row>
    <row r="60" spans="1:262" s="211" customFormat="1" ht="23.4" thickBot="1">
      <c r="A60" s="408"/>
      <c r="B60" s="549"/>
      <c r="C60"/>
      <c r="D60" s="409"/>
      <c r="E60" s="8"/>
      <c r="F60" s="544"/>
      <c r="G60" s="544"/>
      <c r="H60" s="415"/>
      <c r="I60" s="418"/>
      <c r="J60" s="462">
        <f t="shared" si="10"/>
        <v>0</v>
      </c>
      <c r="K60" s="416" t="s">
        <v>780</v>
      </c>
      <c r="L60" s="417"/>
      <c r="M60" s="422">
        <f t="shared" si="11"/>
        <v>0</v>
      </c>
      <c r="N60" s="422"/>
      <c r="O60" s="422"/>
      <c r="P60" s="422"/>
      <c r="Q60" s="422"/>
      <c r="R60" s="422"/>
      <c r="S60" s="422"/>
      <c r="T60" s="422"/>
      <c r="U60" s="204" t="s">
        <v>702</v>
      </c>
      <c r="V60" s="204" t="s">
        <v>702</v>
      </c>
      <c r="W60" s="424">
        <f t="shared" si="13"/>
        <v>0</v>
      </c>
      <c r="X60" s="264"/>
      <c r="Y60" s="436"/>
      <c r="Z60" s="409"/>
      <c r="AA60" s="170" t="e">
        <f t="shared" si="31"/>
        <v>#N/A</v>
      </c>
      <c r="AB60" s="417"/>
      <c r="AC60" s="171" t="e">
        <f t="shared" si="1"/>
        <v>#N/A</v>
      </c>
      <c r="AD60" s="172" t="e">
        <f t="shared" si="32"/>
        <v>#N/A</v>
      </c>
      <c r="AE60" s="173" t="e">
        <f t="shared" si="28"/>
        <v>#N/A</v>
      </c>
      <c r="AF60" s="478" t="e">
        <f t="shared" si="29"/>
        <v>#N/A</v>
      </c>
      <c r="AG60" s="542">
        <f t="shared" si="14"/>
        <v>0</v>
      </c>
      <c r="AH60" s="208" t="s">
        <v>702</v>
      </c>
      <c r="AI60" s="208" t="s">
        <v>702</v>
      </c>
      <c r="AJ60" s="222" t="s">
        <v>702</v>
      </c>
      <c r="AK60" s="409"/>
      <c r="AL60" s="439" t="e">
        <f t="shared" si="26"/>
        <v>#N/A</v>
      </c>
      <c r="AM60" s="165" t="e">
        <f t="shared" si="15"/>
        <v>#N/A</v>
      </c>
      <c r="AN60" s="524"/>
      <c r="AO60" s="457">
        <f t="shared" si="27"/>
        <v>0</v>
      </c>
      <c r="AP60" s="458">
        <f t="shared" si="16"/>
        <v>0</v>
      </c>
      <c r="AQ60" s="458">
        <f t="shared" si="17"/>
        <v>0</v>
      </c>
      <c r="AR60" s="311">
        <f t="shared" si="18"/>
        <v>0</v>
      </c>
      <c r="AS60" s="459">
        <f t="shared" si="19"/>
        <v>0</v>
      </c>
      <c r="AT60" s="474"/>
      <c r="AU60" s="209"/>
      <c r="AV60" s="205">
        <f>AU60+IFERROR(VLOOKUP(A60,GENERADOR!A:B,2,FALSE),0)</f>
        <v>0</v>
      </c>
      <c r="AW60" s="205">
        <f t="shared" si="7"/>
        <v>0</v>
      </c>
      <c r="AX60" s="129">
        <f t="shared" si="8"/>
        <v>0</v>
      </c>
      <c r="AY60" s="129">
        <f t="shared" si="30"/>
        <v>0</v>
      </c>
      <c r="AZ60" s="73" t="e">
        <f t="shared" ca="1" si="20"/>
        <v>#NAME?</v>
      </c>
      <c r="BA60" s="529" t="e">
        <f t="shared" ca="1" si="21"/>
        <v>#NAME?</v>
      </c>
      <c r="BB60" s="508"/>
      <c r="BC60" s="508"/>
      <c r="BD60" s="511"/>
      <c r="BE60" s="530"/>
      <c r="BF60" s="533"/>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c r="FF60" s="12"/>
      <c r="FG60" s="12"/>
      <c r="FH60" s="12"/>
      <c r="FI60" s="12"/>
      <c r="FJ60" s="12"/>
      <c r="FK60" s="12"/>
      <c r="FL60" s="12"/>
      <c r="FM60" s="12"/>
      <c r="FN60" s="12"/>
      <c r="FO60" s="12"/>
      <c r="FP60" s="12"/>
      <c r="FQ60" s="12"/>
      <c r="FR60" s="12"/>
      <c r="FS60" s="12"/>
      <c r="FT60" s="12"/>
      <c r="FU60" s="12"/>
      <c r="FV60" s="12"/>
      <c r="FW60" s="12"/>
      <c r="FX60" s="12"/>
      <c r="FY60" s="12"/>
      <c r="FZ60" s="12"/>
      <c r="GA60" s="12"/>
      <c r="GB60" s="12"/>
      <c r="GC60" s="12"/>
      <c r="GD60" s="12"/>
      <c r="GE60" s="12"/>
      <c r="GF60" s="12"/>
      <c r="GG60" s="12"/>
      <c r="GH60" s="12"/>
      <c r="GI60" s="12"/>
      <c r="GJ60" s="12"/>
      <c r="GK60" s="12"/>
      <c r="GL60" s="12"/>
      <c r="GM60" s="12"/>
      <c r="GN60" s="12"/>
      <c r="GO60" s="12"/>
      <c r="GP60" s="12"/>
      <c r="GQ60" s="12"/>
      <c r="GR60" s="12"/>
      <c r="GS60" s="12"/>
      <c r="GT60" s="12"/>
      <c r="GU60" s="12"/>
      <c r="GV60" s="12"/>
      <c r="GW60" s="12"/>
      <c r="GX60" s="12"/>
      <c r="GY60" s="12"/>
      <c r="GZ60" s="12"/>
      <c r="HA60" s="12"/>
      <c r="HB60" s="12"/>
      <c r="HC60" s="12"/>
      <c r="HD60" s="12"/>
      <c r="HE60" s="12"/>
      <c r="HF60" s="12"/>
      <c r="HG60" s="12"/>
      <c r="HH60" s="12"/>
      <c r="HI60" s="12"/>
      <c r="HJ60" s="12"/>
      <c r="HK60" s="12"/>
      <c r="HL60" s="12"/>
      <c r="HM60" s="12"/>
      <c r="HN60" s="12"/>
      <c r="HO60" s="12"/>
      <c r="HP60" s="12"/>
      <c r="HQ60" s="12"/>
      <c r="HR60" s="12"/>
      <c r="HS60" s="12"/>
      <c r="HT60" s="12"/>
      <c r="HU60" s="12"/>
      <c r="HV60" s="12"/>
      <c r="HW60" s="12"/>
      <c r="HX60" s="12"/>
      <c r="HY60" s="12"/>
      <c r="HZ60" s="12"/>
      <c r="IA60" s="12"/>
      <c r="IB60" s="12"/>
      <c r="IC60" s="12"/>
      <c r="ID60" s="12"/>
      <c r="IE60" s="12"/>
      <c r="IF60" s="12"/>
      <c r="IG60" s="12"/>
      <c r="IH60" s="12"/>
      <c r="II60" s="12"/>
      <c r="IJ60" s="12"/>
      <c r="IK60" s="12"/>
      <c r="IL60" s="12"/>
      <c r="IM60" s="12"/>
      <c r="IN60" s="12"/>
      <c r="IO60" s="12"/>
      <c r="IP60" s="12"/>
      <c r="IQ60" s="12"/>
      <c r="IR60" s="12"/>
      <c r="IS60" s="12"/>
      <c r="IT60" s="12"/>
      <c r="IU60" s="12"/>
      <c r="IV60" s="12"/>
      <c r="IW60" s="12"/>
      <c r="IX60" s="12"/>
      <c r="IY60" s="12"/>
      <c r="IZ60" s="12"/>
      <c r="JA60" s="12"/>
      <c r="JB60" s="12"/>
    </row>
    <row r="61" spans="1:262" s="211" customFormat="1" ht="23.4" thickBot="1">
      <c r="A61" s="408"/>
      <c r="B61" s="549"/>
      <c r="C61"/>
      <c r="D61" s="409"/>
      <c r="E61" s="8"/>
      <c r="F61" s="544"/>
      <c r="G61" s="544"/>
      <c r="H61" s="415"/>
      <c r="I61" s="415"/>
      <c r="J61" s="462">
        <f t="shared" si="10"/>
        <v>0</v>
      </c>
      <c r="K61" s="416" t="s">
        <v>780</v>
      </c>
      <c r="L61" s="417"/>
      <c r="M61" s="422">
        <f t="shared" si="11"/>
        <v>0</v>
      </c>
      <c r="N61" s="422"/>
      <c r="O61" s="422"/>
      <c r="P61" s="422"/>
      <c r="Q61" s="422"/>
      <c r="R61" s="422"/>
      <c r="S61" s="422"/>
      <c r="T61" s="422"/>
      <c r="U61" s="204" t="s">
        <v>702</v>
      </c>
      <c r="V61" s="204" t="s">
        <v>702</v>
      </c>
      <c r="W61" s="424">
        <f t="shared" si="13"/>
        <v>0</v>
      </c>
      <c r="X61" s="264"/>
      <c r="Y61" s="436"/>
      <c r="Z61" s="409"/>
      <c r="AA61" s="170" t="e">
        <f t="shared" si="31"/>
        <v>#N/A</v>
      </c>
      <c r="AB61" s="417"/>
      <c r="AC61" s="171" t="e">
        <f t="shared" si="1"/>
        <v>#N/A</v>
      </c>
      <c r="AD61" s="172" t="e">
        <f t="shared" si="32"/>
        <v>#N/A</v>
      </c>
      <c r="AE61" s="173" t="e">
        <f t="shared" si="28"/>
        <v>#N/A</v>
      </c>
      <c r="AF61" s="478" t="e">
        <f t="shared" si="29"/>
        <v>#N/A</v>
      </c>
      <c r="AG61" s="542">
        <f t="shared" si="14"/>
        <v>0</v>
      </c>
      <c r="AH61" s="208" t="s">
        <v>702</v>
      </c>
      <c r="AI61" s="208" t="s">
        <v>702</v>
      </c>
      <c r="AJ61" s="222" t="s">
        <v>702</v>
      </c>
      <c r="AK61" s="409"/>
      <c r="AL61" s="439" t="e">
        <f t="shared" si="26"/>
        <v>#N/A</v>
      </c>
      <c r="AM61" s="165" t="e">
        <f t="shared" si="15"/>
        <v>#N/A</v>
      </c>
      <c r="AN61" s="524"/>
      <c r="AO61" s="457">
        <f t="shared" si="27"/>
        <v>0</v>
      </c>
      <c r="AP61" s="458">
        <f t="shared" si="16"/>
        <v>0</v>
      </c>
      <c r="AQ61" s="458">
        <f t="shared" si="17"/>
        <v>0</v>
      </c>
      <c r="AR61" s="311">
        <f t="shared" si="18"/>
        <v>0</v>
      </c>
      <c r="AS61" s="459">
        <f t="shared" si="19"/>
        <v>0</v>
      </c>
      <c r="AT61" s="474"/>
      <c r="AU61" s="209"/>
      <c r="AV61" s="205">
        <f>AU61+IFERROR(VLOOKUP(A61,GENERADOR!A:B,2,FALSE),0)</f>
        <v>0</v>
      </c>
      <c r="AW61" s="205">
        <f t="shared" si="7"/>
        <v>0</v>
      </c>
      <c r="AX61" s="209">
        <f t="shared" si="8"/>
        <v>0</v>
      </c>
      <c r="AY61" s="209">
        <f t="shared" si="30"/>
        <v>0</v>
      </c>
      <c r="AZ61" s="73" t="e">
        <f t="shared" ca="1" si="20"/>
        <v>#NAME?</v>
      </c>
      <c r="BA61" s="529" t="e">
        <f t="shared" ca="1" si="21"/>
        <v>#NAME?</v>
      </c>
      <c r="BB61" s="509"/>
      <c r="BC61" s="509"/>
      <c r="BD61" s="512"/>
      <c r="BE61" s="531"/>
      <c r="BF61" s="536"/>
    </row>
    <row r="62" spans="1:262" ht="23.4" thickBot="1">
      <c r="A62" s="408"/>
      <c r="B62" s="549"/>
      <c r="C62"/>
      <c r="D62" s="409"/>
      <c r="E62" s="8"/>
      <c r="F62" s="544"/>
      <c r="G62" s="544"/>
      <c r="H62" s="415"/>
      <c r="I62" s="415"/>
      <c r="J62" s="462">
        <f t="shared" si="10"/>
        <v>0</v>
      </c>
      <c r="K62" s="416" t="s">
        <v>780</v>
      </c>
      <c r="L62" s="417"/>
      <c r="M62" s="422">
        <f t="shared" si="11"/>
        <v>0</v>
      </c>
      <c r="N62" s="422"/>
      <c r="O62" s="422"/>
      <c r="P62" s="422"/>
      <c r="Q62" s="422"/>
      <c r="R62" s="422"/>
      <c r="S62" s="422"/>
      <c r="T62" s="422"/>
      <c r="U62" s="204" t="s">
        <v>702</v>
      </c>
      <c r="V62" s="204" t="s">
        <v>702</v>
      </c>
      <c r="W62" s="424">
        <f t="shared" si="13"/>
        <v>0</v>
      </c>
      <c r="X62" s="264"/>
      <c r="Y62" s="442"/>
      <c r="Z62" s="409"/>
      <c r="AA62" s="170" t="e">
        <f t="shared" si="31"/>
        <v>#N/A</v>
      </c>
      <c r="AB62" s="417"/>
      <c r="AC62" s="171" t="e">
        <f t="shared" si="1"/>
        <v>#N/A</v>
      </c>
      <c r="AD62" s="172" t="e">
        <f t="shared" si="32"/>
        <v>#N/A</v>
      </c>
      <c r="AE62" s="173" t="e">
        <f t="shared" si="28"/>
        <v>#N/A</v>
      </c>
      <c r="AF62" s="478" t="e">
        <f t="shared" si="29"/>
        <v>#N/A</v>
      </c>
      <c r="AG62" s="542">
        <f t="shared" si="14"/>
        <v>0</v>
      </c>
      <c r="AH62" s="208" t="s">
        <v>702</v>
      </c>
      <c r="AI62" s="208" t="s">
        <v>702</v>
      </c>
      <c r="AJ62" s="222" t="s">
        <v>702</v>
      </c>
      <c r="AK62" s="409"/>
      <c r="AL62" s="439" t="e">
        <f t="shared" si="26"/>
        <v>#N/A</v>
      </c>
      <c r="AM62" s="165" t="e">
        <f t="shared" si="15"/>
        <v>#N/A</v>
      </c>
      <c r="AN62" s="524"/>
      <c r="AO62" s="457">
        <f t="shared" si="27"/>
        <v>0</v>
      </c>
      <c r="AP62" s="458">
        <f t="shared" si="16"/>
        <v>0</v>
      </c>
      <c r="AQ62" s="458">
        <f t="shared" si="17"/>
        <v>0</v>
      </c>
      <c r="AR62" s="311">
        <f t="shared" si="18"/>
        <v>0</v>
      </c>
      <c r="AS62" s="459">
        <f t="shared" si="19"/>
        <v>0</v>
      </c>
      <c r="AT62" s="474"/>
      <c r="AU62" s="209"/>
      <c r="AV62" s="205">
        <f>AU62+IFERROR(VLOOKUP(A62,GENERADOR!A:B,2,FALSE),0)</f>
        <v>0</v>
      </c>
      <c r="AW62" s="205">
        <f t="shared" si="7"/>
        <v>0</v>
      </c>
      <c r="AX62" s="209">
        <f t="shared" si="8"/>
        <v>0</v>
      </c>
      <c r="AY62" s="209">
        <f t="shared" si="30"/>
        <v>0</v>
      </c>
      <c r="AZ62" s="73" t="e">
        <f t="shared" ca="1" si="20"/>
        <v>#NAME?</v>
      </c>
      <c r="BA62" s="529" t="e">
        <f t="shared" ca="1" si="21"/>
        <v>#NAME?</v>
      </c>
      <c r="BB62" s="509"/>
      <c r="BC62" s="509"/>
      <c r="BD62" s="512"/>
      <c r="BE62" s="531"/>
      <c r="BF62" s="536"/>
      <c r="BG62" s="211"/>
      <c r="BH62" s="211"/>
      <c r="BI62" s="211"/>
      <c r="BJ62" s="211"/>
      <c r="BK62" s="211"/>
      <c r="BL62" s="211"/>
      <c r="BM62" s="211"/>
      <c r="BN62" s="211"/>
      <c r="BO62" s="211"/>
      <c r="BP62" s="211"/>
      <c r="BQ62" s="211"/>
      <c r="BR62" s="211"/>
      <c r="BS62" s="211"/>
      <c r="BT62" s="211"/>
      <c r="BU62" s="211"/>
      <c r="BV62" s="211"/>
      <c r="BW62" s="211"/>
      <c r="BX62" s="211"/>
      <c r="BY62" s="211"/>
      <c r="BZ62" s="211"/>
      <c r="CA62" s="211"/>
      <c r="CB62" s="211"/>
      <c r="CC62" s="211"/>
      <c r="CD62" s="211"/>
      <c r="CE62" s="211"/>
      <c r="CF62" s="211"/>
      <c r="CG62" s="211"/>
      <c r="CH62" s="211"/>
      <c r="CI62" s="211"/>
      <c r="CJ62" s="211"/>
      <c r="CK62" s="211"/>
      <c r="CL62" s="211"/>
      <c r="CM62" s="211"/>
      <c r="CN62" s="211"/>
      <c r="CO62" s="211"/>
      <c r="CP62" s="211"/>
      <c r="CQ62" s="211"/>
      <c r="CR62" s="211"/>
      <c r="CS62" s="211"/>
      <c r="CT62" s="211"/>
      <c r="CU62" s="211"/>
      <c r="CV62" s="211"/>
      <c r="CW62" s="211"/>
      <c r="CX62" s="211"/>
      <c r="CY62" s="211"/>
      <c r="CZ62" s="211"/>
      <c r="DA62" s="211"/>
      <c r="DB62" s="211"/>
      <c r="DC62" s="211"/>
      <c r="DD62" s="211"/>
      <c r="DE62" s="211"/>
      <c r="DF62" s="211"/>
      <c r="DG62" s="211"/>
      <c r="DH62" s="211"/>
      <c r="DI62" s="211"/>
      <c r="DJ62" s="211"/>
      <c r="DK62" s="211"/>
      <c r="DL62" s="211"/>
      <c r="DM62" s="211"/>
      <c r="DN62" s="211"/>
      <c r="DO62" s="211"/>
      <c r="DP62" s="211"/>
      <c r="DQ62" s="211"/>
      <c r="DR62" s="211"/>
      <c r="DS62" s="211"/>
      <c r="DT62" s="211"/>
      <c r="DU62" s="211"/>
      <c r="DV62" s="211"/>
      <c r="DW62" s="211"/>
      <c r="DX62" s="211"/>
      <c r="DY62" s="211"/>
      <c r="DZ62" s="211"/>
      <c r="EA62" s="211"/>
      <c r="EB62" s="211"/>
      <c r="EC62" s="211"/>
      <c r="ED62" s="211"/>
      <c r="EE62" s="211"/>
      <c r="EF62" s="211"/>
      <c r="EG62" s="211"/>
      <c r="EH62" s="211"/>
      <c r="EI62" s="211"/>
      <c r="EJ62" s="211"/>
      <c r="EK62" s="211"/>
      <c r="EL62" s="211"/>
      <c r="EM62" s="211"/>
      <c r="EN62" s="211"/>
      <c r="EO62" s="211"/>
      <c r="EP62" s="211"/>
      <c r="EQ62" s="211"/>
      <c r="ER62" s="211"/>
      <c r="ES62" s="211"/>
      <c r="ET62" s="211"/>
      <c r="EU62" s="211"/>
      <c r="EV62" s="211"/>
      <c r="EW62" s="211"/>
      <c r="EX62" s="211"/>
      <c r="EY62" s="211"/>
      <c r="EZ62" s="211"/>
      <c r="FA62" s="211"/>
      <c r="FB62" s="211"/>
      <c r="FC62" s="211"/>
      <c r="FD62" s="211"/>
      <c r="FE62" s="211"/>
      <c r="FF62" s="211"/>
      <c r="FG62" s="211"/>
      <c r="FH62" s="211"/>
      <c r="FI62" s="211"/>
      <c r="FJ62" s="211"/>
      <c r="FK62" s="211"/>
      <c r="FL62" s="211"/>
      <c r="FM62" s="211"/>
      <c r="FN62" s="211"/>
      <c r="FO62" s="211"/>
      <c r="FP62" s="211"/>
      <c r="FQ62" s="211"/>
      <c r="FR62" s="211"/>
      <c r="FS62" s="211"/>
      <c r="FT62" s="211"/>
      <c r="FU62" s="211"/>
      <c r="FV62" s="211"/>
      <c r="FW62" s="211"/>
      <c r="FX62" s="211"/>
      <c r="FY62" s="211"/>
      <c r="FZ62" s="211"/>
      <c r="GA62" s="211"/>
      <c r="GB62" s="211"/>
      <c r="GC62" s="211"/>
      <c r="GD62" s="211"/>
      <c r="GE62" s="211"/>
      <c r="GF62" s="211"/>
      <c r="GG62" s="211"/>
      <c r="GH62" s="211"/>
      <c r="GI62" s="211"/>
      <c r="GJ62" s="211"/>
      <c r="GK62" s="211"/>
      <c r="GL62" s="211"/>
      <c r="GM62" s="211"/>
      <c r="GN62" s="211"/>
      <c r="GO62" s="211"/>
      <c r="GP62" s="211"/>
      <c r="GQ62" s="211"/>
      <c r="GR62" s="211"/>
      <c r="GS62" s="211"/>
      <c r="GT62" s="211"/>
      <c r="GU62" s="211"/>
      <c r="GV62" s="211"/>
      <c r="GW62" s="211"/>
      <c r="GX62" s="211"/>
      <c r="GY62" s="211"/>
      <c r="GZ62" s="211"/>
      <c r="HA62" s="211"/>
      <c r="HB62" s="211"/>
      <c r="HC62" s="211"/>
      <c r="HD62" s="211"/>
      <c r="HE62" s="211"/>
      <c r="HF62" s="211"/>
      <c r="HG62" s="211"/>
      <c r="HH62" s="211"/>
      <c r="HI62" s="211"/>
      <c r="HJ62" s="211"/>
      <c r="HK62" s="211"/>
      <c r="HL62" s="211"/>
      <c r="HM62" s="211"/>
      <c r="HN62" s="211"/>
      <c r="HO62" s="211"/>
      <c r="HP62" s="211"/>
      <c r="HQ62" s="211"/>
      <c r="HR62" s="211"/>
      <c r="HS62" s="211"/>
      <c r="HT62" s="211"/>
      <c r="HU62" s="211"/>
      <c r="HV62" s="211"/>
      <c r="HW62" s="211"/>
      <c r="HX62" s="211"/>
      <c r="HY62" s="211"/>
      <c r="HZ62" s="211"/>
      <c r="IA62" s="211"/>
      <c r="IB62" s="211"/>
      <c r="IC62" s="211"/>
      <c r="ID62" s="211"/>
      <c r="IE62" s="211"/>
      <c r="IF62" s="211"/>
      <c r="IG62" s="211"/>
      <c r="IH62" s="211"/>
      <c r="II62" s="211"/>
      <c r="IJ62" s="211"/>
      <c r="IK62" s="211"/>
      <c r="IL62" s="211"/>
      <c r="IM62" s="211"/>
      <c r="IN62" s="211"/>
      <c r="IO62" s="211"/>
      <c r="IP62" s="211"/>
      <c r="IQ62" s="211"/>
      <c r="IR62" s="211"/>
      <c r="IS62" s="211"/>
      <c r="IT62" s="211"/>
      <c r="IU62" s="211"/>
      <c r="IV62" s="211"/>
      <c r="IW62" s="211"/>
      <c r="IX62" s="211"/>
      <c r="IY62" s="211"/>
      <c r="IZ62" s="211"/>
      <c r="JA62" s="211"/>
      <c r="JB62" s="211"/>
    </row>
    <row r="63" spans="1:262" ht="23.4" thickBot="1">
      <c r="A63" s="408"/>
      <c r="B63" s="549"/>
      <c r="C63"/>
      <c r="D63" s="409"/>
      <c r="E63" s="8"/>
      <c r="F63" s="544"/>
      <c r="G63" s="544"/>
      <c r="H63" s="415"/>
      <c r="I63" s="415"/>
      <c r="J63" s="462">
        <f t="shared" si="10"/>
        <v>0</v>
      </c>
      <c r="K63" s="416" t="s">
        <v>780</v>
      </c>
      <c r="L63" s="417"/>
      <c r="M63" s="422">
        <f t="shared" si="11"/>
        <v>0</v>
      </c>
      <c r="N63" s="422"/>
      <c r="O63" s="422"/>
      <c r="P63" s="422"/>
      <c r="Q63" s="422"/>
      <c r="R63" s="422"/>
      <c r="S63" s="422"/>
      <c r="T63" s="422"/>
      <c r="U63" s="204" t="s">
        <v>702</v>
      </c>
      <c r="V63" s="204" t="s">
        <v>702</v>
      </c>
      <c r="W63" s="424">
        <f t="shared" si="13"/>
        <v>0</v>
      </c>
      <c r="X63" s="264"/>
      <c r="Y63" s="435"/>
      <c r="Z63" s="409"/>
      <c r="AA63" s="170" t="e">
        <f t="shared" si="31"/>
        <v>#N/A</v>
      </c>
      <c r="AB63" s="168"/>
      <c r="AC63" s="171" t="e">
        <f t="shared" si="1"/>
        <v>#N/A</v>
      </c>
      <c r="AD63" s="172" t="e">
        <f t="shared" si="32"/>
        <v>#N/A</v>
      </c>
      <c r="AE63" s="173" t="e">
        <f t="shared" si="28"/>
        <v>#N/A</v>
      </c>
      <c r="AF63" s="478" t="e">
        <f t="shared" si="29"/>
        <v>#N/A</v>
      </c>
      <c r="AG63" s="542">
        <f t="shared" si="14"/>
        <v>0</v>
      </c>
      <c r="AH63" s="208" t="s">
        <v>702</v>
      </c>
      <c r="AI63" s="208" t="s">
        <v>702</v>
      </c>
      <c r="AJ63" s="222" t="s">
        <v>702</v>
      </c>
      <c r="AK63" s="409"/>
      <c r="AL63" s="439" t="e">
        <f t="shared" si="26"/>
        <v>#N/A</v>
      </c>
      <c r="AM63" s="165" t="e">
        <f t="shared" si="15"/>
        <v>#N/A</v>
      </c>
      <c r="AN63" s="524"/>
      <c r="AO63" s="457">
        <f t="shared" si="27"/>
        <v>0</v>
      </c>
      <c r="AP63" s="458">
        <f t="shared" si="16"/>
        <v>0</v>
      </c>
      <c r="AQ63" s="458">
        <f t="shared" si="17"/>
        <v>0</v>
      </c>
      <c r="AR63" s="311">
        <f t="shared" si="18"/>
        <v>0</v>
      </c>
      <c r="AS63" s="459">
        <f t="shared" si="19"/>
        <v>0</v>
      </c>
      <c r="AT63" s="474"/>
      <c r="AU63" s="209"/>
      <c r="AV63" s="205">
        <f>AU63+IFERROR(VLOOKUP(A63,GENERADOR!A:B,2,FALSE),0)</f>
        <v>0</v>
      </c>
      <c r="AW63" s="205">
        <f t="shared" si="7"/>
        <v>0</v>
      </c>
      <c r="AX63" s="209">
        <f t="shared" si="8"/>
        <v>0</v>
      </c>
      <c r="AY63" s="209">
        <f t="shared" si="30"/>
        <v>0</v>
      </c>
      <c r="AZ63" s="73" t="e">
        <f t="shared" ca="1" si="20"/>
        <v>#NAME?</v>
      </c>
      <c r="BA63" s="529" t="e">
        <f t="shared" ca="1" si="21"/>
        <v>#NAME?</v>
      </c>
      <c r="BB63" s="509"/>
      <c r="BC63" s="509"/>
      <c r="BD63" s="512"/>
      <c r="BE63" s="531"/>
      <c r="BF63" s="536"/>
      <c r="BG63" s="211"/>
      <c r="BH63" s="211"/>
      <c r="BI63" s="211"/>
      <c r="BJ63" s="211"/>
      <c r="BK63" s="211"/>
      <c r="BL63" s="211"/>
      <c r="BM63" s="211"/>
      <c r="BN63" s="211"/>
      <c r="BO63" s="211"/>
      <c r="BP63" s="211"/>
      <c r="BQ63" s="211"/>
      <c r="BR63" s="211"/>
      <c r="BS63" s="211"/>
      <c r="BT63" s="211"/>
      <c r="BU63" s="211"/>
      <c r="BV63" s="211"/>
      <c r="BW63" s="211"/>
      <c r="BX63" s="211"/>
      <c r="BY63" s="211"/>
      <c r="BZ63" s="211"/>
      <c r="CA63" s="211"/>
      <c r="CB63" s="211"/>
      <c r="CC63" s="211"/>
      <c r="CD63" s="211"/>
      <c r="CE63" s="211"/>
      <c r="CF63" s="211"/>
      <c r="CG63" s="211"/>
      <c r="CH63" s="211"/>
      <c r="CI63" s="211"/>
      <c r="CJ63" s="211"/>
      <c r="CK63" s="211"/>
      <c r="CL63" s="211"/>
      <c r="CM63" s="211"/>
      <c r="CN63" s="211"/>
      <c r="CO63" s="211"/>
      <c r="CP63" s="211"/>
      <c r="CQ63" s="211"/>
      <c r="CR63" s="211"/>
      <c r="CS63" s="211"/>
      <c r="CT63" s="211"/>
      <c r="CU63" s="211"/>
      <c r="CV63" s="211"/>
      <c r="CW63" s="211"/>
      <c r="CX63" s="211"/>
      <c r="CY63" s="211"/>
      <c r="CZ63" s="211"/>
      <c r="DA63" s="211"/>
      <c r="DB63" s="211"/>
      <c r="DC63" s="211"/>
      <c r="DD63" s="211"/>
      <c r="DE63" s="211"/>
      <c r="DF63" s="211"/>
      <c r="DG63" s="211"/>
      <c r="DH63" s="211"/>
      <c r="DI63" s="211"/>
      <c r="DJ63" s="211"/>
      <c r="DK63" s="211"/>
      <c r="DL63" s="211"/>
      <c r="DM63" s="211"/>
      <c r="DN63" s="211"/>
      <c r="DO63" s="211"/>
      <c r="DP63" s="211"/>
      <c r="DQ63" s="211"/>
      <c r="DR63" s="211"/>
      <c r="DS63" s="211"/>
      <c r="DT63" s="211"/>
      <c r="DU63" s="211"/>
      <c r="DV63" s="211"/>
      <c r="DW63" s="211"/>
      <c r="DX63" s="211"/>
      <c r="DY63" s="211"/>
      <c r="DZ63" s="211"/>
      <c r="EA63" s="211"/>
      <c r="EB63" s="211"/>
      <c r="EC63" s="211"/>
      <c r="ED63" s="211"/>
      <c r="EE63" s="211"/>
      <c r="EF63" s="211"/>
      <c r="EG63" s="211"/>
      <c r="EH63" s="211"/>
      <c r="EI63" s="211"/>
      <c r="EJ63" s="211"/>
      <c r="EK63" s="211"/>
      <c r="EL63" s="211"/>
      <c r="EM63" s="211"/>
      <c r="EN63" s="211"/>
      <c r="EO63" s="211"/>
      <c r="EP63" s="211"/>
      <c r="EQ63" s="211"/>
      <c r="ER63" s="211"/>
      <c r="ES63" s="211"/>
      <c r="ET63" s="211"/>
      <c r="EU63" s="211"/>
      <c r="EV63" s="211"/>
      <c r="EW63" s="211"/>
      <c r="EX63" s="211"/>
      <c r="EY63" s="211"/>
      <c r="EZ63" s="211"/>
      <c r="FA63" s="211"/>
      <c r="FB63" s="211"/>
      <c r="FC63" s="211"/>
      <c r="FD63" s="211"/>
      <c r="FE63" s="211"/>
      <c r="FF63" s="211"/>
      <c r="FG63" s="211"/>
      <c r="FH63" s="211"/>
      <c r="FI63" s="211"/>
      <c r="FJ63" s="211"/>
      <c r="FK63" s="211"/>
      <c r="FL63" s="211"/>
      <c r="FM63" s="211"/>
      <c r="FN63" s="211"/>
      <c r="FO63" s="211"/>
      <c r="FP63" s="211"/>
      <c r="FQ63" s="211"/>
      <c r="FR63" s="211"/>
      <c r="FS63" s="211"/>
      <c r="FT63" s="211"/>
      <c r="FU63" s="211"/>
      <c r="FV63" s="211"/>
      <c r="FW63" s="211"/>
      <c r="FX63" s="211"/>
      <c r="FY63" s="211"/>
      <c r="FZ63" s="211"/>
      <c r="GA63" s="211"/>
      <c r="GB63" s="211"/>
      <c r="GC63" s="211"/>
      <c r="GD63" s="211"/>
      <c r="GE63" s="211"/>
      <c r="GF63" s="211"/>
      <c r="GG63" s="211"/>
      <c r="GH63" s="211"/>
      <c r="GI63" s="211"/>
      <c r="GJ63" s="211"/>
      <c r="GK63" s="211"/>
      <c r="GL63" s="211"/>
      <c r="GM63" s="211"/>
      <c r="GN63" s="211"/>
      <c r="GO63" s="211"/>
      <c r="GP63" s="211"/>
      <c r="GQ63" s="211"/>
      <c r="GR63" s="211"/>
      <c r="GS63" s="211"/>
      <c r="GT63" s="211"/>
      <c r="GU63" s="211"/>
      <c r="GV63" s="211"/>
      <c r="GW63" s="211"/>
      <c r="GX63" s="211"/>
      <c r="GY63" s="211"/>
      <c r="GZ63" s="211"/>
      <c r="HA63" s="211"/>
      <c r="HB63" s="211"/>
      <c r="HC63" s="211"/>
      <c r="HD63" s="211"/>
      <c r="HE63" s="211"/>
      <c r="HF63" s="211"/>
      <c r="HG63" s="211"/>
      <c r="HH63" s="211"/>
      <c r="HI63" s="211"/>
      <c r="HJ63" s="211"/>
      <c r="HK63" s="211"/>
      <c r="HL63" s="211"/>
      <c r="HM63" s="211"/>
      <c r="HN63" s="211"/>
      <c r="HO63" s="211"/>
      <c r="HP63" s="211"/>
      <c r="HQ63" s="211"/>
      <c r="HR63" s="211"/>
      <c r="HS63" s="211"/>
      <c r="HT63" s="211"/>
      <c r="HU63" s="211"/>
      <c r="HV63" s="211"/>
      <c r="HW63" s="211"/>
      <c r="HX63" s="211"/>
      <c r="HY63" s="211"/>
      <c r="HZ63" s="211"/>
      <c r="IA63" s="211"/>
      <c r="IB63" s="211"/>
      <c r="IC63" s="211"/>
      <c r="ID63" s="211"/>
      <c r="IE63" s="211"/>
      <c r="IF63" s="211"/>
      <c r="IG63" s="211"/>
      <c r="IH63" s="211"/>
      <c r="II63" s="211"/>
      <c r="IJ63" s="211"/>
      <c r="IK63" s="211"/>
      <c r="IL63" s="211"/>
      <c r="IM63" s="211"/>
      <c r="IN63" s="211"/>
      <c r="IO63" s="211"/>
      <c r="IP63" s="211"/>
      <c r="IQ63" s="211"/>
      <c r="IR63" s="211"/>
      <c r="IS63" s="211"/>
      <c r="IT63" s="211"/>
      <c r="IU63" s="211"/>
      <c r="IV63" s="211"/>
      <c r="IW63" s="211"/>
      <c r="IX63" s="211"/>
      <c r="IY63" s="211"/>
      <c r="IZ63" s="211"/>
      <c r="JA63" s="211"/>
      <c r="JB63" s="211"/>
    </row>
    <row r="64" spans="1:262" ht="23.4" thickBot="1">
      <c r="A64" s="408"/>
      <c r="B64" s="549"/>
      <c r="C64"/>
      <c r="D64" s="409"/>
      <c r="E64" s="8"/>
      <c r="F64" s="544"/>
      <c r="G64" s="544"/>
      <c r="H64" s="415"/>
      <c r="I64" s="415"/>
      <c r="J64" s="462">
        <f t="shared" si="10"/>
        <v>0</v>
      </c>
      <c r="K64" s="416" t="s">
        <v>780</v>
      </c>
      <c r="L64" s="417"/>
      <c r="M64" s="422">
        <f t="shared" si="11"/>
        <v>0</v>
      </c>
      <c r="N64" s="422"/>
      <c r="O64" s="422"/>
      <c r="P64" s="422"/>
      <c r="Q64" s="422"/>
      <c r="R64" s="422"/>
      <c r="S64" s="422"/>
      <c r="T64" s="422"/>
      <c r="U64" s="204" t="s">
        <v>702</v>
      </c>
      <c r="V64" s="204" t="s">
        <v>702</v>
      </c>
      <c r="W64" s="424">
        <f t="shared" si="13"/>
        <v>0</v>
      </c>
      <c r="X64" s="264"/>
      <c r="Y64" s="443"/>
      <c r="Z64" s="409"/>
      <c r="AA64" s="170" t="e">
        <f t="shared" si="31"/>
        <v>#N/A</v>
      </c>
      <c r="AB64" s="168"/>
      <c r="AC64" s="171" t="e">
        <f t="shared" si="1"/>
        <v>#N/A</v>
      </c>
      <c r="AD64" s="172" t="e">
        <f t="shared" si="32"/>
        <v>#N/A</v>
      </c>
      <c r="AE64" s="173" t="e">
        <f t="shared" si="28"/>
        <v>#N/A</v>
      </c>
      <c r="AF64" s="478" t="e">
        <f t="shared" si="29"/>
        <v>#N/A</v>
      </c>
      <c r="AG64" s="542">
        <f t="shared" si="14"/>
        <v>0</v>
      </c>
      <c r="AH64" s="208" t="s">
        <v>702</v>
      </c>
      <c r="AI64" s="208" t="s">
        <v>702</v>
      </c>
      <c r="AJ64" s="222" t="s">
        <v>702</v>
      </c>
      <c r="AK64" s="409"/>
      <c r="AL64" s="439" t="e">
        <f t="shared" si="26"/>
        <v>#N/A</v>
      </c>
      <c r="AM64" s="165" t="e">
        <f t="shared" si="15"/>
        <v>#N/A</v>
      </c>
      <c r="AN64" s="524"/>
      <c r="AO64" s="457">
        <f t="shared" si="27"/>
        <v>0</v>
      </c>
      <c r="AP64" s="458">
        <f t="shared" si="16"/>
        <v>0</v>
      </c>
      <c r="AQ64" s="458">
        <f t="shared" si="17"/>
        <v>0</v>
      </c>
      <c r="AR64" s="311">
        <f t="shared" si="18"/>
        <v>0</v>
      </c>
      <c r="AS64" s="459">
        <f t="shared" si="19"/>
        <v>0</v>
      </c>
      <c r="AT64" s="474"/>
      <c r="AU64" s="209"/>
      <c r="AV64" s="205">
        <f>AU64+IFERROR(VLOOKUP(A64,GENERADOR!A:B,2,FALSE),0)</f>
        <v>0</v>
      </c>
      <c r="AW64" s="205">
        <f t="shared" si="7"/>
        <v>0</v>
      </c>
      <c r="AX64" s="129">
        <f t="shared" si="8"/>
        <v>0</v>
      </c>
      <c r="AY64" s="129">
        <f t="shared" si="30"/>
        <v>0</v>
      </c>
      <c r="AZ64" s="73" t="e">
        <f t="shared" ca="1" si="20"/>
        <v>#NAME?</v>
      </c>
      <c r="BA64" s="529" t="e">
        <f t="shared" ca="1" si="21"/>
        <v>#NAME?</v>
      </c>
      <c r="BB64" s="508"/>
      <c r="BC64" s="508"/>
      <c r="BD64" s="511"/>
      <c r="BE64" s="530"/>
      <c r="BF64" s="533"/>
    </row>
    <row r="65" spans="1:262" ht="23.4" thickBot="1">
      <c r="A65" s="408"/>
      <c r="B65" s="549"/>
      <c r="C65"/>
      <c r="D65" s="409"/>
      <c r="E65" s="8"/>
      <c r="F65" s="544"/>
      <c r="G65" s="544"/>
      <c r="H65" s="415"/>
      <c r="I65" s="415"/>
      <c r="J65" s="462">
        <f t="shared" si="10"/>
        <v>0</v>
      </c>
      <c r="K65" s="416" t="s">
        <v>780</v>
      </c>
      <c r="L65" s="417"/>
      <c r="M65" s="422">
        <f t="shared" si="11"/>
        <v>0</v>
      </c>
      <c r="N65" s="422"/>
      <c r="O65" s="422"/>
      <c r="P65" s="422"/>
      <c r="Q65" s="422"/>
      <c r="R65" s="422"/>
      <c r="S65" s="422"/>
      <c r="T65" s="422"/>
      <c r="U65" s="204" t="s">
        <v>702</v>
      </c>
      <c r="V65" s="204" t="s">
        <v>702</v>
      </c>
      <c r="W65" s="424">
        <f t="shared" si="13"/>
        <v>0</v>
      </c>
      <c r="X65" s="264"/>
      <c r="Y65" s="435"/>
      <c r="Z65" s="409"/>
      <c r="AA65" s="170" t="e">
        <f t="shared" si="31"/>
        <v>#N/A</v>
      </c>
      <c r="AB65" s="168"/>
      <c r="AC65" s="171" t="e">
        <f t="shared" si="1"/>
        <v>#N/A</v>
      </c>
      <c r="AD65" s="172" t="e">
        <f t="shared" si="32"/>
        <v>#N/A</v>
      </c>
      <c r="AE65" s="173" t="e">
        <f t="shared" si="28"/>
        <v>#N/A</v>
      </c>
      <c r="AF65" s="478" t="e">
        <f t="shared" si="29"/>
        <v>#N/A</v>
      </c>
      <c r="AG65" s="542">
        <f t="shared" si="14"/>
        <v>0</v>
      </c>
      <c r="AH65" s="208" t="s">
        <v>702</v>
      </c>
      <c r="AI65" s="208" t="s">
        <v>702</v>
      </c>
      <c r="AJ65" s="222" t="s">
        <v>702</v>
      </c>
      <c r="AK65" s="409"/>
      <c r="AL65" s="439" t="e">
        <f t="shared" si="26"/>
        <v>#N/A</v>
      </c>
      <c r="AM65" s="165" t="e">
        <f t="shared" si="15"/>
        <v>#N/A</v>
      </c>
      <c r="AN65" s="524"/>
      <c r="AO65" s="457">
        <f t="shared" si="27"/>
        <v>0</v>
      </c>
      <c r="AP65" s="458">
        <f t="shared" si="16"/>
        <v>0</v>
      </c>
      <c r="AQ65" s="458">
        <f t="shared" si="17"/>
        <v>0</v>
      </c>
      <c r="AR65" s="311">
        <f t="shared" si="18"/>
        <v>0</v>
      </c>
      <c r="AS65" s="459">
        <f t="shared" si="19"/>
        <v>0</v>
      </c>
      <c r="AT65" s="474"/>
      <c r="AU65" s="209"/>
      <c r="AV65" s="205">
        <f>AU65+IFERROR(VLOOKUP(A65,GENERADOR!A:B,2,FALSE),0)</f>
        <v>0</v>
      </c>
      <c r="AW65" s="205">
        <f t="shared" si="7"/>
        <v>0</v>
      </c>
      <c r="AX65" s="129">
        <f t="shared" si="8"/>
        <v>0</v>
      </c>
      <c r="AY65" s="129">
        <f t="shared" si="30"/>
        <v>0</v>
      </c>
      <c r="AZ65" s="73" t="e">
        <f t="shared" ca="1" si="20"/>
        <v>#NAME?</v>
      </c>
      <c r="BA65" s="529" t="e">
        <f t="shared" ca="1" si="21"/>
        <v>#NAME?</v>
      </c>
      <c r="BB65" s="508"/>
      <c r="BC65" s="508"/>
      <c r="BD65" s="511"/>
      <c r="BE65" s="530"/>
      <c r="BF65" s="533"/>
    </row>
    <row r="66" spans="1:262" s="211" customFormat="1" ht="23.4" thickBot="1">
      <c r="A66" s="408"/>
      <c r="B66" s="549"/>
      <c r="C66"/>
      <c r="D66" s="409"/>
      <c r="E66" s="8"/>
      <c r="F66" s="544"/>
      <c r="G66" s="544"/>
      <c r="H66" s="415"/>
      <c r="I66" s="415"/>
      <c r="J66" s="462">
        <f t="shared" si="10"/>
        <v>0</v>
      </c>
      <c r="K66" s="416" t="s">
        <v>780</v>
      </c>
      <c r="L66" s="417"/>
      <c r="M66" s="422">
        <f t="shared" si="11"/>
        <v>0</v>
      </c>
      <c r="N66" s="422"/>
      <c r="O66" s="422"/>
      <c r="P66" s="422"/>
      <c r="Q66" s="422"/>
      <c r="R66" s="422"/>
      <c r="S66" s="422"/>
      <c r="T66" s="422"/>
      <c r="U66" s="204" t="s">
        <v>702</v>
      </c>
      <c r="V66" s="204" t="s">
        <v>702</v>
      </c>
      <c r="W66" s="424">
        <f t="shared" si="13"/>
        <v>0</v>
      </c>
      <c r="X66" s="264"/>
      <c r="Y66" s="436"/>
      <c r="Z66" s="409"/>
      <c r="AA66" s="170" t="e">
        <f t="shared" si="31"/>
        <v>#N/A</v>
      </c>
      <c r="AB66" s="168"/>
      <c r="AC66" s="171" t="e">
        <f t="shared" si="1"/>
        <v>#N/A</v>
      </c>
      <c r="AD66" s="172" t="e">
        <f t="shared" si="32"/>
        <v>#N/A</v>
      </c>
      <c r="AE66" s="173" t="e">
        <f t="shared" si="28"/>
        <v>#N/A</v>
      </c>
      <c r="AF66" s="478" t="e">
        <f t="shared" si="29"/>
        <v>#N/A</v>
      </c>
      <c r="AG66" s="542">
        <f t="shared" si="14"/>
        <v>0</v>
      </c>
      <c r="AH66" s="208" t="s">
        <v>702</v>
      </c>
      <c r="AI66" s="208" t="s">
        <v>702</v>
      </c>
      <c r="AJ66" s="222" t="s">
        <v>702</v>
      </c>
      <c r="AK66" s="409"/>
      <c r="AL66" s="439" t="e">
        <f t="shared" si="26"/>
        <v>#N/A</v>
      </c>
      <c r="AM66" s="165" t="e">
        <f t="shared" si="15"/>
        <v>#N/A</v>
      </c>
      <c r="AN66" s="524"/>
      <c r="AO66" s="457">
        <f t="shared" si="27"/>
        <v>0</v>
      </c>
      <c r="AP66" s="458">
        <f t="shared" si="16"/>
        <v>0</v>
      </c>
      <c r="AQ66" s="458">
        <f t="shared" si="17"/>
        <v>0</v>
      </c>
      <c r="AR66" s="311">
        <f t="shared" si="18"/>
        <v>0</v>
      </c>
      <c r="AS66" s="459">
        <f t="shared" si="19"/>
        <v>0</v>
      </c>
      <c r="AT66" s="474"/>
      <c r="AU66" s="209"/>
      <c r="AV66" s="205">
        <f>AU66+IFERROR(VLOOKUP(A66,GENERADOR!A:B,2,FALSE),0)</f>
        <v>0</v>
      </c>
      <c r="AW66" s="205">
        <f t="shared" si="7"/>
        <v>0</v>
      </c>
      <c r="AX66" s="129">
        <f t="shared" si="8"/>
        <v>0</v>
      </c>
      <c r="AY66" s="129">
        <f t="shared" si="30"/>
        <v>0</v>
      </c>
      <c r="AZ66" s="73" t="e">
        <f t="shared" ca="1" si="20"/>
        <v>#NAME?</v>
      </c>
      <c r="BA66" s="529" t="e">
        <f t="shared" ca="1" si="21"/>
        <v>#NAME?</v>
      </c>
      <c r="BB66" s="508"/>
      <c r="BC66" s="508"/>
      <c r="BD66" s="511"/>
      <c r="BE66" s="530"/>
      <c r="BF66" s="533"/>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c r="FJ66" s="12"/>
      <c r="FK66" s="12"/>
      <c r="FL66" s="12"/>
      <c r="FM66" s="12"/>
      <c r="FN66" s="12"/>
      <c r="FO66" s="12"/>
      <c r="FP66" s="12"/>
      <c r="FQ66" s="12"/>
      <c r="FR66" s="12"/>
      <c r="FS66" s="12"/>
      <c r="FT66" s="12"/>
      <c r="FU66" s="12"/>
      <c r="FV66" s="12"/>
      <c r="FW66" s="12"/>
      <c r="FX66" s="12"/>
      <c r="FY66" s="12"/>
      <c r="FZ66" s="12"/>
      <c r="GA66" s="12"/>
      <c r="GB66" s="12"/>
      <c r="GC66" s="12"/>
      <c r="GD66" s="12"/>
      <c r="GE66" s="12"/>
      <c r="GF66" s="12"/>
      <c r="GG66" s="12"/>
      <c r="GH66" s="12"/>
      <c r="GI66" s="12"/>
      <c r="GJ66" s="12"/>
      <c r="GK66" s="12"/>
      <c r="GL66" s="12"/>
      <c r="GM66" s="12"/>
      <c r="GN66" s="12"/>
      <c r="GO66" s="12"/>
      <c r="GP66" s="12"/>
      <c r="GQ66" s="12"/>
      <c r="GR66" s="12"/>
      <c r="GS66" s="12"/>
      <c r="GT66" s="12"/>
      <c r="GU66" s="12"/>
      <c r="GV66" s="12"/>
      <c r="GW66" s="12"/>
      <c r="GX66" s="12"/>
      <c r="GY66" s="12"/>
      <c r="GZ66" s="12"/>
      <c r="HA66" s="12"/>
      <c r="HB66" s="12"/>
      <c r="HC66" s="12"/>
      <c r="HD66" s="12"/>
      <c r="HE66" s="12"/>
      <c r="HF66" s="12"/>
      <c r="HG66" s="12"/>
      <c r="HH66" s="12"/>
      <c r="HI66" s="12"/>
      <c r="HJ66" s="12"/>
      <c r="HK66" s="12"/>
      <c r="HL66" s="12"/>
      <c r="HM66" s="12"/>
      <c r="HN66" s="12"/>
      <c r="HO66" s="12"/>
      <c r="HP66" s="12"/>
      <c r="HQ66" s="12"/>
      <c r="HR66" s="12"/>
      <c r="HS66" s="12"/>
      <c r="HT66" s="12"/>
      <c r="HU66" s="12"/>
      <c r="HV66" s="12"/>
      <c r="HW66" s="12"/>
      <c r="HX66" s="12"/>
      <c r="HY66" s="12"/>
      <c r="HZ66" s="12"/>
      <c r="IA66" s="12"/>
      <c r="IB66" s="12"/>
      <c r="IC66" s="12"/>
      <c r="ID66" s="12"/>
      <c r="IE66" s="12"/>
      <c r="IF66" s="12"/>
      <c r="IG66" s="12"/>
      <c r="IH66" s="12"/>
      <c r="II66" s="12"/>
      <c r="IJ66" s="12"/>
      <c r="IK66" s="12"/>
      <c r="IL66" s="12"/>
      <c r="IM66" s="12"/>
      <c r="IN66" s="12"/>
      <c r="IO66" s="12"/>
      <c r="IP66" s="12"/>
      <c r="IQ66" s="12"/>
      <c r="IR66" s="12"/>
      <c r="IS66" s="12"/>
      <c r="IT66" s="12"/>
      <c r="IU66" s="12"/>
      <c r="IV66" s="12"/>
      <c r="IW66" s="12"/>
      <c r="IX66" s="12"/>
      <c r="IY66" s="12"/>
      <c r="IZ66" s="12"/>
      <c r="JA66" s="12"/>
      <c r="JB66" s="12"/>
    </row>
    <row r="67" spans="1:262" s="211" customFormat="1" ht="23.4" thickBot="1">
      <c r="A67" s="408"/>
      <c r="B67" s="549"/>
      <c r="C67"/>
      <c r="D67" s="409"/>
      <c r="E67" s="8"/>
      <c r="F67" s="544"/>
      <c r="G67" s="544"/>
      <c r="H67" s="415"/>
      <c r="I67" s="415"/>
      <c r="J67" s="462">
        <f t="shared" si="10"/>
        <v>0</v>
      </c>
      <c r="K67" s="416" t="s">
        <v>780</v>
      </c>
      <c r="L67" s="417"/>
      <c r="M67" s="422">
        <f t="shared" si="11"/>
        <v>0</v>
      </c>
      <c r="N67" s="422"/>
      <c r="O67" s="422"/>
      <c r="P67" s="422"/>
      <c r="Q67" s="422"/>
      <c r="R67" s="422"/>
      <c r="S67" s="422"/>
      <c r="T67" s="422"/>
      <c r="U67" s="204" t="s">
        <v>702</v>
      </c>
      <c r="V67" s="204" t="s">
        <v>702</v>
      </c>
      <c r="W67" s="424">
        <f t="shared" si="13"/>
        <v>0</v>
      </c>
      <c r="X67" s="266"/>
      <c r="Y67" s="436"/>
      <c r="Z67" s="409"/>
      <c r="AA67" s="170" t="e">
        <f t="shared" si="31"/>
        <v>#N/A</v>
      </c>
      <c r="AB67" s="168"/>
      <c r="AC67" s="367" t="e">
        <f t="shared" si="1"/>
        <v>#N/A</v>
      </c>
      <c r="AD67" s="172" t="e">
        <f t="shared" si="32"/>
        <v>#N/A</v>
      </c>
      <c r="AE67" s="369" t="e">
        <f t="shared" si="28"/>
        <v>#N/A</v>
      </c>
      <c r="AF67" s="478" t="e">
        <f t="shared" si="29"/>
        <v>#N/A</v>
      </c>
      <c r="AG67" s="542">
        <f t="shared" si="14"/>
        <v>0</v>
      </c>
      <c r="AH67" s="208" t="s">
        <v>702</v>
      </c>
      <c r="AI67" s="208" t="s">
        <v>702</v>
      </c>
      <c r="AJ67" s="222" t="s">
        <v>702</v>
      </c>
      <c r="AK67" s="409"/>
      <c r="AL67" s="439" t="e">
        <f t="shared" si="26"/>
        <v>#N/A</v>
      </c>
      <c r="AM67" s="370" t="e">
        <f t="shared" si="15"/>
        <v>#N/A</v>
      </c>
      <c r="AN67" s="524"/>
      <c r="AO67" s="457">
        <f t="shared" si="27"/>
        <v>0</v>
      </c>
      <c r="AP67" s="458">
        <f t="shared" si="16"/>
        <v>0</v>
      </c>
      <c r="AQ67" s="458">
        <f t="shared" si="17"/>
        <v>0</v>
      </c>
      <c r="AR67" s="311">
        <f t="shared" si="18"/>
        <v>0</v>
      </c>
      <c r="AS67" s="459">
        <f t="shared" si="19"/>
        <v>0</v>
      </c>
      <c r="AT67" s="474"/>
      <c r="AU67" s="209"/>
      <c r="AV67" s="205">
        <f>AU67+IFERROR(VLOOKUP(A67,GENERADOR!A:B,2,FALSE),0)</f>
        <v>0</v>
      </c>
      <c r="AW67" s="205">
        <f t="shared" si="7"/>
        <v>0</v>
      </c>
      <c r="AX67" s="209">
        <f t="shared" si="8"/>
        <v>0</v>
      </c>
      <c r="AY67" s="209">
        <f t="shared" si="30"/>
        <v>0</v>
      </c>
      <c r="AZ67" s="73" t="e">
        <f t="shared" ca="1" si="20"/>
        <v>#NAME?</v>
      </c>
      <c r="BA67" s="529" t="e">
        <f t="shared" ca="1" si="21"/>
        <v>#NAME?</v>
      </c>
      <c r="BB67" s="509"/>
      <c r="BC67" s="509"/>
      <c r="BD67" s="512"/>
      <c r="BE67" s="531"/>
      <c r="BF67" s="535"/>
      <c r="BG67" s="232"/>
      <c r="BH67" s="232"/>
      <c r="BI67" s="232"/>
      <c r="BJ67" s="232"/>
      <c r="BK67" s="232"/>
      <c r="BL67" s="232"/>
      <c r="BM67" s="232"/>
      <c r="BN67" s="232"/>
      <c r="BO67" s="232"/>
      <c r="BP67" s="232"/>
      <c r="BQ67" s="232"/>
      <c r="BR67" s="232"/>
      <c r="BS67" s="232"/>
      <c r="BT67" s="232"/>
      <c r="BU67" s="232"/>
      <c r="BV67" s="232"/>
      <c r="BW67" s="232"/>
      <c r="BX67" s="232"/>
      <c r="BY67" s="232"/>
      <c r="BZ67" s="232"/>
      <c r="CA67" s="232"/>
      <c r="CB67" s="232"/>
      <c r="CC67" s="232"/>
      <c r="CD67" s="232"/>
      <c r="CE67" s="232"/>
      <c r="CF67" s="232"/>
      <c r="CG67" s="232"/>
      <c r="CH67" s="232"/>
      <c r="CI67" s="232"/>
      <c r="CJ67" s="232"/>
      <c r="CK67" s="232"/>
      <c r="CL67" s="232"/>
      <c r="CM67" s="232"/>
      <c r="CN67" s="232"/>
      <c r="CO67" s="232"/>
      <c r="CP67" s="232"/>
      <c r="CQ67" s="232"/>
      <c r="CR67" s="232"/>
      <c r="CS67" s="232"/>
      <c r="CT67" s="232"/>
      <c r="CU67" s="232"/>
      <c r="CV67" s="232"/>
      <c r="CW67" s="232"/>
      <c r="CX67" s="232"/>
      <c r="CY67" s="232"/>
      <c r="CZ67" s="232"/>
      <c r="DA67" s="232"/>
      <c r="DB67" s="232"/>
      <c r="DC67" s="232"/>
      <c r="DD67" s="232"/>
      <c r="DE67" s="232"/>
      <c r="DF67" s="232"/>
      <c r="DG67" s="232"/>
      <c r="DH67" s="232"/>
      <c r="DI67" s="232"/>
      <c r="DJ67" s="232"/>
      <c r="DK67" s="232"/>
      <c r="DL67" s="232"/>
      <c r="DM67" s="232"/>
      <c r="DN67" s="232"/>
      <c r="DO67" s="232"/>
      <c r="DP67" s="232"/>
      <c r="DQ67" s="232"/>
      <c r="DR67" s="232"/>
      <c r="DS67" s="232"/>
      <c r="DT67" s="232"/>
      <c r="DU67" s="232"/>
      <c r="DV67" s="232"/>
      <c r="DW67" s="232"/>
      <c r="DX67" s="232"/>
      <c r="DY67" s="232"/>
      <c r="DZ67" s="232"/>
      <c r="EA67" s="232"/>
      <c r="EB67" s="232"/>
      <c r="EC67" s="232"/>
      <c r="ED67" s="232"/>
      <c r="EE67" s="232"/>
      <c r="EF67" s="232"/>
      <c r="EG67" s="232"/>
      <c r="EH67" s="232"/>
      <c r="EI67" s="232"/>
      <c r="EJ67" s="232"/>
      <c r="EK67" s="232"/>
      <c r="EL67" s="232"/>
      <c r="EM67" s="232"/>
      <c r="EN67" s="232"/>
      <c r="EO67" s="232"/>
      <c r="EP67" s="232"/>
      <c r="EQ67" s="232"/>
      <c r="ER67" s="232"/>
      <c r="ES67" s="232"/>
      <c r="ET67" s="232"/>
      <c r="EU67" s="232"/>
      <c r="EV67" s="232"/>
      <c r="EW67" s="232"/>
      <c r="EX67" s="232"/>
      <c r="EY67" s="232"/>
      <c r="EZ67" s="232"/>
      <c r="FA67" s="232"/>
      <c r="FB67" s="232"/>
      <c r="FC67" s="232"/>
      <c r="FD67" s="232"/>
      <c r="FE67" s="232"/>
      <c r="FF67" s="232"/>
      <c r="FG67" s="232"/>
      <c r="FH67" s="232"/>
      <c r="FI67" s="232"/>
      <c r="FJ67" s="232"/>
      <c r="FK67" s="232"/>
      <c r="FL67" s="232"/>
      <c r="FM67" s="232"/>
      <c r="FN67" s="232"/>
      <c r="FO67" s="232"/>
      <c r="FP67" s="232"/>
      <c r="FQ67" s="232"/>
      <c r="FR67" s="232"/>
      <c r="FS67" s="232"/>
      <c r="FT67" s="232"/>
      <c r="FU67" s="232"/>
      <c r="FV67" s="232"/>
      <c r="FW67" s="232"/>
      <c r="FX67" s="232"/>
      <c r="FY67" s="232"/>
      <c r="FZ67" s="232"/>
      <c r="GA67" s="232"/>
      <c r="GB67" s="232"/>
      <c r="GC67" s="232"/>
      <c r="GD67" s="232"/>
      <c r="GE67" s="232"/>
      <c r="GF67" s="232"/>
      <c r="GG67" s="232"/>
      <c r="GH67" s="232"/>
      <c r="GI67" s="232"/>
      <c r="GJ67" s="232"/>
      <c r="GK67" s="232"/>
      <c r="GL67" s="232"/>
      <c r="GM67" s="232"/>
      <c r="GN67" s="232"/>
      <c r="GO67" s="232"/>
      <c r="GP67" s="232"/>
      <c r="GQ67" s="232"/>
      <c r="GR67" s="232"/>
      <c r="GS67" s="232"/>
      <c r="GT67" s="232"/>
      <c r="GU67" s="232"/>
      <c r="GV67" s="232"/>
      <c r="GW67" s="232"/>
      <c r="GX67" s="232"/>
      <c r="GY67" s="232"/>
      <c r="GZ67" s="232"/>
      <c r="HA67" s="232"/>
      <c r="HB67" s="232"/>
      <c r="HC67" s="232"/>
      <c r="HD67" s="232"/>
      <c r="HE67" s="232"/>
      <c r="HF67" s="232"/>
      <c r="HG67" s="232"/>
      <c r="HH67" s="232"/>
      <c r="HI67" s="232"/>
      <c r="HJ67" s="232"/>
      <c r="HK67" s="232"/>
      <c r="HL67" s="232"/>
      <c r="HM67" s="232"/>
      <c r="HN67" s="232"/>
      <c r="HO67" s="232"/>
      <c r="HP67" s="232"/>
      <c r="HQ67" s="232"/>
      <c r="HR67" s="232"/>
      <c r="HS67" s="232"/>
      <c r="HT67" s="232"/>
      <c r="HU67" s="232"/>
      <c r="HV67" s="232"/>
      <c r="HW67" s="232"/>
      <c r="HX67" s="232"/>
      <c r="HY67" s="232"/>
      <c r="HZ67" s="232"/>
      <c r="IA67" s="232"/>
      <c r="IB67" s="232"/>
      <c r="IC67" s="232"/>
      <c r="ID67" s="232"/>
      <c r="IE67" s="232"/>
      <c r="IF67" s="232"/>
      <c r="IG67" s="232"/>
      <c r="IH67" s="232"/>
      <c r="II67" s="232"/>
      <c r="IJ67" s="232"/>
      <c r="IK67" s="232"/>
      <c r="IL67" s="232"/>
      <c r="IM67" s="232"/>
      <c r="IN67" s="232"/>
      <c r="IO67" s="232"/>
      <c r="IP67" s="232"/>
      <c r="IQ67" s="232"/>
      <c r="IR67" s="232"/>
      <c r="IS67" s="232"/>
      <c r="IT67" s="232"/>
      <c r="IU67" s="232"/>
      <c r="IV67" s="232"/>
      <c r="IW67" s="232"/>
      <c r="IX67" s="232"/>
      <c r="IY67" s="232"/>
      <c r="IZ67" s="232"/>
      <c r="JA67" s="232"/>
      <c r="JB67" s="232"/>
    </row>
    <row r="68" spans="1:262" s="211" customFormat="1" ht="23.4" thickBot="1">
      <c r="A68" s="408"/>
      <c r="B68" s="549"/>
      <c r="C68"/>
      <c r="D68" s="409"/>
      <c r="E68" s="8"/>
      <c r="F68" s="544"/>
      <c r="G68" s="544"/>
      <c r="H68" s="415"/>
      <c r="I68" s="415"/>
      <c r="J68" s="462">
        <f t="shared" si="10"/>
        <v>0</v>
      </c>
      <c r="K68" s="416" t="s">
        <v>780</v>
      </c>
      <c r="L68" s="417"/>
      <c r="M68" s="422">
        <f t="shared" si="11"/>
        <v>0</v>
      </c>
      <c r="N68" s="422"/>
      <c r="O68" s="422"/>
      <c r="P68" s="422"/>
      <c r="Q68" s="422"/>
      <c r="R68" s="422"/>
      <c r="S68" s="422"/>
      <c r="T68" s="422"/>
      <c r="U68" s="204" t="s">
        <v>702</v>
      </c>
      <c r="V68" s="204" t="s">
        <v>702</v>
      </c>
      <c r="W68" s="424">
        <f t="shared" si="13"/>
        <v>0</v>
      </c>
      <c r="X68" s="266"/>
      <c r="Y68" s="436"/>
      <c r="Z68" s="409"/>
      <c r="AA68" s="170" t="e">
        <f t="shared" si="31"/>
        <v>#N/A</v>
      </c>
      <c r="AB68" s="168"/>
      <c r="AC68" s="367" t="e">
        <f t="shared" ref="AC68:AC70" si="33">VLOOKUP(B68,COMPROMISOS,14,FALSE)</f>
        <v>#N/A</v>
      </c>
      <c r="AD68" s="172" t="e">
        <f t="shared" si="32"/>
        <v>#N/A</v>
      </c>
      <c r="AE68" s="369">
        <v>44646</v>
      </c>
      <c r="AF68" s="478" t="e">
        <f t="shared" si="29"/>
        <v>#N/A</v>
      </c>
      <c r="AG68" s="542">
        <f t="shared" si="14"/>
        <v>0</v>
      </c>
      <c r="AH68" s="208" t="s">
        <v>702</v>
      </c>
      <c r="AI68" s="208" t="s">
        <v>702</v>
      </c>
      <c r="AJ68" s="222" t="s">
        <v>702</v>
      </c>
      <c r="AK68" s="409"/>
      <c r="AL68" s="439" t="e">
        <f t="shared" ref="AL68:AL70" si="34">CONCATENATE("HCP",VLOOKUP(B68,COMPROMISOS,6,FALSE()))</f>
        <v>#N/A</v>
      </c>
      <c r="AM68" s="370" t="e">
        <f t="shared" ref="AM68:AM70" si="35">VLOOKUP(B68,COMPROMISOS,2,FALSE)</f>
        <v>#N/A</v>
      </c>
      <c r="AN68" s="524"/>
      <c r="AO68" s="457">
        <f t="shared" si="27"/>
        <v>0</v>
      </c>
      <c r="AP68" s="458">
        <f t="shared" si="16"/>
        <v>0</v>
      </c>
      <c r="AQ68" s="458">
        <f t="shared" si="17"/>
        <v>0</v>
      </c>
      <c r="AR68" s="311">
        <f t="shared" si="18"/>
        <v>0</v>
      </c>
      <c r="AS68" s="459">
        <f t="shared" si="19"/>
        <v>0</v>
      </c>
      <c r="AT68" s="474"/>
      <c r="AU68" s="209"/>
      <c r="AV68" s="205">
        <f>AU68+IFERROR(VLOOKUP(A68,GENERADOR!A:B,2,FALSE),0)</f>
        <v>0</v>
      </c>
      <c r="AW68" s="205">
        <f t="shared" ref="AW68:AW70" si="36">IF(AU68=AV68,AT68-AU68,AT68-AV68)</f>
        <v>0</v>
      </c>
      <c r="AX68" s="209">
        <f t="shared" ref="AX68:AX70" si="37">AT68-(AU68+AW68)</f>
        <v>0</v>
      </c>
      <c r="AY68" s="209">
        <f t="shared" ref="AY68:AY70" si="38">AT68</f>
        <v>0</v>
      </c>
      <c r="AZ68" s="73" t="e">
        <f t="shared" ca="1" si="20"/>
        <v>#NAME?</v>
      </c>
      <c r="BA68" s="529" t="e">
        <f t="shared" ca="1" si="21"/>
        <v>#NAME?</v>
      </c>
      <c r="BB68" s="509"/>
      <c r="BC68" s="509"/>
      <c r="BD68" s="512"/>
      <c r="BE68" s="531"/>
      <c r="BF68" s="535"/>
      <c r="BG68" s="232"/>
      <c r="BH68" s="232"/>
      <c r="BI68" s="232"/>
      <c r="BJ68" s="232"/>
      <c r="BK68" s="232"/>
      <c r="BL68" s="232"/>
      <c r="BM68" s="232"/>
      <c r="BN68" s="232"/>
      <c r="BO68" s="232"/>
      <c r="BP68" s="232"/>
      <c r="BQ68" s="232"/>
      <c r="BR68" s="232"/>
      <c r="BS68" s="232"/>
      <c r="BT68" s="232"/>
      <c r="BU68" s="232"/>
      <c r="BV68" s="232"/>
      <c r="BW68" s="232"/>
      <c r="BX68" s="232"/>
      <c r="BY68" s="232"/>
      <c r="BZ68" s="232"/>
      <c r="CA68" s="232"/>
      <c r="CB68" s="232"/>
      <c r="CC68" s="232"/>
      <c r="CD68" s="232"/>
      <c r="CE68" s="232"/>
      <c r="CF68" s="232"/>
      <c r="CG68" s="232"/>
      <c r="CH68" s="232"/>
      <c r="CI68" s="232"/>
      <c r="CJ68" s="232"/>
      <c r="CK68" s="232"/>
      <c r="CL68" s="232"/>
      <c r="CM68" s="232"/>
      <c r="CN68" s="232"/>
      <c r="CO68" s="232"/>
      <c r="CP68" s="232"/>
      <c r="CQ68" s="232"/>
      <c r="CR68" s="232"/>
      <c r="CS68" s="232"/>
      <c r="CT68" s="232"/>
      <c r="CU68" s="232"/>
      <c r="CV68" s="232"/>
      <c r="CW68" s="232"/>
      <c r="CX68" s="232"/>
      <c r="CY68" s="232"/>
      <c r="CZ68" s="232"/>
      <c r="DA68" s="232"/>
      <c r="DB68" s="232"/>
      <c r="DC68" s="232"/>
      <c r="DD68" s="232"/>
      <c r="DE68" s="232"/>
      <c r="DF68" s="232"/>
      <c r="DG68" s="232"/>
      <c r="DH68" s="232"/>
      <c r="DI68" s="232"/>
      <c r="DJ68" s="232"/>
      <c r="DK68" s="232"/>
      <c r="DL68" s="232"/>
      <c r="DM68" s="232"/>
      <c r="DN68" s="232"/>
      <c r="DO68" s="232"/>
      <c r="DP68" s="232"/>
      <c r="DQ68" s="232"/>
      <c r="DR68" s="232"/>
      <c r="DS68" s="232"/>
      <c r="DT68" s="232"/>
      <c r="DU68" s="232"/>
      <c r="DV68" s="232"/>
      <c r="DW68" s="232"/>
      <c r="DX68" s="232"/>
      <c r="DY68" s="232"/>
      <c r="DZ68" s="232"/>
      <c r="EA68" s="232"/>
      <c r="EB68" s="232"/>
      <c r="EC68" s="232"/>
      <c r="ED68" s="232"/>
      <c r="EE68" s="232"/>
      <c r="EF68" s="232"/>
      <c r="EG68" s="232"/>
      <c r="EH68" s="232"/>
      <c r="EI68" s="232"/>
      <c r="EJ68" s="232"/>
      <c r="EK68" s="232"/>
      <c r="EL68" s="232"/>
      <c r="EM68" s="232"/>
      <c r="EN68" s="232"/>
      <c r="EO68" s="232"/>
      <c r="EP68" s="232"/>
      <c r="EQ68" s="232"/>
      <c r="ER68" s="232"/>
      <c r="ES68" s="232"/>
      <c r="ET68" s="232"/>
      <c r="EU68" s="232"/>
      <c r="EV68" s="232"/>
      <c r="EW68" s="232"/>
      <c r="EX68" s="232"/>
      <c r="EY68" s="232"/>
      <c r="EZ68" s="232"/>
      <c r="FA68" s="232"/>
      <c r="FB68" s="232"/>
      <c r="FC68" s="232"/>
      <c r="FD68" s="232"/>
      <c r="FE68" s="232"/>
      <c r="FF68" s="232"/>
      <c r="FG68" s="232"/>
      <c r="FH68" s="232"/>
      <c r="FI68" s="232"/>
      <c r="FJ68" s="232"/>
      <c r="FK68" s="232"/>
      <c r="FL68" s="232"/>
      <c r="FM68" s="232"/>
      <c r="FN68" s="232"/>
      <c r="FO68" s="232"/>
      <c r="FP68" s="232"/>
      <c r="FQ68" s="232"/>
      <c r="FR68" s="232"/>
      <c r="FS68" s="232"/>
      <c r="FT68" s="232"/>
      <c r="FU68" s="232"/>
      <c r="FV68" s="232"/>
      <c r="FW68" s="232"/>
      <c r="FX68" s="232"/>
      <c r="FY68" s="232"/>
      <c r="FZ68" s="232"/>
      <c r="GA68" s="232"/>
      <c r="GB68" s="232"/>
      <c r="GC68" s="232"/>
      <c r="GD68" s="232"/>
      <c r="GE68" s="232"/>
      <c r="GF68" s="232"/>
      <c r="GG68" s="232"/>
      <c r="GH68" s="232"/>
      <c r="GI68" s="232"/>
      <c r="GJ68" s="232"/>
      <c r="GK68" s="232"/>
      <c r="GL68" s="232"/>
      <c r="GM68" s="232"/>
      <c r="GN68" s="232"/>
      <c r="GO68" s="232"/>
      <c r="GP68" s="232"/>
      <c r="GQ68" s="232"/>
      <c r="GR68" s="232"/>
      <c r="GS68" s="232"/>
      <c r="GT68" s="232"/>
      <c r="GU68" s="232"/>
      <c r="GV68" s="232"/>
      <c r="GW68" s="232"/>
      <c r="GX68" s="232"/>
      <c r="GY68" s="232"/>
      <c r="GZ68" s="232"/>
      <c r="HA68" s="232"/>
      <c r="HB68" s="232"/>
      <c r="HC68" s="232"/>
      <c r="HD68" s="232"/>
      <c r="HE68" s="232"/>
      <c r="HF68" s="232"/>
      <c r="HG68" s="232"/>
      <c r="HH68" s="232"/>
      <c r="HI68" s="232"/>
      <c r="HJ68" s="232"/>
      <c r="HK68" s="232"/>
      <c r="HL68" s="232"/>
      <c r="HM68" s="232"/>
      <c r="HN68" s="232"/>
      <c r="HO68" s="232"/>
      <c r="HP68" s="232"/>
      <c r="HQ68" s="232"/>
      <c r="HR68" s="232"/>
      <c r="HS68" s="232"/>
      <c r="HT68" s="232"/>
      <c r="HU68" s="232"/>
      <c r="HV68" s="232"/>
      <c r="HW68" s="232"/>
      <c r="HX68" s="232"/>
      <c r="HY68" s="232"/>
      <c r="HZ68" s="232"/>
      <c r="IA68" s="232"/>
      <c r="IB68" s="232"/>
      <c r="IC68" s="232"/>
      <c r="ID68" s="232"/>
      <c r="IE68" s="232"/>
      <c r="IF68" s="232"/>
      <c r="IG68" s="232"/>
      <c r="IH68" s="232"/>
      <c r="II68" s="232"/>
      <c r="IJ68" s="232"/>
      <c r="IK68" s="232"/>
      <c r="IL68" s="232"/>
      <c r="IM68" s="232"/>
      <c r="IN68" s="232"/>
      <c r="IO68" s="232"/>
      <c r="IP68" s="232"/>
      <c r="IQ68" s="232"/>
      <c r="IR68" s="232"/>
      <c r="IS68" s="232"/>
      <c r="IT68" s="232"/>
      <c r="IU68" s="232"/>
      <c r="IV68" s="232"/>
      <c r="IW68" s="232"/>
      <c r="IX68" s="232"/>
      <c r="IY68" s="232"/>
      <c r="IZ68" s="232"/>
      <c r="JA68" s="232"/>
      <c r="JB68" s="232"/>
    </row>
    <row r="69" spans="1:262" ht="23.4" thickBot="1">
      <c r="A69" s="408"/>
      <c r="B69" s="549"/>
      <c r="C69"/>
      <c r="D69" s="409"/>
      <c r="E69" s="8"/>
      <c r="F69" s="544"/>
      <c r="G69" s="544"/>
      <c r="H69" s="415"/>
      <c r="I69" s="415"/>
      <c r="J69" s="462">
        <f t="shared" si="10"/>
        <v>0</v>
      </c>
      <c r="K69" s="416" t="s">
        <v>780</v>
      </c>
      <c r="L69" s="417"/>
      <c r="M69" s="422">
        <f t="shared" si="11"/>
        <v>0</v>
      </c>
      <c r="N69" s="422"/>
      <c r="O69" s="422"/>
      <c r="P69" s="422"/>
      <c r="Q69" s="422"/>
      <c r="R69" s="422"/>
      <c r="S69" s="422"/>
      <c r="T69" s="422"/>
      <c r="U69" s="204" t="s">
        <v>702</v>
      </c>
      <c r="V69" s="204" t="s">
        <v>702</v>
      </c>
      <c r="W69" s="424">
        <f t="shared" si="13"/>
        <v>0</v>
      </c>
      <c r="X69" s="264"/>
      <c r="Y69" s="436"/>
      <c r="Z69" s="409"/>
      <c r="AA69" s="170" t="e">
        <f t="shared" si="31"/>
        <v>#N/A</v>
      </c>
      <c r="AB69" s="168"/>
      <c r="AC69" s="171" t="e">
        <f t="shared" si="33"/>
        <v>#N/A</v>
      </c>
      <c r="AD69" s="172" t="e">
        <f t="shared" si="32"/>
        <v>#N/A</v>
      </c>
      <c r="AE69" s="173" t="e">
        <f t="shared" si="28"/>
        <v>#N/A</v>
      </c>
      <c r="AF69" s="478" t="e">
        <f t="shared" si="29"/>
        <v>#N/A</v>
      </c>
      <c r="AG69" s="542">
        <f t="shared" si="14"/>
        <v>0</v>
      </c>
      <c r="AH69" s="208" t="s">
        <v>702</v>
      </c>
      <c r="AI69" s="208" t="s">
        <v>702</v>
      </c>
      <c r="AJ69" s="222" t="s">
        <v>702</v>
      </c>
      <c r="AK69" s="409"/>
      <c r="AL69" s="439" t="e">
        <f t="shared" si="34"/>
        <v>#N/A</v>
      </c>
      <c r="AM69" s="165" t="e">
        <f t="shared" si="35"/>
        <v>#N/A</v>
      </c>
      <c r="AN69" s="524"/>
      <c r="AO69" s="457">
        <f t="shared" si="27"/>
        <v>0</v>
      </c>
      <c r="AP69" s="458">
        <f t="shared" si="16"/>
        <v>0</v>
      </c>
      <c r="AQ69" s="458">
        <f t="shared" si="17"/>
        <v>0</v>
      </c>
      <c r="AR69" s="311">
        <f t="shared" si="18"/>
        <v>0</v>
      </c>
      <c r="AS69" s="459">
        <f t="shared" si="19"/>
        <v>0</v>
      </c>
      <c r="AT69" s="474"/>
      <c r="AU69" s="209"/>
      <c r="AV69" s="205">
        <f>AU69+IFERROR(VLOOKUP(A69,GENERADOR!A:B,2,FALSE),0)</f>
        <v>0</v>
      </c>
      <c r="AW69" s="205">
        <f t="shared" si="36"/>
        <v>0</v>
      </c>
      <c r="AX69" s="209">
        <f t="shared" si="37"/>
        <v>0</v>
      </c>
      <c r="AY69" s="209">
        <f t="shared" si="38"/>
        <v>0</v>
      </c>
      <c r="AZ69" s="73" t="e">
        <f t="shared" ca="1" si="20"/>
        <v>#NAME?</v>
      </c>
      <c r="BA69" s="529" t="e">
        <f t="shared" ca="1" si="21"/>
        <v>#NAME?</v>
      </c>
      <c r="BB69" s="509"/>
      <c r="BC69" s="509"/>
      <c r="BD69" s="512"/>
      <c r="BE69" s="531"/>
      <c r="BF69" s="536"/>
      <c r="BG69" s="211"/>
      <c r="BH69" s="211"/>
      <c r="BI69" s="211"/>
      <c r="BJ69" s="211"/>
      <c r="BK69" s="211"/>
      <c r="BL69" s="211"/>
      <c r="BM69" s="211"/>
      <c r="BN69" s="211"/>
      <c r="BO69" s="211"/>
      <c r="BP69" s="211"/>
      <c r="BQ69" s="211"/>
      <c r="BR69" s="211"/>
      <c r="BS69" s="211"/>
      <c r="BT69" s="211"/>
      <c r="BU69" s="211"/>
      <c r="BV69" s="211"/>
      <c r="BW69" s="211"/>
      <c r="BX69" s="211"/>
      <c r="BY69" s="211"/>
      <c r="BZ69" s="211"/>
      <c r="CA69" s="211"/>
      <c r="CB69" s="211"/>
      <c r="CC69" s="211"/>
      <c r="CD69" s="211"/>
      <c r="CE69" s="211"/>
      <c r="CF69" s="211"/>
      <c r="CG69" s="211"/>
      <c r="CH69" s="211"/>
      <c r="CI69" s="211"/>
      <c r="CJ69" s="211"/>
      <c r="CK69" s="211"/>
      <c r="CL69" s="211"/>
      <c r="CM69" s="211"/>
      <c r="CN69" s="211"/>
      <c r="CO69" s="211"/>
      <c r="CP69" s="211"/>
      <c r="CQ69" s="211"/>
      <c r="CR69" s="211"/>
      <c r="CS69" s="211"/>
      <c r="CT69" s="211"/>
      <c r="CU69" s="211"/>
      <c r="CV69" s="211"/>
      <c r="CW69" s="211"/>
      <c r="CX69" s="211"/>
      <c r="CY69" s="211"/>
      <c r="CZ69" s="211"/>
      <c r="DA69" s="211"/>
      <c r="DB69" s="211"/>
      <c r="DC69" s="211"/>
      <c r="DD69" s="211"/>
      <c r="DE69" s="211"/>
      <c r="DF69" s="211"/>
      <c r="DG69" s="211"/>
      <c r="DH69" s="211"/>
      <c r="DI69" s="211"/>
      <c r="DJ69" s="211"/>
      <c r="DK69" s="211"/>
      <c r="DL69" s="211"/>
      <c r="DM69" s="211"/>
      <c r="DN69" s="211"/>
      <c r="DO69" s="211"/>
      <c r="DP69" s="211"/>
      <c r="DQ69" s="211"/>
      <c r="DR69" s="211"/>
      <c r="DS69" s="211"/>
      <c r="DT69" s="211"/>
      <c r="DU69" s="211"/>
      <c r="DV69" s="211"/>
      <c r="DW69" s="211"/>
      <c r="DX69" s="211"/>
      <c r="DY69" s="211"/>
      <c r="DZ69" s="211"/>
      <c r="EA69" s="211"/>
      <c r="EB69" s="211"/>
      <c r="EC69" s="211"/>
      <c r="ED69" s="211"/>
      <c r="EE69" s="211"/>
      <c r="EF69" s="211"/>
      <c r="EG69" s="211"/>
      <c r="EH69" s="211"/>
      <c r="EI69" s="211"/>
      <c r="EJ69" s="211"/>
      <c r="EK69" s="211"/>
      <c r="EL69" s="211"/>
      <c r="EM69" s="211"/>
      <c r="EN69" s="211"/>
      <c r="EO69" s="211"/>
      <c r="EP69" s="211"/>
      <c r="EQ69" s="211"/>
      <c r="ER69" s="211"/>
      <c r="ES69" s="211"/>
      <c r="ET69" s="211"/>
      <c r="EU69" s="211"/>
      <c r="EV69" s="211"/>
      <c r="EW69" s="211"/>
      <c r="EX69" s="211"/>
      <c r="EY69" s="211"/>
      <c r="EZ69" s="211"/>
      <c r="FA69" s="211"/>
      <c r="FB69" s="211"/>
      <c r="FC69" s="211"/>
      <c r="FD69" s="211"/>
      <c r="FE69" s="211"/>
      <c r="FF69" s="211"/>
      <c r="FG69" s="211"/>
      <c r="FH69" s="211"/>
      <c r="FI69" s="211"/>
      <c r="FJ69" s="211"/>
      <c r="FK69" s="211"/>
      <c r="FL69" s="211"/>
      <c r="FM69" s="211"/>
      <c r="FN69" s="211"/>
      <c r="FO69" s="211"/>
      <c r="FP69" s="211"/>
      <c r="FQ69" s="211"/>
      <c r="FR69" s="211"/>
      <c r="FS69" s="211"/>
      <c r="FT69" s="211"/>
      <c r="FU69" s="211"/>
      <c r="FV69" s="211"/>
      <c r="FW69" s="211"/>
      <c r="FX69" s="211"/>
      <c r="FY69" s="211"/>
      <c r="FZ69" s="211"/>
      <c r="GA69" s="211"/>
      <c r="GB69" s="211"/>
      <c r="GC69" s="211"/>
      <c r="GD69" s="211"/>
      <c r="GE69" s="211"/>
      <c r="GF69" s="211"/>
      <c r="GG69" s="211"/>
      <c r="GH69" s="211"/>
      <c r="GI69" s="211"/>
      <c r="GJ69" s="211"/>
      <c r="GK69" s="211"/>
      <c r="GL69" s="211"/>
      <c r="GM69" s="211"/>
      <c r="GN69" s="211"/>
      <c r="GO69" s="211"/>
      <c r="GP69" s="211"/>
      <c r="GQ69" s="211"/>
      <c r="GR69" s="211"/>
      <c r="GS69" s="211"/>
      <c r="GT69" s="211"/>
      <c r="GU69" s="211"/>
      <c r="GV69" s="211"/>
      <c r="GW69" s="211"/>
      <c r="GX69" s="211"/>
      <c r="GY69" s="211"/>
      <c r="GZ69" s="211"/>
      <c r="HA69" s="211"/>
      <c r="HB69" s="211"/>
      <c r="HC69" s="211"/>
      <c r="HD69" s="211"/>
      <c r="HE69" s="211"/>
      <c r="HF69" s="211"/>
      <c r="HG69" s="211"/>
      <c r="HH69" s="211"/>
      <c r="HI69" s="211"/>
      <c r="HJ69" s="211"/>
      <c r="HK69" s="211"/>
      <c r="HL69" s="211"/>
      <c r="HM69" s="211"/>
      <c r="HN69" s="211"/>
      <c r="HO69" s="211"/>
      <c r="HP69" s="211"/>
      <c r="HQ69" s="211"/>
      <c r="HR69" s="211"/>
      <c r="HS69" s="211"/>
      <c r="HT69" s="211"/>
      <c r="HU69" s="211"/>
      <c r="HV69" s="211"/>
      <c r="HW69" s="211"/>
      <c r="HX69" s="211"/>
      <c r="HY69" s="211"/>
      <c r="HZ69" s="211"/>
      <c r="IA69" s="211"/>
      <c r="IB69" s="211"/>
      <c r="IC69" s="211"/>
      <c r="ID69" s="211"/>
      <c r="IE69" s="211"/>
      <c r="IF69" s="211"/>
      <c r="IG69" s="211"/>
      <c r="IH69" s="211"/>
      <c r="II69" s="211"/>
      <c r="IJ69" s="211"/>
      <c r="IK69" s="211"/>
      <c r="IL69" s="211"/>
      <c r="IM69" s="211"/>
      <c r="IN69" s="211"/>
      <c r="IO69" s="211"/>
      <c r="IP69" s="211"/>
      <c r="IQ69" s="211"/>
      <c r="IR69" s="211"/>
      <c r="IS69" s="211"/>
      <c r="IT69" s="211"/>
      <c r="IU69" s="211"/>
      <c r="IV69" s="211"/>
      <c r="IW69" s="211"/>
      <c r="IX69" s="211"/>
      <c r="IY69" s="211"/>
      <c r="IZ69" s="211"/>
      <c r="JA69" s="211"/>
      <c r="JB69" s="211"/>
    </row>
    <row r="70" spans="1:262" s="211" customFormat="1" ht="23.4" thickBot="1">
      <c r="A70" s="408"/>
      <c r="B70" s="549"/>
      <c r="C70"/>
      <c r="D70" s="409"/>
      <c r="E70" s="8"/>
      <c r="F70" s="544"/>
      <c r="G70" s="544"/>
      <c r="H70" s="415"/>
      <c r="I70" s="415"/>
      <c r="J70" s="462">
        <f t="shared" ref="J70:J112" si="39">AN70*AT70</f>
        <v>0</v>
      </c>
      <c r="K70" s="416" t="s">
        <v>780</v>
      </c>
      <c r="L70" s="417"/>
      <c r="M70" s="422">
        <f t="shared" ref="M70:M133" si="40">N70*AN70</f>
        <v>0</v>
      </c>
      <c r="N70" s="422"/>
      <c r="O70" s="422"/>
      <c r="P70" s="422"/>
      <c r="Q70" s="422"/>
      <c r="R70" s="422"/>
      <c r="S70" s="422"/>
      <c r="T70" s="422"/>
      <c r="U70" s="204" t="s">
        <v>702</v>
      </c>
      <c r="V70" s="204" t="s">
        <v>702</v>
      </c>
      <c r="W70" s="424">
        <f t="shared" ref="W70:W106" si="41">AS70</f>
        <v>0</v>
      </c>
      <c r="X70" s="266"/>
      <c r="Y70" s="436"/>
      <c r="Z70" s="409"/>
      <c r="AA70" s="170" t="e">
        <f t="shared" si="31"/>
        <v>#N/A</v>
      </c>
      <c r="AB70" s="168"/>
      <c r="AC70" s="367" t="e">
        <f t="shared" si="33"/>
        <v>#N/A</v>
      </c>
      <c r="AD70" s="172" t="e">
        <f t="shared" ref="AD70:AD101" si="42">CONCATENATE("2022",VLOOKUP(B70,COMPROMISOS,10,FALSE))</f>
        <v>#N/A</v>
      </c>
      <c r="AE70" s="369" t="e">
        <f t="shared" si="28"/>
        <v>#N/A</v>
      </c>
      <c r="AF70" s="478" t="e">
        <f t="shared" si="29"/>
        <v>#N/A</v>
      </c>
      <c r="AG70" s="542">
        <f t="shared" ref="AG70:AG133" si="43">J70+AS70</f>
        <v>0</v>
      </c>
      <c r="AH70" s="208" t="s">
        <v>702</v>
      </c>
      <c r="AI70" s="208" t="s">
        <v>702</v>
      </c>
      <c r="AJ70" s="222" t="s">
        <v>702</v>
      </c>
      <c r="AK70" s="409"/>
      <c r="AL70" s="439" t="e">
        <f t="shared" si="34"/>
        <v>#N/A</v>
      </c>
      <c r="AM70" s="370" t="e">
        <f t="shared" si="35"/>
        <v>#N/A</v>
      </c>
      <c r="AN70" s="524"/>
      <c r="AO70" s="457">
        <f t="shared" ref="AO70" si="44">(J70*AR70)/360</f>
        <v>0</v>
      </c>
      <c r="AP70" s="458">
        <f t="shared" ref="AP70:AP133" si="45">AO70</f>
        <v>0</v>
      </c>
      <c r="AQ70" s="458">
        <f t="shared" ref="AQ70:AQ133" si="46">AP70*AR70*0.12/360</f>
        <v>0</v>
      </c>
      <c r="AR70" s="311">
        <f t="shared" ref="AR70" si="47">AT70/8</f>
        <v>0</v>
      </c>
      <c r="AS70" s="459">
        <f t="shared" ref="AS70" si="48">AO70+AP70+AQ70</f>
        <v>0</v>
      </c>
      <c r="AT70" s="474"/>
      <c r="AU70" s="209"/>
      <c r="AV70" s="205">
        <f>AU70+IFERROR(VLOOKUP(A70,GENERADOR!A:B,2,FALSE),0)</f>
        <v>0</v>
      </c>
      <c r="AW70" s="205">
        <f t="shared" si="36"/>
        <v>0</v>
      </c>
      <c r="AX70" s="209">
        <f t="shared" si="37"/>
        <v>0</v>
      </c>
      <c r="AY70" s="209">
        <f t="shared" si="38"/>
        <v>0</v>
      </c>
      <c r="AZ70" s="73" t="e">
        <f t="shared" ref="AZ70:AZ119" ca="1" si="49">NumLetras(AG70)</f>
        <v>#NAME?</v>
      </c>
      <c r="BA70" s="529" t="e">
        <f t="shared" ref="BA70:BA133" ca="1" si="50">NumLetras(AN70)</f>
        <v>#NAME?</v>
      </c>
      <c r="BB70" s="509"/>
      <c r="BC70" s="509"/>
      <c r="BD70" s="512"/>
      <c r="BE70" s="531"/>
      <c r="BF70" s="536"/>
    </row>
    <row r="71" spans="1:262" s="211" customFormat="1" ht="23.4" thickBot="1">
      <c r="A71" s="265"/>
      <c r="B71" s="549"/>
      <c r="C71" s="377"/>
      <c r="D71" s="409"/>
      <c r="E71" s="266"/>
      <c r="F71" s="544"/>
      <c r="G71" s="544"/>
      <c r="H71" s="293"/>
      <c r="I71" s="293"/>
      <c r="J71" s="501">
        <f t="shared" si="39"/>
        <v>0</v>
      </c>
      <c r="K71" s="416" t="s">
        <v>780</v>
      </c>
      <c r="L71" s="203"/>
      <c r="M71" s="422">
        <f t="shared" si="40"/>
        <v>0</v>
      </c>
      <c r="N71" s="204"/>
      <c r="O71" s="204"/>
      <c r="P71" s="204"/>
      <c r="Q71" s="204"/>
      <c r="R71" s="204"/>
      <c r="S71" s="204"/>
      <c r="T71" s="204"/>
      <c r="U71" s="204" t="s">
        <v>702</v>
      </c>
      <c r="V71" s="204" t="s">
        <v>702</v>
      </c>
      <c r="W71" s="424">
        <f t="shared" si="41"/>
        <v>0</v>
      </c>
      <c r="X71" s="266"/>
      <c r="Y71" s="207"/>
      <c r="Z71" s="266"/>
      <c r="AA71" s="170" t="e">
        <f t="shared" si="31"/>
        <v>#N/A</v>
      </c>
      <c r="AB71" s="203"/>
      <c r="AC71" s="367" t="e">
        <f t="shared" ref="AC71:AC116" si="51">VLOOKUP(B71,COMPROMISOS,14,FALSE)</f>
        <v>#N/A</v>
      </c>
      <c r="AD71" s="368" t="e">
        <f t="shared" si="42"/>
        <v>#N/A</v>
      </c>
      <c r="AE71" s="369" t="e">
        <f t="shared" ref="AE71:AE116" si="52">VLOOKUP(B71,COMPROMISOS,15,FALSE)</f>
        <v>#N/A</v>
      </c>
      <c r="AF71" s="502" t="e">
        <f t="shared" ref="AF71:AF116" si="53">VLOOKUP(B71,COMPROMISOS,21,FALSE())</f>
        <v>#N/A</v>
      </c>
      <c r="AG71" s="542">
        <f t="shared" si="43"/>
        <v>0</v>
      </c>
      <c r="AH71" s="208"/>
      <c r="AI71" s="208"/>
      <c r="AJ71" s="222"/>
      <c r="AK71" s="266"/>
      <c r="AL71" s="503" t="e">
        <f t="shared" ref="AL71:AL134" si="54">CONCATENATE("HCP",VLOOKUP(B71,COMPROMISOS,6,FALSE()))</f>
        <v>#N/A</v>
      </c>
      <c r="AM71" s="370" t="e">
        <f t="shared" ref="AM71:AM134" si="55">VLOOKUP(B71,COMPROMISOS,2,FALSE)</f>
        <v>#N/A</v>
      </c>
      <c r="AN71" s="526"/>
      <c r="AO71" s="480">
        <f t="shared" ref="AO71:AO134" si="56">(J71*AR71)/360</f>
        <v>0</v>
      </c>
      <c r="AP71" s="504">
        <f t="shared" si="45"/>
        <v>0</v>
      </c>
      <c r="AQ71" s="504">
        <f t="shared" si="46"/>
        <v>0</v>
      </c>
      <c r="AR71" s="286">
        <f t="shared" ref="AR71:AR134" si="57">AT71/8</f>
        <v>0</v>
      </c>
      <c r="AS71" s="505">
        <f t="shared" ref="AS71:AS134" si="58">AO71+AP71+AQ71</f>
        <v>0</v>
      </c>
      <c r="AT71" s="506"/>
      <c r="AU71" s="209"/>
      <c r="AV71" s="205">
        <f>AU71+IFERROR(VLOOKUP(A71,GENERADOR!A:B,2,FALSE),0)</f>
        <v>0</v>
      </c>
      <c r="AW71" s="205">
        <f t="shared" ref="AW71:AW134" si="59">IF(AU71=AV71,AT71-AU71,AT71-AV71)</f>
        <v>0</v>
      </c>
      <c r="AX71" s="209">
        <f t="shared" ref="AX71:AX134" si="60">AT71-(AU71+AW71)</f>
        <v>0</v>
      </c>
      <c r="AY71" s="209">
        <f t="shared" ref="AY71:AY134" si="61">AT71</f>
        <v>0</v>
      </c>
      <c r="AZ71" s="73" t="e">
        <f t="shared" ca="1" si="49"/>
        <v>#NAME?</v>
      </c>
      <c r="BA71" s="529" t="e">
        <f t="shared" ca="1" si="50"/>
        <v>#NAME?</v>
      </c>
      <c r="BB71" s="509">
        <v>520000</v>
      </c>
      <c r="BC71" s="509"/>
      <c r="BD71" s="512" t="s">
        <v>717</v>
      </c>
      <c r="BE71" s="531" t="s">
        <v>718</v>
      </c>
      <c r="BF71" s="536"/>
    </row>
    <row r="72" spans="1:262" ht="23.4" thickBot="1">
      <c r="A72" s="310"/>
      <c r="B72" s="433"/>
      <c r="C72" s="378"/>
      <c r="D72" s="409"/>
      <c r="E72" s="314"/>
      <c r="F72" s="544"/>
      <c r="G72" s="544"/>
      <c r="H72" s="312"/>
      <c r="I72" s="312"/>
      <c r="J72" s="482">
        <f t="shared" si="39"/>
        <v>0</v>
      </c>
      <c r="K72" s="416" t="s">
        <v>780</v>
      </c>
      <c r="L72" s="168"/>
      <c r="M72" s="422">
        <f t="shared" si="40"/>
        <v>0</v>
      </c>
      <c r="N72" s="372"/>
      <c r="O72" s="168"/>
      <c r="P72" s="372"/>
      <c r="Q72" s="168"/>
      <c r="R72" s="372"/>
      <c r="S72" s="372"/>
      <c r="T72" s="372"/>
      <c r="U72" s="204" t="s">
        <v>702</v>
      </c>
      <c r="V72" s="204" t="s">
        <v>702</v>
      </c>
      <c r="W72" s="424">
        <f t="shared" si="41"/>
        <v>0</v>
      </c>
      <c r="X72" s="314"/>
      <c r="Y72" s="180"/>
      <c r="Z72" s="314"/>
      <c r="AA72" s="170" t="e">
        <f t="shared" si="31"/>
        <v>#N/A</v>
      </c>
      <c r="AB72" s="168"/>
      <c r="AC72" s="171" t="e">
        <f t="shared" si="51"/>
        <v>#N/A</v>
      </c>
      <c r="AD72" s="172" t="e">
        <f t="shared" si="42"/>
        <v>#N/A</v>
      </c>
      <c r="AE72" s="173" t="e">
        <f t="shared" si="52"/>
        <v>#N/A</v>
      </c>
      <c r="AF72" s="484" t="e">
        <f t="shared" si="53"/>
        <v>#N/A</v>
      </c>
      <c r="AG72" s="542">
        <f t="shared" si="43"/>
        <v>0</v>
      </c>
      <c r="AH72" s="373"/>
      <c r="AI72" s="373"/>
      <c r="AJ72" s="374"/>
      <c r="AK72" s="314"/>
      <c r="AL72" s="485" t="e">
        <f t="shared" si="54"/>
        <v>#N/A</v>
      </c>
      <c r="AM72" s="165" t="e">
        <f t="shared" si="55"/>
        <v>#N/A</v>
      </c>
      <c r="AN72" s="527"/>
      <c r="AO72" s="457">
        <f t="shared" si="56"/>
        <v>0</v>
      </c>
      <c r="AP72" s="458">
        <f t="shared" si="45"/>
        <v>0</v>
      </c>
      <c r="AQ72" s="458">
        <f t="shared" si="46"/>
        <v>0</v>
      </c>
      <c r="AR72" s="311">
        <f t="shared" si="57"/>
        <v>0</v>
      </c>
      <c r="AS72" s="459">
        <f t="shared" si="58"/>
        <v>0</v>
      </c>
      <c r="AT72" s="486"/>
      <c r="AU72" s="129"/>
      <c r="AV72" s="73">
        <f>AU72+IFERROR(VLOOKUP(A72,GENERADOR!A:B,2,FALSE),0)</f>
        <v>0</v>
      </c>
      <c r="AW72" s="73">
        <f t="shared" si="59"/>
        <v>0</v>
      </c>
      <c r="AX72" s="129">
        <f t="shared" si="60"/>
        <v>0</v>
      </c>
      <c r="AY72" s="129">
        <f t="shared" si="61"/>
        <v>0</v>
      </c>
      <c r="AZ72" s="73" t="e">
        <f t="shared" ca="1" si="49"/>
        <v>#NAME?</v>
      </c>
      <c r="BA72" s="529" t="e">
        <f t="shared" ca="1" si="50"/>
        <v>#NAME?</v>
      </c>
      <c r="BB72" s="508"/>
      <c r="BC72" s="508"/>
      <c r="BD72" s="511"/>
      <c r="BE72" s="530"/>
      <c r="BF72" s="533"/>
    </row>
    <row r="73" spans="1:262" ht="23.4" thickBot="1">
      <c r="A73" s="310"/>
      <c r="B73" s="433"/>
      <c r="C73" s="378"/>
      <c r="D73" s="409"/>
      <c r="E73" s="314"/>
      <c r="F73" s="544"/>
      <c r="G73" s="544"/>
      <c r="H73" s="312"/>
      <c r="I73" s="333"/>
      <c r="J73" s="482">
        <f t="shared" si="39"/>
        <v>0</v>
      </c>
      <c r="K73" s="416" t="s">
        <v>780</v>
      </c>
      <c r="L73" s="168"/>
      <c r="M73" s="422">
        <f t="shared" si="40"/>
        <v>0</v>
      </c>
      <c r="N73" s="372"/>
      <c r="O73" s="168"/>
      <c r="P73" s="372"/>
      <c r="Q73" s="168"/>
      <c r="R73" s="372"/>
      <c r="S73" s="372"/>
      <c r="T73" s="372"/>
      <c r="U73" s="204" t="s">
        <v>702</v>
      </c>
      <c r="V73" s="204" t="s">
        <v>702</v>
      </c>
      <c r="W73" s="424">
        <f t="shared" si="41"/>
        <v>0</v>
      </c>
      <c r="X73" s="314"/>
      <c r="Y73" s="175"/>
      <c r="Z73" s="314"/>
      <c r="AA73" s="170" t="e">
        <f t="shared" si="31"/>
        <v>#N/A</v>
      </c>
      <c r="AB73" s="168"/>
      <c r="AC73" s="171" t="e">
        <f t="shared" si="51"/>
        <v>#N/A</v>
      </c>
      <c r="AD73" s="172" t="e">
        <f t="shared" si="42"/>
        <v>#N/A</v>
      </c>
      <c r="AE73" s="173" t="e">
        <f t="shared" si="52"/>
        <v>#N/A</v>
      </c>
      <c r="AF73" s="484" t="e">
        <f t="shared" si="53"/>
        <v>#N/A</v>
      </c>
      <c r="AG73" s="542">
        <f t="shared" si="43"/>
        <v>0</v>
      </c>
      <c r="AH73" s="373"/>
      <c r="AI73" s="373"/>
      <c r="AJ73" s="374"/>
      <c r="AK73" s="314"/>
      <c r="AL73" s="485" t="e">
        <f t="shared" si="54"/>
        <v>#N/A</v>
      </c>
      <c r="AM73" s="165" t="e">
        <f t="shared" si="55"/>
        <v>#N/A</v>
      </c>
      <c r="AN73" s="527"/>
      <c r="AO73" s="457">
        <f t="shared" si="56"/>
        <v>0</v>
      </c>
      <c r="AP73" s="458">
        <f t="shared" si="45"/>
        <v>0</v>
      </c>
      <c r="AQ73" s="458">
        <f t="shared" si="46"/>
        <v>0</v>
      </c>
      <c r="AR73" s="311">
        <f t="shared" si="57"/>
        <v>0</v>
      </c>
      <c r="AS73" s="459">
        <f t="shared" si="58"/>
        <v>0</v>
      </c>
      <c r="AT73" s="486"/>
      <c r="AU73" s="129"/>
      <c r="AV73" s="73">
        <f>AU73+IFERROR(VLOOKUP(A73,GENERADOR!A:B,2,FALSE),0)</f>
        <v>0</v>
      </c>
      <c r="AW73" s="73">
        <f t="shared" si="59"/>
        <v>0</v>
      </c>
      <c r="AX73" s="129">
        <f t="shared" si="60"/>
        <v>0</v>
      </c>
      <c r="AY73" s="129">
        <f t="shared" si="61"/>
        <v>0</v>
      </c>
      <c r="AZ73" s="73" t="e">
        <f t="shared" ca="1" si="49"/>
        <v>#NAME?</v>
      </c>
      <c r="BA73" s="529" t="e">
        <f t="shared" ca="1" si="50"/>
        <v>#NAME?</v>
      </c>
      <c r="BB73" s="508"/>
      <c r="BC73" s="508"/>
      <c r="BD73" s="511"/>
      <c r="BE73" s="530"/>
      <c r="BF73" s="533"/>
    </row>
    <row r="74" spans="1:262" ht="23.4" thickBot="1">
      <c r="A74" s="310"/>
      <c r="B74" s="433"/>
      <c r="C74" s="378"/>
      <c r="D74" s="409"/>
      <c r="E74" s="314"/>
      <c r="F74" s="544"/>
      <c r="G74" s="544"/>
      <c r="H74" s="312"/>
      <c r="I74" s="312"/>
      <c r="J74" s="482">
        <f t="shared" si="39"/>
        <v>0</v>
      </c>
      <c r="K74" s="416" t="s">
        <v>780</v>
      </c>
      <c r="L74" s="168"/>
      <c r="M74" s="422">
        <f t="shared" si="40"/>
        <v>0</v>
      </c>
      <c r="N74" s="372"/>
      <c r="O74" s="168"/>
      <c r="P74" s="372"/>
      <c r="Q74" s="168"/>
      <c r="R74" s="372"/>
      <c r="S74" s="372"/>
      <c r="T74" s="372"/>
      <c r="U74" s="204" t="s">
        <v>702</v>
      </c>
      <c r="V74" s="204" t="s">
        <v>702</v>
      </c>
      <c r="W74" s="424">
        <f t="shared" si="41"/>
        <v>0</v>
      </c>
      <c r="X74" s="314"/>
      <c r="Y74" s="169"/>
      <c r="Z74" s="314"/>
      <c r="AA74" s="170" t="e">
        <f t="shared" si="31"/>
        <v>#N/A</v>
      </c>
      <c r="AB74" s="168"/>
      <c r="AC74" s="171" t="e">
        <f t="shared" si="51"/>
        <v>#N/A</v>
      </c>
      <c r="AD74" s="172" t="e">
        <f t="shared" si="42"/>
        <v>#N/A</v>
      </c>
      <c r="AE74" s="173" t="e">
        <f t="shared" si="52"/>
        <v>#N/A</v>
      </c>
      <c r="AF74" s="484" t="e">
        <f t="shared" si="53"/>
        <v>#N/A</v>
      </c>
      <c r="AG74" s="542">
        <f t="shared" si="43"/>
        <v>0</v>
      </c>
      <c r="AH74" s="373"/>
      <c r="AI74" s="373"/>
      <c r="AJ74" s="374"/>
      <c r="AK74" s="314"/>
      <c r="AL74" s="485" t="e">
        <f t="shared" si="54"/>
        <v>#N/A</v>
      </c>
      <c r="AM74" s="165" t="e">
        <f t="shared" si="55"/>
        <v>#N/A</v>
      </c>
      <c r="AN74" s="527"/>
      <c r="AO74" s="457">
        <f t="shared" si="56"/>
        <v>0</v>
      </c>
      <c r="AP74" s="458">
        <f t="shared" si="45"/>
        <v>0</v>
      </c>
      <c r="AQ74" s="458">
        <f t="shared" si="46"/>
        <v>0</v>
      </c>
      <c r="AR74" s="311">
        <f t="shared" si="57"/>
        <v>0</v>
      </c>
      <c r="AS74" s="459">
        <f t="shared" si="58"/>
        <v>0</v>
      </c>
      <c r="AT74" s="486"/>
      <c r="AU74" s="129"/>
      <c r="AV74" s="73">
        <f>AU74+IFERROR(VLOOKUP(A74,GENERADOR!A:B,2,FALSE),0)</f>
        <v>0</v>
      </c>
      <c r="AW74" s="73">
        <f t="shared" si="59"/>
        <v>0</v>
      </c>
      <c r="AX74" s="129">
        <f t="shared" si="60"/>
        <v>0</v>
      </c>
      <c r="AY74" s="129">
        <f t="shared" si="61"/>
        <v>0</v>
      </c>
      <c r="AZ74" s="73" t="e">
        <f t="shared" ca="1" si="49"/>
        <v>#NAME?</v>
      </c>
      <c r="BA74" s="529" t="e">
        <f t="shared" ca="1" si="50"/>
        <v>#NAME?</v>
      </c>
      <c r="BB74" s="508"/>
      <c r="BC74" s="508"/>
      <c r="BD74" s="511"/>
      <c r="BE74" s="530"/>
      <c r="BF74" s="533"/>
    </row>
    <row r="75" spans="1:262" s="13" customFormat="1" ht="23.4" thickBot="1">
      <c r="A75" s="310"/>
      <c r="B75" s="433"/>
      <c r="C75" s="378"/>
      <c r="D75" s="409"/>
      <c r="E75" s="314"/>
      <c r="F75" s="544"/>
      <c r="G75" s="544"/>
      <c r="H75" s="312"/>
      <c r="I75" s="312"/>
      <c r="J75" s="482">
        <f t="shared" si="39"/>
        <v>0</v>
      </c>
      <c r="K75" s="416" t="s">
        <v>780</v>
      </c>
      <c r="L75" s="168"/>
      <c r="M75" s="422">
        <f t="shared" si="40"/>
        <v>0</v>
      </c>
      <c r="N75" s="372"/>
      <c r="O75" s="168"/>
      <c r="P75" s="372"/>
      <c r="Q75" s="168"/>
      <c r="R75" s="372"/>
      <c r="S75" s="372"/>
      <c r="T75" s="372"/>
      <c r="U75" s="204" t="s">
        <v>702</v>
      </c>
      <c r="V75" s="204" t="s">
        <v>702</v>
      </c>
      <c r="W75" s="424">
        <f t="shared" si="41"/>
        <v>0</v>
      </c>
      <c r="X75" s="314"/>
      <c r="Y75" s="169"/>
      <c r="Z75" s="314"/>
      <c r="AA75" s="170" t="e">
        <f t="shared" si="31"/>
        <v>#N/A</v>
      </c>
      <c r="AB75" s="168"/>
      <c r="AC75" s="171" t="e">
        <f t="shared" si="51"/>
        <v>#N/A</v>
      </c>
      <c r="AD75" s="172" t="e">
        <f t="shared" si="42"/>
        <v>#N/A</v>
      </c>
      <c r="AE75" s="173" t="e">
        <f t="shared" si="52"/>
        <v>#N/A</v>
      </c>
      <c r="AF75" s="484" t="e">
        <f t="shared" si="53"/>
        <v>#N/A</v>
      </c>
      <c r="AG75" s="542">
        <f t="shared" si="43"/>
        <v>0</v>
      </c>
      <c r="AH75" s="373"/>
      <c r="AI75" s="373"/>
      <c r="AJ75" s="374"/>
      <c r="AK75" s="314"/>
      <c r="AL75" s="485" t="e">
        <f t="shared" si="54"/>
        <v>#N/A</v>
      </c>
      <c r="AM75" s="165" t="e">
        <f t="shared" si="55"/>
        <v>#N/A</v>
      </c>
      <c r="AN75" s="527"/>
      <c r="AO75" s="457">
        <f t="shared" si="56"/>
        <v>0</v>
      </c>
      <c r="AP75" s="458">
        <f t="shared" si="45"/>
        <v>0</v>
      </c>
      <c r="AQ75" s="458">
        <f t="shared" si="46"/>
        <v>0</v>
      </c>
      <c r="AR75" s="311">
        <f t="shared" si="57"/>
        <v>0</v>
      </c>
      <c r="AS75" s="459">
        <f t="shared" si="58"/>
        <v>0</v>
      </c>
      <c r="AT75" s="486"/>
      <c r="AU75" s="129"/>
      <c r="AV75" s="73">
        <f>AU75+IFERROR(VLOOKUP(A75,GENERADOR!A:B,2,FALSE),0)</f>
        <v>0</v>
      </c>
      <c r="AW75" s="73">
        <f t="shared" si="59"/>
        <v>0</v>
      </c>
      <c r="AX75" s="129">
        <f t="shared" si="60"/>
        <v>0</v>
      </c>
      <c r="AY75" s="129">
        <f t="shared" si="61"/>
        <v>0</v>
      </c>
      <c r="AZ75" s="73" t="e">
        <f t="shared" ca="1" si="49"/>
        <v>#NAME?</v>
      </c>
      <c r="BA75" s="529" t="e">
        <f t="shared" ca="1" si="50"/>
        <v>#NAME?</v>
      </c>
      <c r="BB75" s="508"/>
      <c r="BC75" s="508"/>
      <c r="BD75" s="511"/>
      <c r="BE75" s="530"/>
      <c r="BF75" s="533"/>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c r="FN75" s="12"/>
      <c r="FO75" s="12"/>
      <c r="FP75" s="12"/>
      <c r="FQ75" s="12"/>
      <c r="FR75" s="12"/>
      <c r="FS75" s="12"/>
      <c r="FT75" s="12"/>
      <c r="FU75" s="12"/>
      <c r="FV75" s="12"/>
      <c r="FW75" s="12"/>
      <c r="FX75" s="12"/>
      <c r="FY75" s="12"/>
      <c r="FZ75" s="12"/>
      <c r="GA75" s="12"/>
      <c r="GB75" s="12"/>
      <c r="GC75" s="12"/>
      <c r="GD75" s="12"/>
      <c r="GE75" s="12"/>
      <c r="GF75" s="12"/>
      <c r="GG75" s="12"/>
      <c r="GH75" s="12"/>
      <c r="GI75" s="12"/>
      <c r="GJ75" s="12"/>
      <c r="GK75" s="12"/>
      <c r="GL75" s="12"/>
      <c r="GM75" s="12"/>
      <c r="GN75" s="12"/>
      <c r="GO75" s="12"/>
      <c r="GP75" s="12"/>
      <c r="GQ75" s="12"/>
      <c r="GR75" s="12"/>
      <c r="GS75" s="12"/>
      <c r="GT75" s="12"/>
      <c r="GU75" s="12"/>
      <c r="GV75" s="12"/>
      <c r="GW75" s="12"/>
      <c r="GX75" s="12"/>
      <c r="GY75" s="12"/>
      <c r="GZ75" s="12"/>
      <c r="HA75" s="12"/>
      <c r="HB75" s="12"/>
      <c r="HC75" s="12"/>
      <c r="HD75" s="12"/>
      <c r="HE75" s="12"/>
      <c r="HF75" s="12"/>
      <c r="HG75" s="12"/>
      <c r="HH75" s="12"/>
      <c r="HI75" s="12"/>
      <c r="HJ75" s="12"/>
      <c r="HK75" s="12"/>
      <c r="HL75" s="12"/>
      <c r="HM75" s="12"/>
      <c r="HN75" s="12"/>
      <c r="HO75" s="12"/>
      <c r="HP75" s="12"/>
      <c r="HQ75" s="12"/>
      <c r="HR75" s="12"/>
      <c r="HS75" s="12"/>
      <c r="HT75" s="12"/>
      <c r="HU75" s="12"/>
      <c r="HV75" s="12"/>
      <c r="HW75" s="12"/>
      <c r="HX75" s="12"/>
      <c r="HY75" s="12"/>
      <c r="HZ75" s="12"/>
      <c r="IA75" s="12"/>
      <c r="IB75" s="12"/>
      <c r="IC75" s="12"/>
      <c r="ID75" s="12"/>
      <c r="IE75" s="12"/>
      <c r="IF75" s="12"/>
      <c r="IG75" s="12"/>
      <c r="IH75" s="12"/>
      <c r="II75" s="12"/>
      <c r="IJ75" s="12"/>
      <c r="IK75" s="12"/>
      <c r="IL75" s="12"/>
      <c r="IM75" s="12"/>
      <c r="IN75" s="12"/>
      <c r="IO75" s="12"/>
      <c r="IP75" s="12"/>
      <c r="IQ75" s="12"/>
      <c r="IR75" s="12"/>
      <c r="IS75" s="12"/>
      <c r="IT75" s="12"/>
      <c r="IU75" s="12"/>
      <c r="IV75" s="12"/>
      <c r="IW75" s="12"/>
      <c r="IX75" s="12"/>
      <c r="IY75" s="12"/>
      <c r="IZ75" s="12"/>
      <c r="JA75" s="12"/>
      <c r="JB75" s="12"/>
    </row>
    <row r="76" spans="1:262" ht="23.4" thickBot="1">
      <c r="A76" s="310"/>
      <c r="B76" s="433"/>
      <c r="C76" s="378"/>
      <c r="D76" s="409"/>
      <c r="E76" s="314"/>
      <c r="F76" s="544"/>
      <c r="G76" s="544"/>
      <c r="H76" s="312"/>
      <c r="I76" s="312"/>
      <c r="J76" s="482">
        <f t="shared" si="39"/>
        <v>0</v>
      </c>
      <c r="K76" s="416" t="s">
        <v>780</v>
      </c>
      <c r="L76" s="168"/>
      <c r="M76" s="422">
        <f t="shared" si="40"/>
        <v>0</v>
      </c>
      <c r="N76" s="372"/>
      <c r="O76" s="168"/>
      <c r="P76" s="372"/>
      <c r="Q76" s="168"/>
      <c r="R76" s="372"/>
      <c r="S76" s="372"/>
      <c r="T76" s="372"/>
      <c r="U76" s="204" t="s">
        <v>702</v>
      </c>
      <c r="V76" s="204" t="s">
        <v>702</v>
      </c>
      <c r="W76" s="424">
        <f t="shared" si="41"/>
        <v>0</v>
      </c>
      <c r="X76" s="314"/>
      <c r="Y76" s="169"/>
      <c r="Z76" s="314"/>
      <c r="AA76" s="170" t="e">
        <f t="shared" si="31"/>
        <v>#N/A</v>
      </c>
      <c r="AB76" s="168"/>
      <c r="AC76" s="171" t="e">
        <f t="shared" si="51"/>
        <v>#N/A</v>
      </c>
      <c r="AD76" s="172" t="e">
        <f t="shared" si="42"/>
        <v>#N/A</v>
      </c>
      <c r="AE76" s="173" t="e">
        <f t="shared" si="52"/>
        <v>#N/A</v>
      </c>
      <c r="AF76" s="484" t="e">
        <f t="shared" si="53"/>
        <v>#N/A</v>
      </c>
      <c r="AG76" s="542">
        <f t="shared" si="43"/>
        <v>0</v>
      </c>
      <c r="AH76" s="373"/>
      <c r="AI76" s="373"/>
      <c r="AJ76" s="374"/>
      <c r="AK76" s="314"/>
      <c r="AL76" s="485" t="e">
        <f t="shared" si="54"/>
        <v>#N/A</v>
      </c>
      <c r="AM76" s="165" t="e">
        <f t="shared" si="55"/>
        <v>#N/A</v>
      </c>
      <c r="AN76" s="527"/>
      <c r="AO76" s="457">
        <f t="shared" si="56"/>
        <v>0</v>
      </c>
      <c r="AP76" s="458">
        <f t="shared" si="45"/>
        <v>0</v>
      </c>
      <c r="AQ76" s="458">
        <f t="shared" si="46"/>
        <v>0</v>
      </c>
      <c r="AR76" s="311">
        <f t="shared" si="57"/>
        <v>0</v>
      </c>
      <c r="AS76" s="459">
        <f t="shared" si="58"/>
        <v>0</v>
      </c>
      <c r="AT76" s="486"/>
      <c r="AU76" s="129"/>
      <c r="AV76" s="73">
        <f>AU76+IFERROR(VLOOKUP(A76,GENERADOR!A:B,2,FALSE),0)</f>
        <v>0</v>
      </c>
      <c r="AW76" s="73">
        <f t="shared" si="59"/>
        <v>0</v>
      </c>
      <c r="AX76" s="129">
        <f t="shared" si="60"/>
        <v>0</v>
      </c>
      <c r="AY76" s="129">
        <f t="shared" si="61"/>
        <v>0</v>
      </c>
      <c r="AZ76" s="73" t="e">
        <f t="shared" ca="1" si="49"/>
        <v>#NAME?</v>
      </c>
      <c r="BA76" s="529" t="e">
        <f t="shared" ca="1" si="50"/>
        <v>#NAME?</v>
      </c>
      <c r="BB76" s="508"/>
      <c r="BC76" s="508"/>
      <c r="BD76" s="511"/>
      <c r="BE76" s="530"/>
      <c r="BF76" s="533"/>
    </row>
    <row r="77" spans="1:262" ht="23.4" thickBot="1">
      <c r="A77" s="317"/>
      <c r="B77" s="487"/>
      <c r="C77" s="395"/>
      <c r="D77" s="409"/>
      <c r="E77" s="396"/>
      <c r="F77" s="544"/>
      <c r="G77" s="544"/>
      <c r="H77" s="312"/>
      <c r="I77" s="312"/>
      <c r="J77" s="482">
        <f t="shared" si="39"/>
        <v>0</v>
      </c>
      <c r="K77" s="416" t="s">
        <v>780</v>
      </c>
      <c r="L77" s="168"/>
      <c r="M77" s="422">
        <f t="shared" si="40"/>
        <v>0</v>
      </c>
      <c r="N77" s="372"/>
      <c r="O77" s="168"/>
      <c r="P77" s="372"/>
      <c r="Q77" s="168"/>
      <c r="R77" s="372"/>
      <c r="S77" s="372"/>
      <c r="T77" s="372"/>
      <c r="U77" s="204" t="s">
        <v>702</v>
      </c>
      <c r="V77" s="204" t="s">
        <v>702</v>
      </c>
      <c r="W77" s="424">
        <f t="shared" si="41"/>
        <v>0</v>
      </c>
      <c r="X77" s="488"/>
      <c r="Y77" s="177"/>
      <c r="Z77" s="396"/>
      <c r="AA77" s="170" t="e">
        <f t="shared" si="31"/>
        <v>#N/A</v>
      </c>
      <c r="AB77" s="168"/>
      <c r="AC77" s="171" t="e">
        <f t="shared" si="51"/>
        <v>#N/A</v>
      </c>
      <c r="AD77" s="172" t="e">
        <f t="shared" si="42"/>
        <v>#N/A</v>
      </c>
      <c r="AE77" s="173" t="e">
        <f t="shared" si="52"/>
        <v>#N/A</v>
      </c>
      <c r="AF77" s="484" t="e">
        <f t="shared" si="53"/>
        <v>#N/A</v>
      </c>
      <c r="AG77" s="542">
        <f t="shared" si="43"/>
        <v>0</v>
      </c>
      <c r="AH77" s="373"/>
      <c r="AI77" s="373"/>
      <c r="AJ77" s="374"/>
      <c r="AK77" s="489"/>
      <c r="AL77" s="485" t="e">
        <f t="shared" si="54"/>
        <v>#N/A</v>
      </c>
      <c r="AM77" s="165" t="e">
        <f t="shared" si="55"/>
        <v>#N/A</v>
      </c>
      <c r="AN77" s="528"/>
      <c r="AO77" s="457">
        <f t="shared" si="56"/>
        <v>0</v>
      </c>
      <c r="AP77" s="458">
        <f t="shared" si="45"/>
        <v>0</v>
      </c>
      <c r="AQ77" s="458">
        <f t="shared" si="46"/>
        <v>0</v>
      </c>
      <c r="AR77" s="311">
        <f t="shared" si="57"/>
        <v>0</v>
      </c>
      <c r="AS77" s="459">
        <f t="shared" si="58"/>
        <v>0</v>
      </c>
      <c r="AT77" s="486"/>
      <c r="AU77" s="129"/>
      <c r="AV77" s="73">
        <f>AU77+IFERROR(VLOOKUP(A77,GENERADOR!A:B,2,FALSE),0)</f>
        <v>0</v>
      </c>
      <c r="AW77" s="73">
        <f t="shared" si="59"/>
        <v>0</v>
      </c>
      <c r="AX77" s="129">
        <f t="shared" si="60"/>
        <v>0</v>
      </c>
      <c r="AY77" s="129">
        <f t="shared" si="61"/>
        <v>0</v>
      </c>
      <c r="AZ77" s="73" t="e">
        <f t="shared" ca="1" si="49"/>
        <v>#NAME?</v>
      </c>
      <c r="BA77" s="529" t="e">
        <f t="shared" ca="1" si="50"/>
        <v>#NAME?</v>
      </c>
      <c r="BB77" s="508"/>
      <c r="BC77" s="508"/>
      <c r="BD77" s="511"/>
      <c r="BE77" s="530"/>
      <c r="BF77" s="533"/>
    </row>
    <row r="78" spans="1:262" ht="23.4" thickBot="1">
      <c r="A78" s="314"/>
      <c r="B78" s="433"/>
      <c r="C78" s="378"/>
      <c r="D78" s="409"/>
      <c r="E78" s="314"/>
      <c r="F78" s="544"/>
      <c r="G78" s="544"/>
      <c r="H78" s="312"/>
      <c r="I78" s="312"/>
      <c r="J78" s="482">
        <f t="shared" si="39"/>
        <v>0</v>
      </c>
      <c r="K78" s="416" t="s">
        <v>780</v>
      </c>
      <c r="L78" s="168"/>
      <c r="M78" s="422">
        <f t="shared" si="40"/>
        <v>0</v>
      </c>
      <c r="N78" s="372"/>
      <c r="O78" s="168"/>
      <c r="P78" s="372"/>
      <c r="Q78" s="168"/>
      <c r="R78" s="372"/>
      <c r="S78" s="372"/>
      <c r="T78" s="372"/>
      <c r="U78" s="204" t="s">
        <v>702</v>
      </c>
      <c r="V78" s="204" t="s">
        <v>702</v>
      </c>
      <c r="W78" s="424">
        <f t="shared" si="41"/>
        <v>0</v>
      </c>
      <c r="X78" s="314"/>
      <c r="Y78" s="169"/>
      <c r="Z78" s="314"/>
      <c r="AA78" s="170" t="e">
        <f t="shared" si="31"/>
        <v>#N/A</v>
      </c>
      <c r="AB78" s="168"/>
      <c r="AC78" s="171" t="e">
        <f t="shared" si="51"/>
        <v>#N/A</v>
      </c>
      <c r="AD78" s="172" t="e">
        <f t="shared" si="42"/>
        <v>#N/A</v>
      </c>
      <c r="AE78" s="173" t="e">
        <f t="shared" si="52"/>
        <v>#N/A</v>
      </c>
      <c r="AF78" s="484" t="e">
        <f t="shared" si="53"/>
        <v>#N/A</v>
      </c>
      <c r="AG78" s="542">
        <f t="shared" si="43"/>
        <v>0</v>
      </c>
      <c r="AH78" s="373"/>
      <c r="AI78" s="373"/>
      <c r="AJ78" s="374"/>
      <c r="AK78" s="314"/>
      <c r="AL78" s="485" t="e">
        <f t="shared" si="54"/>
        <v>#N/A</v>
      </c>
      <c r="AM78" s="165" t="e">
        <f t="shared" si="55"/>
        <v>#N/A</v>
      </c>
      <c r="AN78" s="527"/>
      <c r="AO78" s="457">
        <f t="shared" si="56"/>
        <v>0</v>
      </c>
      <c r="AP78" s="458">
        <f t="shared" si="45"/>
        <v>0</v>
      </c>
      <c r="AQ78" s="458">
        <f t="shared" si="46"/>
        <v>0</v>
      </c>
      <c r="AR78" s="311">
        <f t="shared" si="57"/>
        <v>0</v>
      </c>
      <c r="AS78" s="459">
        <f t="shared" si="58"/>
        <v>0</v>
      </c>
      <c r="AT78" s="486"/>
      <c r="AU78" s="129"/>
      <c r="AV78" s="73">
        <f>AU78+IFERROR(VLOOKUP(A78,GENERADOR!A:B,2,FALSE),0)</f>
        <v>0</v>
      </c>
      <c r="AW78" s="73">
        <f t="shared" si="59"/>
        <v>0</v>
      </c>
      <c r="AX78" s="129">
        <f t="shared" si="60"/>
        <v>0</v>
      </c>
      <c r="AY78" s="129">
        <f t="shared" si="61"/>
        <v>0</v>
      </c>
      <c r="AZ78" s="73" t="e">
        <f t="shared" ca="1" si="49"/>
        <v>#NAME?</v>
      </c>
      <c r="BA78" s="529" t="e">
        <f t="shared" ca="1" si="50"/>
        <v>#NAME?</v>
      </c>
      <c r="BB78" s="508"/>
      <c r="BC78" s="508"/>
      <c r="BD78" s="511"/>
      <c r="BE78" s="530"/>
      <c r="BF78" s="534"/>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c r="HS78" s="13"/>
      <c r="HT78" s="13"/>
      <c r="HU78" s="13"/>
      <c r="HV78" s="13"/>
      <c r="HW78" s="13"/>
      <c r="HX78" s="13"/>
      <c r="HY78" s="13"/>
      <c r="HZ78" s="13"/>
      <c r="IA78" s="13"/>
      <c r="IB78" s="13"/>
      <c r="IC78" s="13"/>
      <c r="ID78" s="13"/>
      <c r="IE78" s="13"/>
      <c r="IF78" s="13"/>
      <c r="IG78" s="13"/>
      <c r="IH78" s="13"/>
      <c r="II78" s="13"/>
      <c r="IJ78" s="13"/>
      <c r="IK78" s="13"/>
      <c r="IL78" s="13"/>
      <c r="IM78" s="13"/>
      <c r="IN78" s="13"/>
      <c r="IO78" s="13"/>
      <c r="IP78" s="13"/>
      <c r="IQ78" s="13"/>
      <c r="IR78" s="13"/>
      <c r="IS78" s="13"/>
      <c r="IT78" s="13"/>
      <c r="IU78" s="13"/>
      <c r="IV78" s="13"/>
      <c r="IW78" s="13"/>
      <c r="IX78" s="13"/>
      <c r="IY78" s="13"/>
      <c r="IZ78" s="13"/>
      <c r="JA78" s="13"/>
      <c r="JB78" s="13"/>
    </row>
    <row r="79" spans="1:262" ht="23.4" thickBot="1">
      <c r="A79" s="315"/>
      <c r="B79" s="433"/>
      <c r="C79" s="378"/>
      <c r="D79" s="409"/>
      <c r="E79" s="314"/>
      <c r="F79" s="544"/>
      <c r="G79" s="544"/>
      <c r="H79" s="312"/>
      <c r="I79" s="312"/>
      <c r="J79" s="482">
        <f t="shared" si="39"/>
        <v>0</v>
      </c>
      <c r="K79" s="416" t="s">
        <v>780</v>
      </c>
      <c r="L79" s="168"/>
      <c r="M79" s="422">
        <f t="shared" si="40"/>
        <v>0</v>
      </c>
      <c r="N79" s="372"/>
      <c r="O79" s="168"/>
      <c r="P79" s="372"/>
      <c r="Q79" s="168"/>
      <c r="R79" s="372"/>
      <c r="S79" s="372"/>
      <c r="T79" s="372"/>
      <c r="U79" s="204" t="s">
        <v>702</v>
      </c>
      <c r="V79" s="204" t="s">
        <v>702</v>
      </c>
      <c r="W79" s="424">
        <f t="shared" si="41"/>
        <v>0</v>
      </c>
      <c r="X79" s="314"/>
      <c r="Y79" s="180"/>
      <c r="Z79" s="314"/>
      <c r="AA79" s="170" t="e">
        <f t="shared" si="31"/>
        <v>#N/A</v>
      </c>
      <c r="AB79" s="168"/>
      <c r="AC79" s="171" t="e">
        <f t="shared" si="51"/>
        <v>#N/A</v>
      </c>
      <c r="AD79" s="172" t="e">
        <f t="shared" si="42"/>
        <v>#N/A</v>
      </c>
      <c r="AE79" s="173" t="e">
        <f t="shared" si="52"/>
        <v>#N/A</v>
      </c>
      <c r="AF79" s="484" t="e">
        <f t="shared" si="53"/>
        <v>#N/A</v>
      </c>
      <c r="AG79" s="542">
        <f t="shared" si="43"/>
        <v>0</v>
      </c>
      <c r="AH79" s="373"/>
      <c r="AI79" s="373"/>
      <c r="AJ79" s="374"/>
      <c r="AK79" s="314"/>
      <c r="AL79" s="485" t="e">
        <f t="shared" si="54"/>
        <v>#N/A</v>
      </c>
      <c r="AM79" s="165" t="e">
        <f t="shared" si="55"/>
        <v>#N/A</v>
      </c>
      <c r="AN79" s="527"/>
      <c r="AO79" s="457">
        <f t="shared" si="56"/>
        <v>0</v>
      </c>
      <c r="AP79" s="458">
        <f t="shared" si="45"/>
        <v>0</v>
      </c>
      <c r="AQ79" s="458">
        <f t="shared" si="46"/>
        <v>0</v>
      </c>
      <c r="AR79" s="311">
        <f t="shared" si="57"/>
        <v>0</v>
      </c>
      <c r="AS79" s="459">
        <f t="shared" si="58"/>
        <v>0</v>
      </c>
      <c r="AT79" s="486"/>
      <c r="AU79" s="129"/>
      <c r="AV79" s="73">
        <f>AU79+IFERROR(VLOOKUP(A79,GENERADOR!A:B,2,FALSE),0)</f>
        <v>0</v>
      </c>
      <c r="AW79" s="73">
        <f t="shared" si="59"/>
        <v>0</v>
      </c>
      <c r="AX79" s="129">
        <f t="shared" si="60"/>
        <v>0</v>
      </c>
      <c r="AY79" s="129">
        <f t="shared" si="61"/>
        <v>0</v>
      </c>
      <c r="AZ79" s="73" t="e">
        <f t="shared" ca="1" si="49"/>
        <v>#NAME?</v>
      </c>
      <c r="BA79" s="529" t="e">
        <f t="shared" ca="1" si="50"/>
        <v>#NAME?</v>
      </c>
      <c r="BB79" s="508"/>
      <c r="BC79" s="508"/>
      <c r="BD79" s="511"/>
      <c r="BE79" s="530"/>
      <c r="BF79" s="533"/>
    </row>
    <row r="80" spans="1:262" ht="23.4" thickBot="1">
      <c r="A80" s="310"/>
      <c r="B80" s="433"/>
      <c r="C80" s="378"/>
      <c r="D80" s="409"/>
      <c r="E80" s="314"/>
      <c r="F80" s="544"/>
      <c r="G80" s="544"/>
      <c r="H80" s="312"/>
      <c r="I80" s="331"/>
      <c r="J80" s="482">
        <f t="shared" si="39"/>
        <v>0</v>
      </c>
      <c r="K80" s="416" t="s">
        <v>780</v>
      </c>
      <c r="L80" s="168"/>
      <c r="M80" s="422">
        <f t="shared" si="40"/>
        <v>0</v>
      </c>
      <c r="N80" s="372"/>
      <c r="O80" s="168"/>
      <c r="P80" s="372"/>
      <c r="Q80" s="168"/>
      <c r="R80" s="372"/>
      <c r="S80" s="372"/>
      <c r="T80" s="372"/>
      <c r="U80" s="204" t="s">
        <v>702</v>
      </c>
      <c r="V80" s="204" t="s">
        <v>702</v>
      </c>
      <c r="W80" s="424">
        <f t="shared" si="41"/>
        <v>0</v>
      </c>
      <c r="X80" s="314"/>
      <c r="Y80" s="180"/>
      <c r="Z80" s="314"/>
      <c r="AA80" s="170" t="e">
        <f t="shared" si="31"/>
        <v>#N/A</v>
      </c>
      <c r="AB80" s="168"/>
      <c r="AC80" s="171" t="e">
        <f t="shared" si="51"/>
        <v>#N/A</v>
      </c>
      <c r="AD80" s="172" t="e">
        <f t="shared" si="42"/>
        <v>#N/A</v>
      </c>
      <c r="AE80" s="173" t="e">
        <f t="shared" si="52"/>
        <v>#N/A</v>
      </c>
      <c r="AF80" s="484" t="e">
        <f t="shared" si="53"/>
        <v>#N/A</v>
      </c>
      <c r="AG80" s="542">
        <f t="shared" si="43"/>
        <v>0</v>
      </c>
      <c r="AH80" s="373"/>
      <c r="AI80" s="373"/>
      <c r="AJ80" s="374"/>
      <c r="AK80" s="314"/>
      <c r="AL80" s="485" t="e">
        <f t="shared" si="54"/>
        <v>#N/A</v>
      </c>
      <c r="AM80" s="165" t="e">
        <f t="shared" si="55"/>
        <v>#N/A</v>
      </c>
      <c r="AN80" s="527"/>
      <c r="AO80" s="457">
        <f t="shared" si="56"/>
        <v>0</v>
      </c>
      <c r="AP80" s="458">
        <f t="shared" si="45"/>
        <v>0</v>
      </c>
      <c r="AQ80" s="458">
        <f t="shared" si="46"/>
        <v>0</v>
      </c>
      <c r="AR80" s="311">
        <f t="shared" si="57"/>
        <v>0</v>
      </c>
      <c r="AS80" s="459">
        <f t="shared" si="58"/>
        <v>0</v>
      </c>
      <c r="AT80" s="486"/>
      <c r="AU80" s="129"/>
      <c r="AV80" s="73">
        <f>AU80+IFERROR(VLOOKUP(A80,GENERADOR!A:B,2,FALSE),0)</f>
        <v>0</v>
      </c>
      <c r="AW80" s="73">
        <f t="shared" si="59"/>
        <v>0</v>
      </c>
      <c r="AX80" s="129">
        <f t="shared" si="60"/>
        <v>0</v>
      </c>
      <c r="AY80" s="129">
        <f t="shared" si="61"/>
        <v>0</v>
      </c>
      <c r="AZ80" s="73" t="e">
        <f t="shared" ca="1" si="49"/>
        <v>#NAME?</v>
      </c>
      <c r="BA80" s="529" t="e">
        <f t="shared" ca="1" si="50"/>
        <v>#NAME?</v>
      </c>
      <c r="BB80" s="508"/>
      <c r="BC80" s="508"/>
      <c r="BD80" s="511"/>
      <c r="BE80" s="530"/>
      <c r="BF80" s="533"/>
    </row>
    <row r="81" spans="1:262" ht="23.4" thickBot="1">
      <c r="A81" s="310"/>
      <c r="B81" s="433"/>
      <c r="C81" s="378"/>
      <c r="D81" s="409"/>
      <c r="E81" s="314"/>
      <c r="F81" s="544"/>
      <c r="G81" s="544"/>
      <c r="H81" s="312"/>
      <c r="I81" s="312"/>
      <c r="J81" s="482">
        <f t="shared" si="39"/>
        <v>0</v>
      </c>
      <c r="K81" s="416" t="s">
        <v>780</v>
      </c>
      <c r="L81" s="168"/>
      <c r="M81" s="422">
        <f t="shared" si="40"/>
        <v>0</v>
      </c>
      <c r="N81" s="372"/>
      <c r="O81" s="168"/>
      <c r="P81" s="372"/>
      <c r="Q81" s="168"/>
      <c r="R81" s="372"/>
      <c r="S81" s="372"/>
      <c r="T81" s="372"/>
      <c r="U81" s="204" t="s">
        <v>702</v>
      </c>
      <c r="V81" s="204" t="s">
        <v>702</v>
      </c>
      <c r="W81" s="424">
        <f t="shared" si="41"/>
        <v>0</v>
      </c>
      <c r="X81" s="314"/>
      <c r="Y81" s="169"/>
      <c r="Z81" s="314"/>
      <c r="AA81" s="170" t="e">
        <f t="shared" si="31"/>
        <v>#N/A</v>
      </c>
      <c r="AB81" s="168"/>
      <c r="AC81" s="171" t="e">
        <f t="shared" si="51"/>
        <v>#N/A</v>
      </c>
      <c r="AD81" s="172" t="e">
        <f t="shared" si="42"/>
        <v>#N/A</v>
      </c>
      <c r="AE81" s="173" t="e">
        <f t="shared" si="52"/>
        <v>#N/A</v>
      </c>
      <c r="AF81" s="484" t="e">
        <f t="shared" si="53"/>
        <v>#N/A</v>
      </c>
      <c r="AG81" s="542">
        <f t="shared" si="43"/>
        <v>0</v>
      </c>
      <c r="AH81" s="373"/>
      <c r="AI81" s="373"/>
      <c r="AJ81" s="374"/>
      <c r="AK81" s="314"/>
      <c r="AL81" s="485" t="e">
        <f t="shared" si="54"/>
        <v>#N/A</v>
      </c>
      <c r="AM81" s="165" t="e">
        <f t="shared" si="55"/>
        <v>#N/A</v>
      </c>
      <c r="AN81" s="527"/>
      <c r="AO81" s="457">
        <f t="shared" si="56"/>
        <v>0</v>
      </c>
      <c r="AP81" s="458">
        <f t="shared" si="45"/>
        <v>0</v>
      </c>
      <c r="AQ81" s="458">
        <f t="shared" si="46"/>
        <v>0</v>
      </c>
      <c r="AR81" s="311">
        <f t="shared" si="57"/>
        <v>0</v>
      </c>
      <c r="AS81" s="459">
        <f t="shared" si="58"/>
        <v>0</v>
      </c>
      <c r="AT81" s="486"/>
      <c r="AU81" s="129"/>
      <c r="AV81" s="73">
        <f>AU81+IFERROR(VLOOKUP(A81,GENERADOR!A:B,2,FALSE),0)</f>
        <v>0</v>
      </c>
      <c r="AW81" s="73">
        <f t="shared" si="59"/>
        <v>0</v>
      </c>
      <c r="AX81" s="129">
        <f t="shared" si="60"/>
        <v>0</v>
      </c>
      <c r="AY81" s="129">
        <f t="shared" si="61"/>
        <v>0</v>
      </c>
      <c r="AZ81" s="73" t="e">
        <f t="shared" ca="1" si="49"/>
        <v>#NAME?</v>
      </c>
      <c r="BA81" s="529" t="e">
        <f t="shared" ca="1" si="50"/>
        <v>#NAME?</v>
      </c>
      <c r="BB81" s="508"/>
      <c r="BC81" s="508"/>
      <c r="BD81" s="511"/>
      <c r="BE81" s="530"/>
      <c r="BF81" s="534"/>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c r="HS81" s="13"/>
      <c r="HT81" s="13"/>
      <c r="HU81" s="13"/>
      <c r="HV81" s="13"/>
      <c r="HW81" s="13"/>
      <c r="HX81" s="13"/>
      <c r="HY81" s="13"/>
      <c r="HZ81" s="13"/>
      <c r="IA81" s="13"/>
      <c r="IB81" s="13"/>
      <c r="IC81" s="13"/>
      <c r="ID81" s="13"/>
      <c r="IE81" s="13"/>
      <c r="IF81" s="13"/>
      <c r="IG81" s="13"/>
      <c r="IH81" s="13"/>
      <c r="II81" s="13"/>
      <c r="IJ81" s="13"/>
      <c r="IK81" s="13"/>
      <c r="IL81" s="13"/>
      <c r="IM81" s="13"/>
      <c r="IN81" s="13"/>
      <c r="IO81" s="13"/>
      <c r="IP81" s="13"/>
      <c r="IQ81" s="13"/>
      <c r="IR81" s="13"/>
      <c r="IS81" s="13"/>
      <c r="IT81" s="13"/>
      <c r="IU81" s="13"/>
      <c r="IV81" s="13"/>
      <c r="IW81" s="13"/>
      <c r="IX81" s="13"/>
      <c r="IY81" s="13"/>
      <c r="IZ81" s="13"/>
      <c r="JA81" s="13"/>
      <c r="JB81" s="13"/>
    </row>
    <row r="82" spans="1:262" ht="23.4" thickBot="1">
      <c r="A82" s="310"/>
      <c r="B82" s="433"/>
      <c r="C82" s="378"/>
      <c r="D82" s="409"/>
      <c r="E82" s="314"/>
      <c r="F82" s="544"/>
      <c r="G82" s="544"/>
      <c r="H82" s="312"/>
      <c r="I82" s="312"/>
      <c r="J82" s="482">
        <f t="shared" si="39"/>
        <v>0</v>
      </c>
      <c r="K82" s="416" t="s">
        <v>780</v>
      </c>
      <c r="L82" s="168"/>
      <c r="M82" s="422">
        <f t="shared" si="40"/>
        <v>0</v>
      </c>
      <c r="N82" s="372"/>
      <c r="O82" s="168"/>
      <c r="P82" s="372"/>
      <c r="Q82" s="168"/>
      <c r="R82" s="372"/>
      <c r="S82" s="372"/>
      <c r="T82" s="372"/>
      <c r="U82" s="204" t="s">
        <v>702</v>
      </c>
      <c r="V82" s="204" t="s">
        <v>702</v>
      </c>
      <c r="W82" s="424">
        <f t="shared" si="41"/>
        <v>0</v>
      </c>
      <c r="X82" s="314"/>
      <c r="Y82" s="169"/>
      <c r="Z82" s="314"/>
      <c r="AA82" s="170" t="e">
        <f t="shared" si="31"/>
        <v>#N/A</v>
      </c>
      <c r="AB82" s="168"/>
      <c r="AC82" s="171" t="e">
        <f t="shared" si="51"/>
        <v>#N/A</v>
      </c>
      <c r="AD82" s="172" t="e">
        <f t="shared" si="42"/>
        <v>#N/A</v>
      </c>
      <c r="AE82" s="173" t="e">
        <f t="shared" si="52"/>
        <v>#N/A</v>
      </c>
      <c r="AF82" s="484" t="e">
        <f t="shared" si="53"/>
        <v>#N/A</v>
      </c>
      <c r="AG82" s="542">
        <f t="shared" si="43"/>
        <v>0</v>
      </c>
      <c r="AH82" s="373"/>
      <c r="AI82" s="373"/>
      <c r="AJ82" s="374"/>
      <c r="AK82" s="314"/>
      <c r="AL82" s="485" t="e">
        <f t="shared" si="54"/>
        <v>#N/A</v>
      </c>
      <c r="AM82" s="165" t="e">
        <f t="shared" si="55"/>
        <v>#N/A</v>
      </c>
      <c r="AN82" s="527"/>
      <c r="AO82" s="457">
        <f t="shared" si="56"/>
        <v>0</v>
      </c>
      <c r="AP82" s="458">
        <f t="shared" si="45"/>
        <v>0</v>
      </c>
      <c r="AQ82" s="458">
        <f t="shared" si="46"/>
        <v>0</v>
      </c>
      <c r="AR82" s="311">
        <f t="shared" si="57"/>
        <v>0</v>
      </c>
      <c r="AS82" s="459">
        <f t="shared" si="58"/>
        <v>0</v>
      </c>
      <c r="AT82" s="486"/>
      <c r="AU82" s="129"/>
      <c r="AV82" s="73">
        <f>AU82+IFERROR(VLOOKUP(A82,GENERADOR!A:B,2,FALSE),0)</f>
        <v>0</v>
      </c>
      <c r="AW82" s="73">
        <f t="shared" si="59"/>
        <v>0</v>
      </c>
      <c r="AX82" s="129">
        <f t="shared" si="60"/>
        <v>0</v>
      </c>
      <c r="AY82" s="129">
        <f t="shared" si="61"/>
        <v>0</v>
      </c>
      <c r="AZ82" s="73" t="e">
        <f t="shared" ca="1" si="49"/>
        <v>#NAME?</v>
      </c>
      <c r="BA82" s="529" t="e">
        <f t="shared" ca="1" si="50"/>
        <v>#NAME?</v>
      </c>
      <c r="BB82" s="508"/>
      <c r="BC82" s="508"/>
      <c r="BD82" s="511"/>
      <c r="BE82" s="530"/>
      <c r="BF82" s="533"/>
    </row>
    <row r="83" spans="1:262" ht="23.4" thickBot="1">
      <c r="A83" s="310"/>
      <c r="B83" s="433"/>
      <c r="C83" s="378"/>
      <c r="D83" s="409"/>
      <c r="E83" s="314"/>
      <c r="F83" s="544"/>
      <c r="G83" s="544"/>
      <c r="H83" s="312"/>
      <c r="I83" s="331"/>
      <c r="J83" s="482">
        <f t="shared" si="39"/>
        <v>0</v>
      </c>
      <c r="K83" s="416" t="s">
        <v>780</v>
      </c>
      <c r="L83" s="168"/>
      <c r="M83" s="422">
        <f t="shared" si="40"/>
        <v>0</v>
      </c>
      <c r="N83" s="372"/>
      <c r="O83" s="168"/>
      <c r="P83" s="372"/>
      <c r="Q83" s="168"/>
      <c r="R83" s="372"/>
      <c r="S83" s="372"/>
      <c r="T83" s="372"/>
      <c r="U83" s="204" t="s">
        <v>702</v>
      </c>
      <c r="V83" s="204" t="s">
        <v>702</v>
      </c>
      <c r="W83" s="424">
        <f t="shared" si="41"/>
        <v>0</v>
      </c>
      <c r="X83" s="314"/>
      <c r="Y83" s="490"/>
      <c r="Z83" s="314"/>
      <c r="AA83" s="170" t="e">
        <f t="shared" si="31"/>
        <v>#N/A</v>
      </c>
      <c r="AB83" s="168"/>
      <c r="AC83" s="171" t="e">
        <f t="shared" si="51"/>
        <v>#N/A</v>
      </c>
      <c r="AD83" s="172" t="e">
        <f t="shared" si="42"/>
        <v>#N/A</v>
      </c>
      <c r="AE83" s="173" t="e">
        <f t="shared" si="52"/>
        <v>#N/A</v>
      </c>
      <c r="AF83" s="484" t="e">
        <f t="shared" si="53"/>
        <v>#N/A</v>
      </c>
      <c r="AG83" s="542">
        <f t="shared" si="43"/>
        <v>0</v>
      </c>
      <c r="AH83" s="373"/>
      <c r="AI83" s="373"/>
      <c r="AJ83" s="374"/>
      <c r="AK83" s="314"/>
      <c r="AL83" s="485" t="e">
        <f t="shared" si="54"/>
        <v>#N/A</v>
      </c>
      <c r="AM83" s="165" t="e">
        <f t="shared" si="55"/>
        <v>#N/A</v>
      </c>
      <c r="AN83" s="527"/>
      <c r="AO83" s="457">
        <f t="shared" si="56"/>
        <v>0</v>
      </c>
      <c r="AP83" s="458">
        <f t="shared" si="45"/>
        <v>0</v>
      </c>
      <c r="AQ83" s="458">
        <f t="shared" si="46"/>
        <v>0</v>
      </c>
      <c r="AR83" s="311">
        <f t="shared" si="57"/>
        <v>0</v>
      </c>
      <c r="AS83" s="459">
        <f t="shared" si="58"/>
        <v>0</v>
      </c>
      <c r="AT83" s="486"/>
      <c r="AU83" s="129"/>
      <c r="AV83" s="73">
        <f>AU83+IFERROR(VLOOKUP(A83,GENERADOR!A:B,2,FALSE),0)</f>
        <v>0</v>
      </c>
      <c r="AW83" s="73">
        <f t="shared" si="59"/>
        <v>0</v>
      </c>
      <c r="AX83" s="129">
        <f t="shared" si="60"/>
        <v>0</v>
      </c>
      <c r="AY83" s="129">
        <f t="shared" si="61"/>
        <v>0</v>
      </c>
      <c r="AZ83" s="73" t="e">
        <f t="shared" ca="1" si="49"/>
        <v>#NAME?</v>
      </c>
      <c r="BA83" s="529" t="e">
        <f t="shared" ca="1" si="50"/>
        <v>#NAME?</v>
      </c>
      <c r="BB83" s="508"/>
      <c r="BC83" s="508"/>
      <c r="BD83" s="511"/>
      <c r="BE83" s="530"/>
      <c r="BF83" s="533"/>
    </row>
    <row r="84" spans="1:262" ht="23.4" thickBot="1">
      <c r="A84" s="310"/>
      <c r="B84" s="433"/>
      <c r="C84" s="378"/>
      <c r="D84" s="409"/>
      <c r="E84" s="314"/>
      <c r="F84" s="544"/>
      <c r="G84" s="544"/>
      <c r="H84" s="312"/>
      <c r="I84" s="331"/>
      <c r="J84" s="482">
        <f t="shared" si="39"/>
        <v>0</v>
      </c>
      <c r="K84" s="416" t="s">
        <v>780</v>
      </c>
      <c r="L84" s="168"/>
      <c r="M84" s="422">
        <f t="shared" si="40"/>
        <v>0</v>
      </c>
      <c r="N84" s="372"/>
      <c r="O84" s="168"/>
      <c r="P84" s="372"/>
      <c r="Q84" s="168"/>
      <c r="R84" s="372"/>
      <c r="S84" s="372"/>
      <c r="T84" s="372"/>
      <c r="U84" s="204" t="s">
        <v>702</v>
      </c>
      <c r="V84" s="204" t="s">
        <v>702</v>
      </c>
      <c r="W84" s="424">
        <f t="shared" si="41"/>
        <v>0</v>
      </c>
      <c r="X84" s="314"/>
      <c r="Y84" s="180"/>
      <c r="Z84" s="314"/>
      <c r="AA84" s="170" t="e">
        <f t="shared" si="31"/>
        <v>#N/A</v>
      </c>
      <c r="AB84" s="168"/>
      <c r="AC84" s="171" t="e">
        <f t="shared" si="51"/>
        <v>#N/A</v>
      </c>
      <c r="AD84" s="172" t="e">
        <f t="shared" si="42"/>
        <v>#N/A</v>
      </c>
      <c r="AE84" s="173" t="e">
        <f t="shared" si="52"/>
        <v>#N/A</v>
      </c>
      <c r="AF84" s="484" t="e">
        <f t="shared" si="53"/>
        <v>#N/A</v>
      </c>
      <c r="AG84" s="542">
        <f t="shared" si="43"/>
        <v>0</v>
      </c>
      <c r="AH84" s="373"/>
      <c r="AI84" s="373"/>
      <c r="AJ84" s="374"/>
      <c r="AK84" s="314"/>
      <c r="AL84" s="485" t="e">
        <f t="shared" si="54"/>
        <v>#N/A</v>
      </c>
      <c r="AM84" s="165" t="e">
        <f t="shared" si="55"/>
        <v>#N/A</v>
      </c>
      <c r="AN84" s="527"/>
      <c r="AO84" s="457">
        <f t="shared" si="56"/>
        <v>0</v>
      </c>
      <c r="AP84" s="458">
        <f t="shared" si="45"/>
        <v>0</v>
      </c>
      <c r="AQ84" s="458">
        <f t="shared" si="46"/>
        <v>0</v>
      </c>
      <c r="AR84" s="311">
        <f t="shared" si="57"/>
        <v>0</v>
      </c>
      <c r="AS84" s="459">
        <f t="shared" si="58"/>
        <v>0</v>
      </c>
      <c r="AT84" s="486"/>
      <c r="AU84" s="129"/>
      <c r="AV84" s="73">
        <f>AU84+IFERROR(VLOOKUP(A84,GENERADOR!A:B,2,FALSE),0)</f>
        <v>0</v>
      </c>
      <c r="AW84" s="73">
        <f t="shared" si="59"/>
        <v>0</v>
      </c>
      <c r="AX84" s="129">
        <f t="shared" si="60"/>
        <v>0</v>
      </c>
      <c r="AY84" s="129">
        <f t="shared" si="61"/>
        <v>0</v>
      </c>
      <c r="AZ84" s="73" t="e">
        <f t="shared" ca="1" si="49"/>
        <v>#NAME?</v>
      </c>
      <c r="BA84" s="529" t="e">
        <f t="shared" ca="1" si="50"/>
        <v>#NAME?</v>
      </c>
      <c r="BB84" s="508"/>
      <c r="BC84" s="508"/>
      <c r="BD84" s="511"/>
      <c r="BE84" s="530"/>
      <c r="BF84" s="534"/>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c r="HU84" s="13"/>
      <c r="HV84" s="13"/>
      <c r="HW84" s="13"/>
      <c r="HX84" s="13"/>
      <c r="HY84" s="13"/>
      <c r="HZ84" s="13"/>
      <c r="IA84" s="13"/>
      <c r="IB84" s="13"/>
      <c r="IC84" s="13"/>
      <c r="ID84" s="13"/>
      <c r="IE84" s="13"/>
      <c r="IF84" s="13"/>
      <c r="IG84" s="13"/>
      <c r="IH84" s="13"/>
      <c r="II84" s="13"/>
      <c r="IJ84" s="13"/>
      <c r="IK84" s="13"/>
      <c r="IL84" s="13"/>
      <c r="IM84" s="13"/>
      <c r="IN84" s="13"/>
      <c r="IO84" s="13"/>
      <c r="IP84" s="13"/>
      <c r="IQ84" s="13"/>
      <c r="IR84" s="13"/>
      <c r="IS84" s="13"/>
      <c r="IT84" s="13"/>
      <c r="IU84" s="13"/>
      <c r="IV84" s="13"/>
      <c r="IW84" s="13"/>
      <c r="IX84" s="13"/>
      <c r="IY84" s="13"/>
      <c r="IZ84" s="13"/>
      <c r="JA84" s="13"/>
      <c r="JB84" s="13"/>
    </row>
    <row r="85" spans="1:262" ht="23.4" thickBot="1">
      <c r="A85" s="310"/>
      <c r="B85" s="433"/>
      <c r="C85" s="378"/>
      <c r="D85" s="409"/>
      <c r="E85" s="314"/>
      <c r="F85" s="544"/>
      <c r="G85" s="544"/>
      <c r="H85" s="312"/>
      <c r="I85" s="312"/>
      <c r="J85" s="482">
        <f t="shared" si="39"/>
        <v>0</v>
      </c>
      <c r="K85" s="416" t="s">
        <v>780</v>
      </c>
      <c r="L85" s="168"/>
      <c r="M85" s="422">
        <f t="shared" si="40"/>
        <v>0</v>
      </c>
      <c r="N85" s="372"/>
      <c r="O85" s="168"/>
      <c r="P85" s="372"/>
      <c r="Q85" s="168"/>
      <c r="R85" s="372"/>
      <c r="S85" s="372"/>
      <c r="T85" s="372"/>
      <c r="U85" s="204" t="s">
        <v>702</v>
      </c>
      <c r="V85" s="204" t="s">
        <v>702</v>
      </c>
      <c r="W85" s="424">
        <f t="shared" si="41"/>
        <v>0</v>
      </c>
      <c r="X85" s="314"/>
      <c r="Y85" s="169"/>
      <c r="Z85" s="314"/>
      <c r="AA85" s="170" t="e">
        <f t="shared" si="31"/>
        <v>#N/A</v>
      </c>
      <c r="AB85" s="168"/>
      <c r="AC85" s="171" t="e">
        <f t="shared" si="51"/>
        <v>#N/A</v>
      </c>
      <c r="AD85" s="172" t="e">
        <f t="shared" si="42"/>
        <v>#N/A</v>
      </c>
      <c r="AE85" s="173" t="e">
        <f t="shared" si="52"/>
        <v>#N/A</v>
      </c>
      <c r="AF85" s="484" t="e">
        <f t="shared" si="53"/>
        <v>#N/A</v>
      </c>
      <c r="AG85" s="542">
        <f t="shared" si="43"/>
        <v>0</v>
      </c>
      <c r="AH85" s="373"/>
      <c r="AI85" s="373"/>
      <c r="AJ85" s="374"/>
      <c r="AK85" s="314"/>
      <c r="AL85" s="485" t="e">
        <f t="shared" si="54"/>
        <v>#N/A</v>
      </c>
      <c r="AM85" s="165" t="e">
        <f t="shared" si="55"/>
        <v>#N/A</v>
      </c>
      <c r="AN85" s="527"/>
      <c r="AO85" s="457">
        <f t="shared" si="56"/>
        <v>0</v>
      </c>
      <c r="AP85" s="458">
        <f t="shared" si="45"/>
        <v>0</v>
      </c>
      <c r="AQ85" s="458">
        <f t="shared" si="46"/>
        <v>0</v>
      </c>
      <c r="AR85" s="311">
        <f t="shared" si="57"/>
        <v>0</v>
      </c>
      <c r="AS85" s="459">
        <f t="shared" si="58"/>
        <v>0</v>
      </c>
      <c r="AT85" s="486"/>
      <c r="AU85" s="129"/>
      <c r="AV85" s="73">
        <f>AU85+IFERROR(VLOOKUP(A85,GENERADOR!A:B,2,FALSE),0)</f>
        <v>0</v>
      </c>
      <c r="AW85" s="73">
        <f t="shared" si="59"/>
        <v>0</v>
      </c>
      <c r="AX85" s="129">
        <f t="shared" si="60"/>
        <v>0</v>
      </c>
      <c r="AY85" s="129">
        <f t="shared" si="61"/>
        <v>0</v>
      </c>
      <c r="AZ85" s="73" t="e">
        <f t="shared" ca="1" si="49"/>
        <v>#NAME?</v>
      </c>
      <c r="BA85" s="529" t="e">
        <f t="shared" ca="1" si="50"/>
        <v>#NAME?</v>
      </c>
      <c r="BD85" s="511"/>
      <c r="BE85" s="530"/>
      <c r="BF85" s="533"/>
    </row>
    <row r="86" spans="1:262" ht="23.4" thickBot="1">
      <c r="A86" s="315"/>
      <c r="B86" s="433"/>
      <c r="C86" s="378"/>
      <c r="D86" s="409"/>
      <c r="E86" s="314"/>
      <c r="F86" s="544"/>
      <c r="G86" s="544"/>
      <c r="H86" s="312"/>
      <c r="I86" s="312"/>
      <c r="J86" s="482">
        <f t="shared" si="39"/>
        <v>0</v>
      </c>
      <c r="K86" s="416" t="s">
        <v>780</v>
      </c>
      <c r="L86" s="168"/>
      <c r="M86" s="422">
        <f t="shared" si="40"/>
        <v>0</v>
      </c>
      <c r="N86" s="372"/>
      <c r="O86" s="168"/>
      <c r="P86" s="372"/>
      <c r="Q86" s="168"/>
      <c r="R86" s="372"/>
      <c r="S86" s="372"/>
      <c r="T86" s="372"/>
      <c r="U86" s="204" t="s">
        <v>702</v>
      </c>
      <c r="V86" s="204" t="s">
        <v>702</v>
      </c>
      <c r="W86" s="424">
        <f t="shared" si="41"/>
        <v>0</v>
      </c>
      <c r="X86" s="314"/>
      <c r="Y86" s="175"/>
      <c r="Z86" s="314"/>
      <c r="AA86" s="170" t="e">
        <f t="shared" si="31"/>
        <v>#N/A</v>
      </c>
      <c r="AB86" s="168"/>
      <c r="AC86" s="171" t="e">
        <f t="shared" si="51"/>
        <v>#N/A</v>
      </c>
      <c r="AD86" s="172" t="e">
        <f t="shared" si="42"/>
        <v>#N/A</v>
      </c>
      <c r="AE86" s="173" t="e">
        <f t="shared" si="52"/>
        <v>#N/A</v>
      </c>
      <c r="AF86" s="484" t="e">
        <f t="shared" si="53"/>
        <v>#N/A</v>
      </c>
      <c r="AG86" s="542">
        <f t="shared" si="43"/>
        <v>0</v>
      </c>
      <c r="AH86" s="373"/>
      <c r="AI86" s="373"/>
      <c r="AJ86" s="374"/>
      <c r="AK86" s="314"/>
      <c r="AL86" s="485" t="e">
        <f t="shared" si="54"/>
        <v>#N/A</v>
      </c>
      <c r="AM86" s="165" t="e">
        <f t="shared" si="55"/>
        <v>#N/A</v>
      </c>
      <c r="AN86" s="527"/>
      <c r="AO86" s="457">
        <f t="shared" si="56"/>
        <v>0</v>
      </c>
      <c r="AP86" s="458">
        <f t="shared" si="45"/>
        <v>0</v>
      </c>
      <c r="AQ86" s="458">
        <f t="shared" si="46"/>
        <v>0</v>
      </c>
      <c r="AR86" s="311">
        <f t="shared" si="57"/>
        <v>0</v>
      </c>
      <c r="AS86" s="459">
        <f t="shared" si="58"/>
        <v>0</v>
      </c>
      <c r="AT86" s="486"/>
      <c r="AU86" s="129"/>
      <c r="AV86" s="73">
        <f>AU86+IFERROR(VLOOKUP(A86,GENERADOR!A:B,2,FALSE),0)</f>
        <v>0</v>
      </c>
      <c r="AW86" s="73">
        <f t="shared" si="59"/>
        <v>0</v>
      </c>
      <c r="AX86" s="129">
        <f t="shared" si="60"/>
        <v>0</v>
      </c>
      <c r="AY86" s="129">
        <f t="shared" si="61"/>
        <v>0</v>
      </c>
      <c r="AZ86" s="73" t="e">
        <f t="shared" ca="1" si="49"/>
        <v>#NAME?</v>
      </c>
      <c r="BA86" s="529" t="e">
        <f t="shared" ca="1" si="50"/>
        <v>#NAME?</v>
      </c>
      <c r="BD86" s="511"/>
      <c r="BE86" s="530"/>
      <c r="BF86" s="533"/>
    </row>
    <row r="87" spans="1:262" ht="23.4" thickBot="1">
      <c r="A87" s="310"/>
      <c r="B87" s="433"/>
      <c r="C87" s="378"/>
      <c r="D87" s="409"/>
      <c r="E87" s="314"/>
      <c r="F87" s="544"/>
      <c r="G87" s="544"/>
      <c r="H87" s="312"/>
      <c r="I87" s="333"/>
      <c r="J87" s="482">
        <f t="shared" si="39"/>
        <v>0</v>
      </c>
      <c r="K87" s="416" t="s">
        <v>780</v>
      </c>
      <c r="L87" s="168"/>
      <c r="M87" s="422">
        <f t="shared" si="40"/>
        <v>0</v>
      </c>
      <c r="N87" s="372"/>
      <c r="O87" s="168"/>
      <c r="P87" s="372"/>
      <c r="Q87" s="168"/>
      <c r="R87" s="372"/>
      <c r="S87" s="372"/>
      <c r="T87" s="372"/>
      <c r="U87" s="204" t="s">
        <v>702</v>
      </c>
      <c r="V87" s="204" t="s">
        <v>702</v>
      </c>
      <c r="W87" s="424">
        <f t="shared" si="41"/>
        <v>0</v>
      </c>
      <c r="X87" s="314"/>
      <c r="Y87" s="169"/>
      <c r="Z87" s="314"/>
      <c r="AA87" s="170" t="e">
        <f t="shared" si="31"/>
        <v>#N/A</v>
      </c>
      <c r="AB87" s="168"/>
      <c r="AC87" s="171" t="e">
        <f t="shared" si="51"/>
        <v>#N/A</v>
      </c>
      <c r="AD87" s="172" t="e">
        <f t="shared" si="42"/>
        <v>#N/A</v>
      </c>
      <c r="AE87" s="173" t="e">
        <f t="shared" si="52"/>
        <v>#N/A</v>
      </c>
      <c r="AF87" s="484" t="e">
        <f t="shared" si="53"/>
        <v>#N/A</v>
      </c>
      <c r="AG87" s="542">
        <f t="shared" si="43"/>
        <v>0</v>
      </c>
      <c r="AH87" s="373"/>
      <c r="AI87" s="373"/>
      <c r="AJ87" s="374"/>
      <c r="AK87" s="314"/>
      <c r="AL87" s="485" t="e">
        <f t="shared" si="54"/>
        <v>#N/A</v>
      </c>
      <c r="AM87" s="165" t="e">
        <f t="shared" si="55"/>
        <v>#N/A</v>
      </c>
      <c r="AN87" s="527"/>
      <c r="AO87" s="457">
        <f t="shared" si="56"/>
        <v>0</v>
      </c>
      <c r="AP87" s="458">
        <f t="shared" si="45"/>
        <v>0</v>
      </c>
      <c r="AQ87" s="458">
        <f t="shared" si="46"/>
        <v>0</v>
      </c>
      <c r="AR87" s="311">
        <f t="shared" si="57"/>
        <v>0</v>
      </c>
      <c r="AS87" s="459">
        <f t="shared" si="58"/>
        <v>0</v>
      </c>
      <c r="AT87" s="486"/>
      <c r="AU87" s="129"/>
      <c r="AV87" s="73">
        <f>AU87+IFERROR(VLOOKUP(A87,GENERADOR!A:B,2,FALSE),0)</f>
        <v>0</v>
      </c>
      <c r="AW87" s="73">
        <f t="shared" si="59"/>
        <v>0</v>
      </c>
      <c r="AX87" s="129">
        <f t="shared" si="60"/>
        <v>0</v>
      </c>
      <c r="AY87" s="129">
        <f t="shared" si="61"/>
        <v>0</v>
      </c>
      <c r="AZ87" s="73" t="e">
        <f t="shared" ca="1" si="49"/>
        <v>#NAME?</v>
      </c>
      <c r="BA87" s="529" t="e">
        <f t="shared" ca="1" si="50"/>
        <v>#NAME?</v>
      </c>
      <c r="BD87" s="511"/>
      <c r="BE87" s="530"/>
      <c r="BF87" s="533"/>
    </row>
    <row r="88" spans="1:262" ht="23.4" thickBot="1">
      <c r="A88" s="310"/>
      <c r="B88" s="433"/>
      <c r="C88" s="378"/>
      <c r="D88" s="409"/>
      <c r="E88" s="314"/>
      <c r="F88" s="544"/>
      <c r="G88" s="544"/>
      <c r="H88" s="312"/>
      <c r="I88" s="312"/>
      <c r="J88" s="482">
        <f t="shared" si="39"/>
        <v>0</v>
      </c>
      <c r="K88" s="416" t="s">
        <v>780</v>
      </c>
      <c r="L88" s="168"/>
      <c r="M88" s="422">
        <f t="shared" si="40"/>
        <v>0</v>
      </c>
      <c r="N88" s="372"/>
      <c r="O88" s="168"/>
      <c r="P88" s="372"/>
      <c r="Q88" s="168"/>
      <c r="R88" s="372"/>
      <c r="S88" s="372"/>
      <c r="T88" s="372"/>
      <c r="U88" s="204" t="s">
        <v>702</v>
      </c>
      <c r="V88" s="204" t="s">
        <v>702</v>
      </c>
      <c r="W88" s="424">
        <f t="shared" si="41"/>
        <v>0</v>
      </c>
      <c r="X88" s="314"/>
      <c r="Y88" s="491"/>
      <c r="Z88" s="314"/>
      <c r="AA88" s="170" t="e">
        <f t="shared" si="31"/>
        <v>#N/A</v>
      </c>
      <c r="AB88" s="168"/>
      <c r="AC88" s="171" t="e">
        <f t="shared" si="51"/>
        <v>#N/A</v>
      </c>
      <c r="AD88" s="172" t="e">
        <f t="shared" si="42"/>
        <v>#N/A</v>
      </c>
      <c r="AE88" s="173" t="e">
        <f t="shared" si="52"/>
        <v>#N/A</v>
      </c>
      <c r="AF88" s="484" t="e">
        <f t="shared" si="53"/>
        <v>#N/A</v>
      </c>
      <c r="AG88" s="542">
        <f t="shared" si="43"/>
        <v>0</v>
      </c>
      <c r="AH88" s="373"/>
      <c r="AI88" s="373"/>
      <c r="AJ88" s="374"/>
      <c r="AK88" s="314"/>
      <c r="AL88" s="485" t="e">
        <f t="shared" si="54"/>
        <v>#N/A</v>
      </c>
      <c r="AM88" s="165" t="e">
        <f t="shared" si="55"/>
        <v>#N/A</v>
      </c>
      <c r="AN88" s="527"/>
      <c r="AO88" s="457">
        <f t="shared" si="56"/>
        <v>0</v>
      </c>
      <c r="AP88" s="458">
        <f t="shared" si="45"/>
        <v>0</v>
      </c>
      <c r="AQ88" s="458">
        <f t="shared" si="46"/>
        <v>0</v>
      </c>
      <c r="AR88" s="311">
        <f t="shared" si="57"/>
        <v>0</v>
      </c>
      <c r="AS88" s="459">
        <f t="shared" si="58"/>
        <v>0</v>
      </c>
      <c r="AT88" s="486"/>
      <c r="AU88" s="129"/>
      <c r="AV88" s="73">
        <f>AU88+IFERROR(VLOOKUP(A88,GENERADOR!A:B,2,FALSE),0)</f>
        <v>0</v>
      </c>
      <c r="AW88" s="73">
        <f t="shared" si="59"/>
        <v>0</v>
      </c>
      <c r="AX88" s="129">
        <f t="shared" si="60"/>
        <v>0</v>
      </c>
      <c r="AY88" s="129">
        <f t="shared" si="61"/>
        <v>0</v>
      </c>
      <c r="AZ88" s="73" t="e">
        <f t="shared" ca="1" si="49"/>
        <v>#NAME?</v>
      </c>
      <c r="BA88" s="529" t="e">
        <f t="shared" ca="1" si="50"/>
        <v>#NAME?</v>
      </c>
      <c r="BD88" s="511"/>
      <c r="BE88" s="530"/>
      <c r="BF88" s="533"/>
    </row>
    <row r="89" spans="1:262" ht="23.4" thickBot="1">
      <c r="A89" s="310"/>
      <c r="B89" s="433"/>
      <c r="C89" s="378"/>
      <c r="D89" s="409"/>
      <c r="E89" s="314"/>
      <c r="F89" s="544"/>
      <c r="G89" s="544"/>
      <c r="H89" s="312"/>
      <c r="I89" s="312"/>
      <c r="J89" s="482">
        <f t="shared" si="39"/>
        <v>0</v>
      </c>
      <c r="K89" s="416" t="s">
        <v>780</v>
      </c>
      <c r="L89" s="168"/>
      <c r="M89" s="422">
        <f t="shared" si="40"/>
        <v>0</v>
      </c>
      <c r="N89" s="372"/>
      <c r="O89" s="168"/>
      <c r="P89" s="372"/>
      <c r="Q89" s="168"/>
      <c r="R89" s="372"/>
      <c r="S89" s="372"/>
      <c r="T89" s="372"/>
      <c r="U89" s="204" t="s">
        <v>702</v>
      </c>
      <c r="V89" s="204" t="s">
        <v>702</v>
      </c>
      <c r="W89" s="424">
        <f t="shared" si="41"/>
        <v>0</v>
      </c>
      <c r="X89" s="314"/>
      <c r="Y89" s="169"/>
      <c r="Z89" s="314"/>
      <c r="AA89" s="170" t="e">
        <f t="shared" si="31"/>
        <v>#N/A</v>
      </c>
      <c r="AB89" s="168"/>
      <c r="AC89" s="171" t="e">
        <f t="shared" si="51"/>
        <v>#N/A</v>
      </c>
      <c r="AD89" s="172" t="e">
        <f t="shared" si="42"/>
        <v>#N/A</v>
      </c>
      <c r="AE89" s="173" t="e">
        <f t="shared" si="52"/>
        <v>#N/A</v>
      </c>
      <c r="AF89" s="484" t="e">
        <f t="shared" si="53"/>
        <v>#N/A</v>
      </c>
      <c r="AG89" s="542">
        <f t="shared" si="43"/>
        <v>0</v>
      </c>
      <c r="AH89" s="373"/>
      <c r="AI89" s="373"/>
      <c r="AJ89" s="374"/>
      <c r="AK89" s="314"/>
      <c r="AL89" s="485" t="e">
        <f t="shared" si="54"/>
        <v>#N/A</v>
      </c>
      <c r="AM89" s="165" t="e">
        <f t="shared" si="55"/>
        <v>#N/A</v>
      </c>
      <c r="AN89" s="527"/>
      <c r="AO89" s="457">
        <f t="shared" si="56"/>
        <v>0</v>
      </c>
      <c r="AP89" s="458">
        <f t="shared" si="45"/>
        <v>0</v>
      </c>
      <c r="AQ89" s="458">
        <f t="shared" si="46"/>
        <v>0</v>
      </c>
      <c r="AR89" s="311">
        <f t="shared" si="57"/>
        <v>0</v>
      </c>
      <c r="AS89" s="459">
        <f t="shared" si="58"/>
        <v>0</v>
      </c>
      <c r="AT89" s="486"/>
      <c r="AU89" s="129"/>
      <c r="AV89" s="73">
        <f>AU89+IFERROR(VLOOKUP(A89,GENERADOR!A:B,2,FALSE),0)</f>
        <v>0</v>
      </c>
      <c r="AW89" s="73">
        <f t="shared" si="59"/>
        <v>0</v>
      </c>
      <c r="AX89" s="129">
        <f t="shared" si="60"/>
        <v>0</v>
      </c>
      <c r="AY89" s="129">
        <f t="shared" si="61"/>
        <v>0</v>
      </c>
      <c r="AZ89" s="73" t="e">
        <f t="shared" ca="1" si="49"/>
        <v>#NAME?</v>
      </c>
      <c r="BA89" s="529" t="e">
        <f t="shared" ca="1" si="50"/>
        <v>#NAME?</v>
      </c>
      <c r="BD89" s="511"/>
      <c r="BE89" s="530"/>
      <c r="BF89" s="533"/>
    </row>
    <row r="90" spans="1:262" ht="23.4" thickBot="1">
      <c r="A90" s="310"/>
      <c r="B90" s="433"/>
      <c r="C90" s="378"/>
      <c r="D90" s="409"/>
      <c r="E90" s="314"/>
      <c r="F90" s="544"/>
      <c r="G90" s="544"/>
      <c r="H90" s="312"/>
      <c r="I90" s="312"/>
      <c r="J90" s="482">
        <f t="shared" si="39"/>
        <v>0</v>
      </c>
      <c r="K90" s="416" t="s">
        <v>780</v>
      </c>
      <c r="L90" s="168"/>
      <c r="M90" s="422">
        <f t="shared" si="40"/>
        <v>0</v>
      </c>
      <c r="N90" s="372"/>
      <c r="O90" s="168"/>
      <c r="P90" s="372"/>
      <c r="Q90" s="168"/>
      <c r="R90" s="372"/>
      <c r="S90" s="372"/>
      <c r="T90" s="372"/>
      <c r="U90" s="204" t="s">
        <v>702</v>
      </c>
      <c r="V90" s="204" t="s">
        <v>702</v>
      </c>
      <c r="W90" s="424">
        <f t="shared" si="41"/>
        <v>0</v>
      </c>
      <c r="X90" s="314"/>
      <c r="Y90" s="169"/>
      <c r="Z90" s="314"/>
      <c r="AA90" s="170" t="e">
        <f t="shared" si="31"/>
        <v>#N/A</v>
      </c>
      <c r="AB90" s="168"/>
      <c r="AC90" s="171" t="e">
        <f t="shared" si="51"/>
        <v>#N/A</v>
      </c>
      <c r="AD90" s="172" t="e">
        <f t="shared" si="42"/>
        <v>#N/A</v>
      </c>
      <c r="AE90" s="173" t="e">
        <f t="shared" si="52"/>
        <v>#N/A</v>
      </c>
      <c r="AF90" s="484" t="e">
        <f t="shared" si="53"/>
        <v>#N/A</v>
      </c>
      <c r="AG90" s="542">
        <f t="shared" si="43"/>
        <v>0</v>
      </c>
      <c r="AH90" s="373"/>
      <c r="AI90" s="373"/>
      <c r="AJ90" s="374"/>
      <c r="AK90" s="314"/>
      <c r="AL90" s="485" t="e">
        <f t="shared" si="54"/>
        <v>#N/A</v>
      </c>
      <c r="AM90" s="165" t="e">
        <f t="shared" si="55"/>
        <v>#N/A</v>
      </c>
      <c r="AN90" s="527"/>
      <c r="AO90" s="457">
        <f t="shared" si="56"/>
        <v>0</v>
      </c>
      <c r="AP90" s="458">
        <f t="shared" si="45"/>
        <v>0</v>
      </c>
      <c r="AQ90" s="458">
        <f t="shared" si="46"/>
        <v>0</v>
      </c>
      <c r="AR90" s="311">
        <f t="shared" si="57"/>
        <v>0</v>
      </c>
      <c r="AS90" s="459">
        <f t="shared" si="58"/>
        <v>0</v>
      </c>
      <c r="AT90" s="486"/>
      <c r="AU90" s="129"/>
      <c r="AV90" s="73">
        <f>AU90+IFERROR(VLOOKUP(A90,GENERADOR!A:B,2,FALSE),0)</f>
        <v>0</v>
      </c>
      <c r="AW90" s="73">
        <f t="shared" si="59"/>
        <v>0</v>
      </c>
      <c r="AX90" s="129">
        <f t="shared" si="60"/>
        <v>0</v>
      </c>
      <c r="AY90" s="129">
        <f t="shared" si="61"/>
        <v>0</v>
      </c>
      <c r="AZ90" s="73" t="e">
        <f t="shared" ca="1" si="49"/>
        <v>#NAME?</v>
      </c>
      <c r="BA90" s="529" t="e">
        <f t="shared" ca="1" si="50"/>
        <v>#NAME?</v>
      </c>
      <c r="BD90" s="511"/>
      <c r="BE90" s="530"/>
      <c r="BF90" s="533"/>
    </row>
    <row r="91" spans="1:262" ht="23.4" thickBot="1">
      <c r="A91" s="310"/>
      <c r="B91" s="433"/>
      <c r="C91" s="378"/>
      <c r="D91" s="409"/>
      <c r="E91" s="314"/>
      <c r="F91" s="544"/>
      <c r="G91" s="544"/>
      <c r="H91" s="312"/>
      <c r="I91" s="312"/>
      <c r="J91" s="482">
        <f t="shared" si="39"/>
        <v>0</v>
      </c>
      <c r="K91" s="416" t="s">
        <v>780</v>
      </c>
      <c r="L91" s="168"/>
      <c r="M91" s="422">
        <f t="shared" si="40"/>
        <v>0</v>
      </c>
      <c r="N91" s="372"/>
      <c r="O91" s="168"/>
      <c r="P91" s="372"/>
      <c r="Q91" s="168"/>
      <c r="R91" s="372"/>
      <c r="S91" s="372"/>
      <c r="T91" s="372"/>
      <c r="U91" s="204" t="s">
        <v>702</v>
      </c>
      <c r="V91" s="204" t="s">
        <v>702</v>
      </c>
      <c r="W91" s="424">
        <f t="shared" si="41"/>
        <v>0</v>
      </c>
      <c r="X91" s="314"/>
      <c r="Y91" s="169"/>
      <c r="Z91" s="314"/>
      <c r="AA91" s="170" t="e">
        <f t="shared" si="31"/>
        <v>#N/A</v>
      </c>
      <c r="AB91" s="168"/>
      <c r="AC91" s="171" t="e">
        <f t="shared" si="51"/>
        <v>#N/A</v>
      </c>
      <c r="AD91" s="172" t="e">
        <f t="shared" si="42"/>
        <v>#N/A</v>
      </c>
      <c r="AE91" s="173" t="e">
        <f t="shared" si="52"/>
        <v>#N/A</v>
      </c>
      <c r="AF91" s="484" t="e">
        <f t="shared" si="53"/>
        <v>#N/A</v>
      </c>
      <c r="AG91" s="542">
        <f t="shared" si="43"/>
        <v>0</v>
      </c>
      <c r="AH91" s="373"/>
      <c r="AI91" s="373"/>
      <c r="AJ91" s="374"/>
      <c r="AK91" s="314"/>
      <c r="AL91" s="485" t="e">
        <f t="shared" si="54"/>
        <v>#N/A</v>
      </c>
      <c r="AM91" s="165" t="e">
        <f t="shared" si="55"/>
        <v>#N/A</v>
      </c>
      <c r="AN91" s="527"/>
      <c r="AO91" s="457">
        <f t="shared" si="56"/>
        <v>0</v>
      </c>
      <c r="AP91" s="458">
        <f t="shared" si="45"/>
        <v>0</v>
      </c>
      <c r="AQ91" s="458">
        <f t="shared" si="46"/>
        <v>0</v>
      </c>
      <c r="AR91" s="311">
        <f t="shared" si="57"/>
        <v>0</v>
      </c>
      <c r="AS91" s="459">
        <f t="shared" si="58"/>
        <v>0</v>
      </c>
      <c r="AT91" s="486"/>
      <c r="AU91" s="129"/>
      <c r="AV91" s="73">
        <f>AU91+IFERROR(VLOOKUP(A91,GENERADOR!A:B,2,FALSE),0)</f>
        <v>0</v>
      </c>
      <c r="AW91" s="73">
        <f t="shared" si="59"/>
        <v>0</v>
      </c>
      <c r="AX91" s="129">
        <f t="shared" si="60"/>
        <v>0</v>
      </c>
      <c r="AY91" s="129">
        <f t="shared" si="61"/>
        <v>0</v>
      </c>
      <c r="AZ91" s="73" t="e">
        <f t="shared" ca="1" si="49"/>
        <v>#NAME?</v>
      </c>
      <c r="BA91" s="529" t="e">
        <f t="shared" ca="1" si="50"/>
        <v>#NAME?</v>
      </c>
      <c r="BD91" s="511"/>
      <c r="BE91" s="530"/>
      <c r="BF91" s="534"/>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c r="HT91" s="13"/>
      <c r="HU91" s="13"/>
      <c r="HV91" s="13"/>
      <c r="HW91" s="13"/>
      <c r="HX91" s="13"/>
      <c r="HY91" s="13"/>
      <c r="HZ91" s="13"/>
      <c r="IA91" s="13"/>
      <c r="IB91" s="13"/>
      <c r="IC91" s="13"/>
      <c r="ID91" s="13"/>
      <c r="IE91" s="13"/>
      <c r="IF91" s="13"/>
      <c r="IG91" s="13"/>
      <c r="IH91" s="13"/>
      <c r="II91" s="13"/>
      <c r="IJ91" s="13"/>
      <c r="IK91" s="13"/>
      <c r="IL91" s="13"/>
      <c r="IM91" s="13"/>
      <c r="IN91" s="13"/>
      <c r="IO91" s="13"/>
      <c r="IP91" s="13"/>
      <c r="IQ91" s="13"/>
      <c r="IR91" s="13"/>
      <c r="IS91" s="13"/>
      <c r="IT91" s="13"/>
      <c r="IU91" s="13"/>
      <c r="IV91" s="13"/>
      <c r="IW91" s="13"/>
      <c r="IX91" s="13"/>
      <c r="IY91" s="13"/>
      <c r="IZ91" s="13"/>
      <c r="JA91" s="13"/>
      <c r="JB91" s="13"/>
    </row>
    <row r="92" spans="1:262" ht="23.4" thickBot="1">
      <c r="A92" s="310"/>
      <c r="B92" s="433"/>
      <c r="C92" s="378"/>
      <c r="D92" s="409"/>
      <c r="E92" s="314"/>
      <c r="F92" s="544"/>
      <c r="G92" s="544"/>
      <c r="H92" s="312"/>
      <c r="I92" s="312"/>
      <c r="J92" s="482">
        <f t="shared" si="39"/>
        <v>0</v>
      </c>
      <c r="K92" s="416" t="s">
        <v>780</v>
      </c>
      <c r="L92" s="168"/>
      <c r="M92" s="422">
        <f t="shared" si="40"/>
        <v>0</v>
      </c>
      <c r="N92" s="372"/>
      <c r="O92" s="168"/>
      <c r="P92" s="372"/>
      <c r="Q92" s="168"/>
      <c r="R92" s="372"/>
      <c r="S92" s="372"/>
      <c r="T92" s="372"/>
      <c r="U92" s="204" t="s">
        <v>702</v>
      </c>
      <c r="V92" s="204" t="s">
        <v>702</v>
      </c>
      <c r="W92" s="424">
        <f t="shared" si="41"/>
        <v>0</v>
      </c>
      <c r="X92" s="314"/>
      <c r="Y92" s="169"/>
      <c r="Z92" s="314"/>
      <c r="AA92" s="170" t="e">
        <f t="shared" si="31"/>
        <v>#N/A</v>
      </c>
      <c r="AB92" s="168"/>
      <c r="AC92" s="171" t="e">
        <f t="shared" si="51"/>
        <v>#N/A</v>
      </c>
      <c r="AD92" s="172" t="e">
        <f t="shared" si="42"/>
        <v>#N/A</v>
      </c>
      <c r="AE92" s="173" t="e">
        <f t="shared" si="52"/>
        <v>#N/A</v>
      </c>
      <c r="AF92" s="484" t="e">
        <f t="shared" si="53"/>
        <v>#N/A</v>
      </c>
      <c r="AG92" s="542">
        <f t="shared" si="43"/>
        <v>0</v>
      </c>
      <c r="AH92" s="373"/>
      <c r="AI92" s="373"/>
      <c r="AJ92" s="374"/>
      <c r="AK92" s="314"/>
      <c r="AL92" s="485" t="e">
        <f t="shared" si="54"/>
        <v>#N/A</v>
      </c>
      <c r="AM92" s="165" t="e">
        <f t="shared" si="55"/>
        <v>#N/A</v>
      </c>
      <c r="AN92" s="527"/>
      <c r="AO92" s="457">
        <f t="shared" si="56"/>
        <v>0</v>
      </c>
      <c r="AP92" s="458">
        <f t="shared" si="45"/>
        <v>0</v>
      </c>
      <c r="AQ92" s="458">
        <f t="shared" si="46"/>
        <v>0</v>
      </c>
      <c r="AR92" s="311">
        <f t="shared" si="57"/>
        <v>0</v>
      </c>
      <c r="AS92" s="459">
        <f t="shared" si="58"/>
        <v>0</v>
      </c>
      <c r="AT92" s="486"/>
      <c r="AU92" s="129"/>
      <c r="AV92" s="73">
        <f>AU92+IFERROR(VLOOKUP(A92,GENERADOR!A:B,2,FALSE),0)</f>
        <v>0</v>
      </c>
      <c r="AW92" s="73">
        <f t="shared" si="59"/>
        <v>0</v>
      </c>
      <c r="AX92" s="129">
        <f t="shared" si="60"/>
        <v>0</v>
      </c>
      <c r="AY92" s="129">
        <f t="shared" si="61"/>
        <v>0</v>
      </c>
      <c r="AZ92" s="73" t="e">
        <f t="shared" ca="1" si="49"/>
        <v>#NAME?</v>
      </c>
      <c r="BA92" s="529" t="e">
        <f t="shared" ca="1" si="50"/>
        <v>#NAME?</v>
      </c>
      <c r="BD92" s="511"/>
      <c r="BE92" s="530"/>
      <c r="BF92" s="534"/>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c r="HT92" s="13"/>
      <c r="HU92" s="13"/>
      <c r="HV92" s="13"/>
      <c r="HW92" s="13"/>
      <c r="HX92" s="13"/>
      <c r="HY92" s="13"/>
      <c r="HZ92" s="13"/>
      <c r="IA92" s="13"/>
      <c r="IB92" s="13"/>
      <c r="IC92" s="13"/>
      <c r="ID92" s="13"/>
      <c r="IE92" s="13"/>
      <c r="IF92" s="13"/>
      <c r="IG92" s="13"/>
      <c r="IH92" s="13"/>
      <c r="II92" s="13"/>
      <c r="IJ92" s="13"/>
      <c r="IK92" s="13"/>
      <c r="IL92" s="13"/>
      <c r="IM92" s="13"/>
      <c r="IN92" s="13"/>
      <c r="IO92" s="13"/>
      <c r="IP92" s="13"/>
      <c r="IQ92" s="13"/>
      <c r="IR92" s="13"/>
      <c r="IS92" s="13"/>
      <c r="IT92" s="13"/>
      <c r="IU92" s="13"/>
      <c r="IV92" s="13"/>
      <c r="IW92" s="13"/>
      <c r="IX92" s="13"/>
      <c r="IY92" s="13"/>
      <c r="IZ92" s="13"/>
      <c r="JA92" s="13"/>
      <c r="JB92" s="13"/>
    </row>
    <row r="93" spans="1:262" ht="23.4" thickBot="1">
      <c r="A93" s="310"/>
      <c r="B93" s="433"/>
      <c r="C93" s="378"/>
      <c r="D93" s="409"/>
      <c r="E93" s="314"/>
      <c r="F93" s="544"/>
      <c r="G93" s="544"/>
      <c r="H93" s="312"/>
      <c r="I93" s="333"/>
      <c r="J93" s="482">
        <f t="shared" si="39"/>
        <v>0</v>
      </c>
      <c r="K93" s="416" t="s">
        <v>780</v>
      </c>
      <c r="L93" s="168"/>
      <c r="M93" s="422">
        <f t="shared" si="40"/>
        <v>0</v>
      </c>
      <c r="N93" s="372"/>
      <c r="O93" s="168"/>
      <c r="P93" s="372"/>
      <c r="Q93" s="168"/>
      <c r="R93" s="372"/>
      <c r="S93" s="372"/>
      <c r="T93" s="372"/>
      <c r="U93" s="204" t="s">
        <v>702</v>
      </c>
      <c r="V93" s="204" t="s">
        <v>702</v>
      </c>
      <c r="W93" s="424">
        <f t="shared" si="41"/>
        <v>0</v>
      </c>
      <c r="X93" s="314"/>
      <c r="Y93" s="175"/>
      <c r="Z93" s="314"/>
      <c r="AA93" s="170" t="e">
        <f t="shared" si="31"/>
        <v>#N/A</v>
      </c>
      <c r="AB93" s="168"/>
      <c r="AC93" s="171" t="e">
        <f t="shared" si="51"/>
        <v>#N/A</v>
      </c>
      <c r="AD93" s="172" t="e">
        <f t="shared" si="42"/>
        <v>#N/A</v>
      </c>
      <c r="AE93" s="173" t="e">
        <f t="shared" si="52"/>
        <v>#N/A</v>
      </c>
      <c r="AF93" s="484" t="e">
        <f t="shared" si="53"/>
        <v>#N/A</v>
      </c>
      <c r="AG93" s="542">
        <f t="shared" si="43"/>
        <v>0</v>
      </c>
      <c r="AH93" s="373"/>
      <c r="AI93" s="373"/>
      <c r="AJ93" s="374"/>
      <c r="AK93" s="314"/>
      <c r="AL93" s="485" t="e">
        <f t="shared" si="54"/>
        <v>#N/A</v>
      </c>
      <c r="AM93" s="165" t="e">
        <f t="shared" si="55"/>
        <v>#N/A</v>
      </c>
      <c r="AN93" s="527"/>
      <c r="AO93" s="457">
        <f t="shared" si="56"/>
        <v>0</v>
      </c>
      <c r="AP93" s="458">
        <f t="shared" si="45"/>
        <v>0</v>
      </c>
      <c r="AQ93" s="458">
        <f t="shared" si="46"/>
        <v>0</v>
      </c>
      <c r="AR93" s="311">
        <f t="shared" si="57"/>
        <v>0</v>
      </c>
      <c r="AS93" s="459">
        <f t="shared" si="58"/>
        <v>0</v>
      </c>
      <c r="AT93" s="486"/>
      <c r="AU93" s="129"/>
      <c r="AV93" s="73">
        <f>AU93+IFERROR(VLOOKUP(A93,GENERADOR!A:B,2,FALSE),0)</f>
        <v>0</v>
      </c>
      <c r="AW93" s="73">
        <f t="shared" si="59"/>
        <v>0</v>
      </c>
      <c r="AX93" s="129">
        <f t="shared" si="60"/>
        <v>0</v>
      </c>
      <c r="AY93" s="129">
        <f t="shared" si="61"/>
        <v>0</v>
      </c>
      <c r="AZ93" s="73" t="e">
        <f t="shared" ca="1" si="49"/>
        <v>#NAME?</v>
      </c>
      <c r="BA93" s="529" t="e">
        <f t="shared" ca="1" si="50"/>
        <v>#NAME?</v>
      </c>
      <c r="BD93" s="511"/>
      <c r="BE93" s="530"/>
      <c r="BF93" s="533"/>
    </row>
    <row r="94" spans="1:262" ht="23.4" thickBot="1">
      <c r="A94" s="310"/>
      <c r="B94" s="433"/>
      <c r="C94" s="378"/>
      <c r="D94" s="409"/>
      <c r="E94" s="314"/>
      <c r="F94" s="544"/>
      <c r="G94" s="544"/>
      <c r="H94" s="312"/>
      <c r="I94" s="312"/>
      <c r="J94" s="482">
        <f t="shared" si="39"/>
        <v>0</v>
      </c>
      <c r="K94" s="416" t="s">
        <v>780</v>
      </c>
      <c r="L94" s="168"/>
      <c r="M94" s="422">
        <f t="shared" si="40"/>
        <v>0</v>
      </c>
      <c r="N94" s="372"/>
      <c r="O94" s="168"/>
      <c r="P94" s="372"/>
      <c r="Q94" s="168"/>
      <c r="R94" s="372"/>
      <c r="S94" s="372"/>
      <c r="T94" s="372"/>
      <c r="U94" s="204" t="s">
        <v>702</v>
      </c>
      <c r="V94" s="204" t="s">
        <v>702</v>
      </c>
      <c r="W94" s="424">
        <f t="shared" si="41"/>
        <v>0</v>
      </c>
      <c r="X94" s="314"/>
      <c r="Y94" s="169"/>
      <c r="Z94" s="314"/>
      <c r="AA94" s="170" t="e">
        <f t="shared" si="31"/>
        <v>#N/A</v>
      </c>
      <c r="AB94" s="168"/>
      <c r="AC94" s="171" t="e">
        <f t="shared" si="51"/>
        <v>#N/A</v>
      </c>
      <c r="AD94" s="172" t="e">
        <f t="shared" si="42"/>
        <v>#N/A</v>
      </c>
      <c r="AE94" s="173" t="e">
        <f t="shared" si="52"/>
        <v>#N/A</v>
      </c>
      <c r="AF94" s="484" t="e">
        <f t="shared" si="53"/>
        <v>#N/A</v>
      </c>
      <c r="AG94" s="542">
        <f t="shared" si="43"/>
        <v>0</v>
      </c>
      <c r="AH94" s="373"/>
      <c r="AI94" s="373"/>
      <c r="AJ94" s="374"/>
      <c r="AK94" s="314"/>
      <c r="AL94" s="485" t="e">
        <f t="shared" si="54"/>
        <v>#N/A</v>
      </c>
      <c r="AM94" s="165" t="e">
        <f t="shared" si="55"/>
        <v>#N/A</v>
      </c>
      <c r="AN94" s="527"/>
      <c r="AO94" s="457">
        <f t="shared" si="56"/>
        <v>0</v>
      </c>
      <c r="AP94" s="458">
        <f t="shared" si="45"/>
        <v>0</v>
      </c>
      <c r="AQ94" s="458">
        <f t="shared" si="46"/>
        <v>0</v>
      </c>
      <c r="AR94" s="311">
        <f t="shared" si="57"/>
        <v>0</v>
      </c>
      <c r="AS94" s="459">
        <f t="shared" si="58"/>
        <v>0</v>
      </c>
      <c r="AT94" s="486"/>
      <c r="AU94" s="129"/>
      <c r="AV94" s="73">
        <f>AU94+IFERROR(VLOOKUP(A94,GENERADOR!A:B,2,FALSE),0)</f>
        <v>0</v>
      </c>
      <c r="AW94" s="73">
        <f t="shared" si="59"/>
        <v>0</v>
      </c>
      <c r="AX94" s="129">
        <f t="shared" si="60"/>
        <v>0</v>
      </c>
      <c r="AY94" s="129">
        <f t="shared" si="61"/>
        <v>0</v>
      </c>
      <c r="AZ94" s="73" t="e">
        <f t="shared" ca="1" si="49"/>
        <v>#NAME?</v>
      </c>
      <c r="BA94" s="529" t="e">
        <f t="shared" ca="1" si="50"/>
        <v>#NAME?</v>
      </c>
      <c r="BD94" s="511"/>
      <c r="BE94" s="530"/>
      <c r="BF94" s="534"/>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c r="HS94" s="13"/>
      <c r="HT94" s="13"/>
      <c r="HU94" s="13"/>
      <c r="HV94" s="13"/>
      <c r="HW94" s="13"/>
      <c r="HX94" s="13"/>
      <c r="HY94" s="13"/>
      <c r="HZ94" s="13"/>
      <c r="IA94" s="13"/>
      <c r="IB94" s="13"/>
      <c r="IC94" s="13"/>
      <c r="ID94" s="13"/>
      <c r="IE94" s="13"/>
      <c r="IF94" s="13"/>
      <c r="IG94" s="13"/>
      <c r="IH94" s="13"/>
      <c r="II94" s="13"/>
      <c r="IJ94" s="13"/>
      <c r="IK94" s="13"/>
      <c r="IL94" s="13"/>
      <c r="IM94" s="13"/>
      <c r="IN94" s="13"/>
      <c r="IO94" s="13"/>
      <c r="IP94" s="13"/>
      <c r="IQ94" s="13"/>
      <c r="IR94" s="13"/>
      <c r="IS94" s="13"/>
      <c r="IT94" s="13"/>
      <c r="IU94" s="13"/>
      <c r="IV94" s="13"/>
      <c r="IW94" s="13"/>
      <c r="IX94" s="13"/>
      <c r="IY94" s="13"/>
      <c r="IZ94" s="13"/>
      <c r="JA94" s="13"/>
      <c r="JB94" s="13"/>
    </row>
    <row r="95" spans="1:262" ht="23.4" thickBot="1">
      <c r="A95" s="310"/>
      <c r="B95" s="433"/>
      <c r="C95" s="378"/>
      <c r="D95" s="409"/>
      <c r="E95" s="314"/>
      <c r="F95" s="544"/>
      <c r="G95" s="544"/>
      <c r="H95" s="312"/>
      <c r="I95" s="312"/>
      <c r="J95" s="482">
        <f t="shared" si="39"/>
        <v>0</v>
      </c>
      <c r="K95" s="416" t="s">
        <v>780</v>
      </c>
      <c r="L95" s="168"/>
      <c r="M95" s="422">
        <f t="shared" si="40"/>
        <v>0</v>
      </c>
      <c r="N95" s="372"/>
      <c r="O95" s="168"/>
      <c r="P95" s="372"/>
      <c r="Q95" s="168"/>
      <c r="R95" s="372"/>
      <c r="S95" s="372"/>
      <c r="T95" s="372"/>
      <c r="U95" s="204" t="s">
        <v>702</v>
      </c>
      <c r="V95" s="204" t="s">
        <v>702</v>
      </c>
      <c r="W95" s="424">
        <f t="shared" si="41"/>
        <v>0</v>
      </c>
      <c r="X95" s="314"/>
      <c r="Y95" s="180"/>
      <c r="Z95" s="314"/>
      <c r="AA95" s="170" t="e">
        <f t="shared" si="31"/>
        <v>#N/A</v>
      </c>
      <c r="AB95" s="168"/>
      <c r="AC95" s="171" t="e">
        <f t="shared" si="51"/>
        <v>#N/A</v>
      </c>
      <c r="AD95" s="172" t="e">
        <f t="shared" si="42"/>
        <v>#N/A</v>
      </c>
      <c r="AE95" s="173" t="e">
        <f t="shared" si="52"/>
        <v>#N/A</v>
      </c>
      <c r="AF95" s="484" t="e">
        <f t="shared" si="53"/>
        <v>#N/A</v>
      </c>
      <c r="AG95" s="542">
        <f t="shared" si="43"/>
        <v>0</v>
      </c>
      <c r="AH95" s="373"/>
      <c r="AI95" s="373"/>
      <c r="AJ95" s="374"/>
      <c r="AK95" s="314"/>
      <c r="AL95" s="485" t="e">
        <f t="shared" si="54"/>
        <v>#N/A</v>
      </c>
      <c r="AM95" s="165" t="e">
        <f t="shared" si="55"/>
        <v>#N/A</v>
      </c>
      <c r="AN95" s="527"/>
      <c r="AO95" s="457">
        <f t="shared" si="56"/>
        <v>0</v>
      </c>
      <c r="AP95" s="458">
        <f t="shared" si="45"/>
        <v>0</v>
      </c>
      <c r="AQ95" s="458">
        <f t="shared" si="46"/>
        <v>0</v>
      </c>
      <c r="AR95" s="311">
        <f t="shared" si="57"/>
        <v>0</v>
      </c>
      <c r="AS95" s="459">
        <f t="shared" si="58"/>
        <v>0</v>
      </c>
      <c r="AT95" s="486"/>
      <c r="AU95" s="129"/>
      <c r="AV95" s="73">
        <f>AU95+IFERROR(VLOOKUP(A95,GENERADOR!A:B,2,FALSE),0)</f>
        <v>0</v>
      </c>
      <c r="AW95" s="73">
        <f t="shared" si="59"/>
        <v>0</v>
      </c>
      <c r="AX95" s="129">
        <f t="shared" si="60"/>
        <v>0</v>
      </c>
      <c r="AY95" s="129">
        <f t="shared" si="61"/>
        <v>0</v>
      </c>
      <c r="AZ95" s="73" t="e">
        <f t="shared" ca="1" si="49"/>
        <v>#NAME?</v>
      </c>
      <c r="BA95" s="529" t="e">
        <f t="shared" ca="1" si="50"/>
        <v>#NAME?</v>
      </c>
      <c r="BD95" s="511"/>
      <c r="BE95" s="530"/>
      <c r="BF95" s="533"/>
    </row>
    <row r="96" spans="1:262" ht="23.4" thickBot="1">
      <c r="A96" s="310"/>
      <c r="B96" s="433"/>
      <c r="C96" s="378"/>
      <c r="D96" s="409"/>
      <c r="E96" s="314"/>
      <c r="F96" s="544"/>
      <c r="G96" s="544"/>
      <c r="H96" s="312"/>
      <c r="I96" s="312"/>
      <c r="J96" s="482">
        <f t="shared" si="39"/>
        <v>0</v>
      </c>
      <c r="K96" s="416" t="s">
        <v>780</v>
      </c>
      <c r="L96" s="168"/>
      <c r="M96" s="422">
        <f t="shared" si="40"/>
        <v>0</v>
      </c>
      <c r="N96" s="372"/>
      <c r="O96" s="168"/>
      <c r="P96" s="372"/>
      <c r="Q96" s="168"/>
      <c r="R96" s="372"/>
      <c r="S96" s="372"/>
      <c r="T96" s="372"/>
      <c r="U96" s="204" t="s">
        <v>702</v>
      </c>
      <c r="V96" s="204" t="s">
        <v>702</v>
      </c>
      <c r="W96" s="424">
        <f t="shared" si="41"/>
        <v>0</v>
      </c>
      <c r="X96" s="314"/>
      <c r="Y96" s="169"/>
      <c r="Z96" s="314"/>
      <c r="AA96" s="170" t="e">
        <f t="shared" si="31"/>
        <v>#N/A</v>
      </c>
      <c r="AB96" s="168"/>
      <c r="AC96" s="171" t="e">
        <f t="shared" si="51"/>
        <v>#N/A</v>
      </c>
      <c r="AD96" s="172" t="e">
        <f t="shared" si="42"/>
        <v>#N/A</v>
      </c>
      <c r="AE96" s="173" t="e">
        <f t="shared" si="52"/>
        <v>#N/A</v>
      </c>
      <c r="AF96" s="484" t="e">
        <f t="shared" si="53"/>
        <v>#N/A</v>
      </c>
      <c r="AG96" s="542">
        <f t="shared" si="43"/>
        <v>0</v>
      </c>
      <c r="AH96" s="373"/>
      <c r="AI96" s="373"/>
      <c r="AJ96" s="374"/>
      <c r="AK96" s="314"/>
      <c r="AL96" s="485" t="e">
        <f t="shared" si="54"/>
        <v>#N/A</v>
      </c>
      <c r="AM96" s="165" t="e">
        <f t="shared" si="55"/>
        <v>#N/A</v>
      </c>
      <c r="AN96" s="527"/>
      <c r="AO96" s="457">
        <f t="shared" si="56"/>
        <v>0</v>
      </c>
      <c r="AP96" s="458">
        <f t="shared" si="45"/>
        <v>0</v>
      </c>
      <c r="AQ96" s="458">
        <f t="shared" si="46"/>
        <v>0</v>
      </c>
      <c r="AR96" s="311">
        <f t="shared" si="57"/>
        <v>0</v>
      </c>
      <c r="AS96" s="459">
        <f t="shared" si="58"/>
        <v>0</v>
      </c>
      <c r="AT96" s="486"/>
      <c r="AU96" s="129"/>
      <c r="AV96" s="73">
        <f>AU96+IFERROR(VLOOKUP(A96,GENERADOR!A:B,2,FALSE),0)</f>
        <v>0</v>
      </c>
      <c r="AW96" s="73">
        <f t="shared" si="59"/>
        <v>0</v>
      </c>
      <c r="AX96" s="129">
        <f t="shared" si="60"/>
        <v>0</v>
      </c>
      <c r="AY96" s="129">
        <f t="shared" si="61"/>
        <v>0</v>
      </c>
      <c r="AZ96" s="73" t="e">
        <f t="shared" ca="1" si="49"/>
        <v>#NAME?</v>
      </c>
      <c r="BA96" s="529" t="e">
        <f t="shared" ca="1" si="50"/>
        <v>#NAME?</v>
      </c>
      <c r="BD96" s="511"/>
      <c r="BE96" s="530"/>
      <c r="BF96" s="533"/>
    </row>
    <row r="97" spans="1:262" ht="23.4" thickBot="1">
      <c r="A97" s="310"/>
      <c r="B97" s="492"/>
      <c r="C97" s="378"/>
      <c r="D97" s="409"/>
      <c r="E97" s="314"/>
      <c r="F97" s="544"/>
      <c r="G97" s="544"/>
      <c r="H97" s="312"/>
      <c r="I97" s="331"/>
      <c r="J97" s="482">
        <f t="shared" si="39"/>
        <v>0</v>
      </c>
      <c r="K97" s="416" t="s">
        <v>780</v>
      </c>
      <c r="L97" s="168"/>
      <c r="M97" s="422">
        <f t="shared" si="40"/>
        <v>0</v>
      </c>
      <c r="N97" s="372"/>
      <c r="O97" s="168"/>
      <c r="P97" s="372"/>
      <c r="Q97" s="168"/>
      <c r="R97" s="372"/>
      <c r="S97" s="372"/>
      <c r="T97" s="372"/>
      <c r="U97" s="204" t="s">
        <v>702</v>
      </c>
      <c r="V97" s="204" t="s">
        <v>702</v>
      </c>
      <c r="W97" s="424">
        <f t="shared" si="41"/>
        <v>0</v>
      </c>
      <c r="X97" s="314"/>
      <c r="Y97" s="180"/>
      <c r="Z97" s="314"/>
      <c r="AA97" s="170" t="e">
        <f t="shared" si="31"/>
        <v>#N/A</v>
      </c>
      <c r="AB97" s="168"/>
      <c r="AC97" s="171" t="e">
        <f t="shared" si="51"/>
        <v>#N/A</v>
      </c>
      <c r="AD97" s="172" t="e">
        <f t="shared" si="42"/>
        <v>#N/A</v>
      </c>
      <c r="AE97" s="173" t="e">
        <f t="shared" si="52"/>
        <v>#N/A</v>
      </c>
      <c r="AF97" s="484" t="e">
        <f t="shared" si="53"/>
        <v>#N/A</v>
      </c>
      <c r="AG97" s="542">
        <f t="shared" si="43"/>
        <v>0</v>
      </c>
      <c r="AH97" s="373"/>
      <c r="AI97" s="373"/>
      <c r="AJ97" s="374"/>
      <c r="AK97" s="314"/>
      <c r="AL97" s="485" t="e">
        <f t="shared" si="54"/>
        <v>#N/A</v>
      </c>
      <c r="AM97" s="165" t="e">
        <f t="shared" si="55"/>
        <v>#N/A</v>
      </c>
      <c r="AN97" s="527"/>
      <c r="AO97" s="457">
        <f t="shared" si="56"/>
        <v>0</v>
      </c>
      <c r="AP97" s="458">
        <f t="shared" si="45"/>
        <v>0</v>
      </c>
      <c r="AQ97" s="458">
        <f t="shared" si="46"/>
        <v>0</v>
      </c>
      <c r="AR97" s="311">
        <f t="shared" si="57"/>
        <v>0</v>
      </c>
      <c r="AS97" s="459">
        <f t="shared" si="58"/>
        <v>0</v>
      </c>
      <c r="AT97" s="486"/>
      <c r="AU97" s="129"/>
      <c r="AV97" s="73">
        <f>AU97+IFERROR(VLOOKUP(A97,GENERADOR!A:B,2,FALSE),0)</f>
        <v>0</v>
      </c>
      <c r="AW97" s="73">
        <f t="shared" si="59"/>
        <v>0</v>
      </c>
      <c r="AX97" s="129">
        <f t="shared" si="60"/>
        <v>0</v>
      </c>
      <c r="AY97" s="129">
        <f t="shared" si="61"/>
        <v>0</v>
      </c>
      <c r="AZ97" s="73" t="e">
        <f t="shared" ca="1" si="49"/>
        <v>#NAME?</v>
      </c>
      <c r="BA97" s="529" t="e">
        <f t="shared" ca="1" si="50"/>
        <v>#NAME?</v>
      </c>
      <c r="BD97" s="511"/>
      <c r="BE97" s="530"/>
      <c r="BF97" s="533"/>
    </row>
    <row r="98" spans="1:262" ht="23.4" thickBot="1">
      <c r="A98" s="310"/>
      <c r="B98" s="492"/>
      <c r="C98" s="378"/>
      <c r="D98" s="409"/>
      <c r="E98" s="314"/>
      <c r="F98" s="544"/>
      <c r="G98" s="544"/>
      <c r="H98" s="312"/>
      <c r="I98" s="331"/>
      <c r="J98" s="482">
        <f t="shared" si="39"/>
        <v>0</v>
      </c>
      <c r="K98" s="416" t="s">
        <v>780</v>
      </c>
      <c r="L98" s="168"/>
      <c r="M98" s="422">
        <f t="shared" si="40"/>
        <v>0</v>
      </c>
      <c r="N98" s="372"/>
      <c r="O98" s="168"/>
      <c r="P98" s="372"/>
      <c r="Q98" s="168"/>
      <c r="R98" s="372"/>
      <c r="S98" s="372"/>
      <c r="T98" s="372"/>
      <c r="U98" s="204" t="s">
        <v>702</v>
      </c>
      <c r="V98" s="204" t="s">
        <v>702</v>
      </c>
      <c r="W98" s="424">
        <f t="shared" si="41"/>
        <v>0</v>
      </c>
      <c r="X98" s="314"/>
      <c r="Y98" s="180"/>
      <c r="Z98" s="314"/>
      <c r="AA98" s="170" t="e">
        <f t="shared" si="31"/>
        <v>#N/A</v>
      </c>
      <c r="AB98" s="168"/>
      <c r="AC98" s="171" t="e">
        <f t="shared" si="51"/>
        <v>#N/A</v>
      </c>
      <c r="AD98" s="172" t="e">
        <f t="shared" si="42"/>
        <v>#N/A</v>
      </c>
      <c r="AE98" s="173" t="e">
        <f t="shared" si="52"/>
        <v>#N/A</v>
      </c>
      <c r="AF98" s="484" t="e">
        <f t="shared" si="53"/>
        <v>#N/A</v>
      </c>
      <c r="AG98" s="542">
        <f t="shared" si="43"/>
        <v>0</v>
      </c>
      <c r="AH98" s="373"/>
      <c r="AI98" s="373"/>
      <c r="AJ98" s="374"/>
      <c r="AK98" s="314"/>
      <c r="AL98" s="485" t="e">
        <f t="shared" si="54"/>
        <v>#N/A</v>
      </c>
      <c r="AM98" s="165" t="e">
        <f t="shared" si="55"/>
        <v>#N/A</v>
      </c>
      <c r="AN98" s="527"/>
      <c r="AO98" s="457">
        <f t="shared" si="56"/>
        <v>0</v>
      </c>
      <c r="AP98" s="458">
        <f t="shared" si="45"/>
        <v>0</v>
      </c>
      <c r="AQ98" s="458">
        <f t="shared" si="46"/>
        <v>0</v>
      </c>
      <c r="AR98" s="311">
        <f t="shared" si="57"/>
        <v>0</v>
      </c>
      <c r="AS98" s="459">
        <f t="shared" si="58"/>
        <v>0</v>
      </c>
      <c r="AT98" s="486"/>
      <c r="AU98" s="129"/>
      <c r="AV98" s="73">
        <f>AU98+IFERROR(VLOOKUP(A98,GENERADOR!A:B,2,FALSE),0)</f>
        <v>0</v>
      </c>
      <c r="AW98" s="73">
        <f t="shared" si="59"/>
        <v>0</v>
      </c>
      <c r="AX98" s="129">
        <f t="shared" si="60"/>
        <v>0</v>
      </c>
      <c r="AY98" s="129">
        <f t="shared" si="61"/>
        <v>0</v>
      </c>
      <c r="AZ98" s="73" t="e">
        <f t="shared" ca="1" si="49"/>
        <v>#NAME?</v>
      </c>
      <c r="BA98" s="529" t="e">
        <f t="shared" ca="1" si="50"/>
        <v>#NAME?</v>
      </c>
      <c r="BD98" s="511"/>
      <c r="BE98" s="530"/>
      <c r="BF98" s="533"/>
    </row>
    <row r="99" spans="1:262" ht="23.4" thickBot="1">
      <c r="A99" s="310"/>
      <c r="B99" s="433"/>
      <c r="C99" s="397"/>
      <c r="D99" s="409"/>
      <c r="E99" s="314"/>
      <c r="F99" s="544"/>
      <c r="G99" s="544"/>
      <c r="H99" s="312"/>
      <c r="I99" s="312"/>
      <c r="J99" s="482">
        <f t="shared" si="39"/>
        <v>0</v>
      </c>
      <c r="K99" s="416" t="s">
        <v>780</v>
      </c>
      <c r="L99" s="168"/>
      <c r="M99" s="422">
        <f t="shared" si="40"/>
        <v>0</v>
      </c>
      <c r="N99" s="372"/>
      <c r="O99" s="168"/>
      <c r="P99" s="372"/>
      <c r="Q99" s="168"/>
      <c r="R99" s="372"/>
      <c r="S99" s="372"/>
      <c r="T99" s="372"/>
      <c r="U99" s="204" t="s">
        <v>702</v>
      </c>
      <c r="V99" s="204" t="s">
        <v>702</v>
      </c>
      <c r="W99" s="424">
        <f t="shared" si="41"/>
        <v>0</v>
      </c>
      <c r="X99" s="314"/>
      <c r="Y99" s="169"/>
      <c r="Z99" s="314"/>
      <c r="AA99" s="170" t="e">
        <f t="shared" si="31"/>
        <v>#N/A</v>
      </c>
      <c r="AB99" s="168"/>
      <c r="AC99" s="171" t="e">
        <f t="shared" si="51"/>
        <v>#N/A</v>
      </c>
      <c r="AD99" s="172" t="e">
        <f t="shared" si="42"/>
        <v>#N/A</v>
      </c>
      <c r="AE99" s="173" t="e">
        <f t="shared" si="52"/>
        <v>#N/A</v>
      </c>
      <c r="AF99" s="484" t="e">
        <f t="shared" si="53"/>
        <v>#N/A</v>
      </c>
      <c r="AG99" s="542">
        <f t="shared" si="43"/>
        <v>0</v>
      </c>
      <c r="AH99" s="373"/>
      <c r="AI99" s="373"/>
      <c r="AJ99" s="374"/>
      <c r="AK99" s="314"/>
      <c r="AL99" s="485" t="e">
        <f t="shared" si="54"/>
        <v>#N/A</v>
      </c>
      <c r="AM99" s="165" t="e">
        <f t="shared" si="55"/>
        <v>#N/A</v>
      </c>
      <c r="AN99" s="527"/>
      <c r="AO99" s="457">
        <f t="shared" si="56"/>
        <v>0</v>
      </c>
      <c r="AP99" s="458">
        <f t="shared" si="45"/>
        <v>0</v>
      </c>
      <c r="AQ99" s="458">
        <f t="shared" si="46"/>
        <v>0</v>
      </c>
      <c r="AR99" s="311">
        <f t="shared" si="57"/>
        <v>0</v>
      </c>
      <c r="AS99" s="459">
        <f t="shared" si="58"/>
        <v>0</v>
      </c>
      <c r="AT99" s="486"/>
      <c r="AU99" s="129"/>
      <c r="AV99" s="73">
        <f>AU99+IFERROR(VLOOKUP(A99,GENERADOR!A:B,2,FALSE),0)</f>
        <v>0</v>
      </c>
      <c r="AW99" s="73">
        <f t="shared" si="59"/>
        <v>0</v>
      </c>
      <c r="AX99" s="129">
        <f t="shared" si="60"/>
        <v>0</v>
      </c>
      <c r="AY99" s="129">
        <f t="shared" si="61"/>
        <v>0</v>
      </c>
      <c r="AZ99" s="73" t="e">
        <f t="shared" ca="1" si="49"/>
        <v>#NAME?</v>
      </c>
      <c r="BA99" s="529" t="e">
        <f t="shared" ca="1" si="50"/>
        <v>#NAME?</v>
      </c>
      <c r="BD99" s="511"/>
      <c r="BE99" s="530"/>
      <c r="BF99" s="534"/>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c r="HS99" s="13"/>
      <c r="HT99" s="13"/>
      <c r="HU99" s="13"/>
      <c r="HV99" s="13"/>
      <c r="HW99" s="13"/>
      <c r="HX99" s="13"/>
      <c r="HY99" s="13"/>
      <c r="HZ99" s="13"/>
      <c r="IA99" s="13"/>
      <c r="IB99" s="13"/>
      <c r="IC99" s="13"/>
      <c r="ID99" s="13"/>
      <c r="IE99" s="13"/>
      <c r="IF99" s="13"/>
      <c r="IG99" s="13"/>
      <c r="IH99" s="13"/>
      <c r="II99" s="13"/>
      <c r="IJ99" s="13"/>
      <c r="IK99" s="13"/>
      <c r="IL99" s="13"/>
      <c r="IM99" s="13"/>
      <c r="IN99" s="13"/>
      <c r="IO99" s="13"/>
      <c r="IP99" s="13"/>
      <c r="IQ99" s="13"/>
      <c r="IR99" s="13"/>
      <c r="IS99" s="13"/>
      <c r="IT99" s="13"/>
      <c r="IU99" s="13"/>
      <c r="IV99" s="13"/>
      <c r="IW99" s="13"/>
      <c r="IX99" s="13"/>
      <c r="IY99" s="13"/>
      <c r="IZ99" s="13"/>
      <c r="JA99" s="13"/>
      <c r="JB99" s="13"/>
    </row>
    <row r="100" spans="1:262" ht="23.4" thickBot="1">
      <c r="A100" s="310"/>
      <c r="B100" s="433"/>
      <c r="C100" s="378"/>
      <c r="D100" s="409"/>
      <c r="E100" s="314"/>
      <c r="F100" s="544"/>
      <c r="G100" s="544"/>
      <c r="H100" s="312"/>
      <c r="I100" s="312"/>
      <c r="J100" s="482">
        <f t="shared" si="39"/>
        <v>0</v>
      </c>
      <c r="K100" s="416" t="s">
        <v>780</v>
      </c>
      <c r="L100" s="168"/>
      <c r="M100" s="422">
        <f t="shared" si="40"/>
        <v>0</v>
      </c>
      <c r="N100" s="372"/>
      <c r="O100" s="168"/>
      <c r="P100" s="372"/>
      <c r="Q100" s="168"/>
      <c r="R100" s="372"/>
      <c r="S100" s="372"/>
      <c r="T100" s="372"/>
      <c r="U100" s="204" t="s">
        <v>702</v>
      </c>
      <c r="V100" s="204" t="s">
        <v>702</v>
      </c>
      <c r="W100" s="424">
        <f t="shared" si="41"/>
        <v>0</v>
      </c>
      <c r="X100" s="314"/>
      <c r="Y100" s="169"/>
      <c r="Z100" s="314"/>
      <c r="AA100" s="170" t="e">
        <f t="shared" si="31"/>
        <v>#N/A</v>
      </c>
      <c r="AB100" s="168"/>
      <c r="AC100" s="171" t="e">
        <f t="shared" si="51"/>
        <v>#N/A</v>
      </c>
      <c r="AD100" s="172" t="e">
        <f t="shared" si="42"/>
        <v>#N/A</v>
      </c>
      <c r="AE100" s="173" t="e">
        <f t="shared" si="52"/>
        <v>#N/A</v>
      </c>
      <c r="AF100" s="484" t="e">
        <f t="shared" si="53"/>
        <v>#N/A</v>
      </c>
      <c r="AG100" s="542">
        <f t="shared" si="43"/>
        <v>0</v>
      </c>
      <c r="AH100" s="373"/>
      <c r="AI100" s="373"/>
      <c r="AJ100" s="374"/>
      <c r="AK100" s="314"/>
      <c r="AL100" s="485" t="e">
        <f t="shared" si="54"/>
        <v>#N/A</v>
      </c>
      <c r="AM100" s="165" t="e">
        <f t="shared" si="55"/>
        <v>#N/A</v>
      </c>
      <c r="AN100" s="527"/>
      <c r="AO100" s="457">
        <f t="shared" si="56"/>
        <v>0</v>
      </c>
      <c r="AP100" s="458">
        <f t="shared" si="45"/>
        <v>0</v>
      </c>
      <c r="AQ100" s="458">
        <f t="shared" si="46"/>
        <v>0</v>
      </c>
      <c r="AR100" s="311">
        <f t="shared" si="57"/>
        <v>0</v>
      </c>
      <c r="AS100" s="459">
        <f t="shared" si="58"/>
        <v>0</v>
      </c>
      <c r="AT100" s="486"/>
      <c r="AU100" s="129"/>
      <c r="AV100" s="73">
        <f>AU100+IFERROR(VLOOKUP(A100,GENERADOR!A:B,2,FALSE),0)</f>
        <v>0</v>
      </c>
      <c r="AW100" s="73">
        <f t="shared" si="59"/>
        <v>0</v>
      </c>
      <c r="AX100" s="129">
        <f t="shared" si="60"/>
        <v>0</v>
      </c>
      <c r="AY100" s="129">
        <f t="shared" si="61"/>
        <v>0</v>
      </c>
      <c r="AZ100" s="73" t="e">
        <f t="shared" ca="1" si="49"/>
        <v>#NAME?</v>
      </c>
      <c r="BA100" s="529" t="e">
        <f t="shared" ca="1" si="50"/>
        <v>#NAME?</v>
      </c>
      <c r="BD100" s="511"/>
      <c r="BE100" s="530"/>
      <c r="BF100" s="533"/>
    </row>
    <row r="101" spans="1:262" ht="23.4" thickBot="1">
      <c r="A101" s="310"/>
      <c r="B101" s="433"/>
      <c r="C101" s="378"/>
      <c r="D101" s="409"/>
      <c r="E101" s="314"/>
      <c r="F101" s="544"/>
      <c r="G101" s="544"/>
      <c r="H101" s="312"/>
      <c r="I101" s="312"/>
      <c r="J101" s="482">
        <f t="shared" si="39"/>
        <v>0</v>
      </c>
      <c r="K101" s="416" t="s">
        <v>780</v>
      </c>
      <c r="L101" s="168"/>
      <c r="M101" s="422">
        <f t="shared" si="40"/>
        <v>0</v>
      </c>
      <c r="N101" s="372"/>
      <c r="O101" s="168"/>
      <c r="P101" s="372"/>
      <c r="Q101" s="168"/>
      <c r="R101" s="372"/>
      <c r="S101" s="372"/>
      <c r="T101" s="372"/>
      <c r="U101" s="204" t="s">
        <v>702</v>
      </c>
      <c r="V101" s="204" t="s">
        <v>702</v>
      </c>
      <c r="W101" s="424">
        <f t="shared" si="41"/>
        <v>0</v>
      </c>
      <c r="X101" s="314"/>
      <c r="Y101" s="180"/>
      <c r="Z101" s="314"/>
      <c r="AA101" s="170" t="e">
        <f t="shared" ref="AA101:AA164" si="62">CONCATENATE("2022",VLOOKUP(B101,COMPROMISOS,12,FALSE))</f>
        <v>#N/A</v>
      </c>
      <c r="AB101" s="168"/>
      <c r="AC101" s="171" t="e">
        <f t="shared" si="51"/>
        <v>#N/A</v>
      </c>
      <c r="AD101" s="172" t="e">
        <f t="shared" si="42"/>
        <v>#N/A</v>
      </c>
      <c r="AE101" s="173" t="e">
        <f t="shared" si="52"/>
        <v>#N/A</v>
      </c>
      <c r="AF101" s="484" t="e">
        <f t="shared" si="53"/>
        <v>#N/A</v>
      </c>
      <c r="AG101" s="542">
        <f t="shared" si="43"/>
        <v>0</v>
      </c>
      <c r="AH101" s="373"/>
      <c r="AI101" s="373"/>
      <c r="AJ101" s="374"/>
      <c r="AK101" s="314"/>
      <c r="AL101" s="485" t="e">
        <f t="shared" si="54"/>
        <v>#N/A</v>
      </c>
      <c r="AM101" s="165" t="e">
        <f t="shared" si="55"/>
        <v>#N/A</v>
      </c>
      <c r="AN101" s="527"/>
      <c r="AO101" s="457">
        <f t="shared" si="56"/>
        <v>0</v>
      </c>
      <c r="AP101" s="458">
        <f t="shared" si="45"/>
        <v>0</v>
      </c>
      <c r="AQ101" s="458">
        <f t="shared" si="46"/>
        <v>0</v>
      </c>
      <c r="AR101" s="311">
        <f t="shared" si="57"/>
        <v>0</v>
      </c>
      <c r="AS101" s="459">
        <f t="shared" si="58"/>
        <v>0</v>
      </c>
      <c r="AT101" s="486"/>
      <c r="AU101" s="129"/>
      <c r="AV101" s="73">
        <f>AU101+IFERROR(VLOOKUP(A101,GENERADOR!A:B,2,FALSE),0)</f>
        <v>0</v>
      </c>
      <c r="AW101" s="73">
        <f t="shared" si="59"/>
        <v>0</v>
      </c>
      <c r="AX101" s="129">
        <f t="shared" si="60"/>
        <v>0</v>
      </c>
      <c r="AY101" s="129">
        <f t="shared" si="61"/>
        <v>0</v>
      </c>
      <c r="AZ101" s="73" t="e">
        <f t="shared" ca="1" si="49"/>
        <v>#NAME?</v>
      </c>
      <c r="BA101" s="529" t="e">
        <f t="shared" ca="1" si="50"/>
        <v>#NAME?</v>
      </c>
      <c r="BD101" s="511"/>
      <c r="BE101" s="530"/>
      <c r="BF101" s="533"/>
    </row>
    <row r="102" spans="1:262" ht="23.4" thickBot="1">
      <c r="A102" s="310"/>
      <c r="B102" s="433"/>
      <c r="C102" s="378"/>
      <c r="D102" s="409"/>
      <c r="E102" s="314"/>
      <c r="F102" s="544"/>
      <c r="G102" s="544"/>
      <c r="H102" s="312"/>
      <c r="I102" s="312"/>
      <c r="J102" s="482">
        <f t="shared" si="39"/>
        <v>0</v>
      </c>
      <c r="K102" s="416" t="s">
        <v>780</v>
      </c>
      <c r="L102" s="168"/>
      <c r="M102" s="422">
        <f t="shared" si="40"/>
        <v>0</v>
      </c>
      <c r="N102" s="372"/>
      <c r="O102" s="168"/>
      <c r="P102" s="372"/>
      <c r="Q102" s="168"/>
      <c r="R102" s="372"/>
      <c r="S102" s="372"/>
      <c r="T102" s="372"/>
      <c r="U102" s="204" t="s">
        <v>702</v>
      </c>
      <c r="V102" s="204" t="s">
        <v>702</v>
      </c>
      <c r="W102" s="424">
        <f t="shared" si="41"/>
        <v>0</v>
      </c>
      <c r="X102" s="314"/>
      <c r="Y102" s="175"/>
      <c r="Z102" s="314"/>
      <c r="AA102" s="170" t="e">
        <f t="shared" si="62"/>
        <v>#N/A</v>
      </c>
      <c r="AB102" s="168"/>
      <c r="AC102" s="171" t="e">
        <f t="shared" si="51"/>
        <v>#N/A</v>
      </c>
      <c r="AD102" s="172" t="e">
        <f t="shared" ref="AD102:AD116" si="63">CONCATENATE("2022",VLOOKUP(B102,COMPROMISOS,10,FALSE))</f>
        <v>#N/A</v>
      </c>
      <c r="AE102" s="173" t="e">
        <f t="shared" si="52"/>
        <v>#N/A</v>
      </c>
      <c r="AF102" s="484" t="e">
        <f t="shared" si="53"/>
        <v>#N/A</v>
      </c>
      <c r="AG102" s="542">
        <f t="shared" si="43"/>
        <v>0</v>
      </c>
      <c r="AH102" s="373"/>
      <c r="AI102" s="373"/>
      <c r="AJ102" s="374"/>
      <c r="AK102" s="314"/>
      <c r="AL102" s="485" t="e">
        <f t="shared" si="54"/>
        <v>#N/A</v>
      </c>
      <c r="AM102" s="165" t="e">
        <f t="shared" si="55"/>
        <v>#N/A</v>
      </c>
      <c r="AN102" s="527"/>
      <c r="AO102" s="457">
        <f t="shared" si="56"/>
        <v>0</v>
      </c>
      <c r="AP102" s="458">
        <f t="shared" si="45"/>
        <v>0</v>
      </c>
      <c r="AQ102" s="458">
        <f t="shared" si="46"/>
        <v>0</v>
      </c>
      <c r="AR102" s="311">
        <f t="shared" si="57"/>
        <v>0</v>
      </c>
      <c r="AS102" s="459">
        <f t="shared" si="58"/>
        <v>0</v>
      </c>
      <c r="AT102" s="486"/>
      <c r="AU102" s="129"/>
      <c r="AV102" s="73">
        <f>AU102+IFERROR(VLOOKUP(A102,GENERADOR!A:B,2,FALSE),0)</f>
        <v>0</v>
      </c>
      <c r="AW102" s="73">
        <f t="shared" si="59"/>
        <v>0</v>
      </c>
      <c r="AX102" s="129">
        <f t="shared" si="60"/>
        <v>0</v>
      </c>
      <c r="AY102" s="129">
        <f t="shared" si="61"/>
        <v>0</v>
      </c>
      <c r="AZ102" s="73" t="e">
        <f t="shared" ca="1" si="49"/>
        <v>#NAME?</v>
      </c>
      <c r="BA102" s="529" t="e">
        <f t="shared" ca="1" si="50"/>
        <v>#NAME?</v>
      </c>
      <c r="BD102" s="511"/>
      <c r="BE102" s="530"/>
      <c r="BF102" s="533"/>
    </row>
    <row r="103" spans="1:262" ht="23.4" thickBot="1">
      <c r="A103" s="310"/>
      <c r="B103" s="433"/>
      <c r="C103" s="378"/>
      <c r="D103" s="409"/>
      <c r="E103" s="314"/>
      <c r="F103" s="544"/>
      <c r="G103" s="544"/>
      <c r="H103" s="312"/>
      <c r="I103" s="312"/>
      <c r="J103" s="482">
        <f t="shared" si="39"/>
        <v>0</v>
      </c>
      <c r="K103" s="416" t="s">
        <v>780</v>
      </c>
      <c r="L103" s="168"/>
      <c r="M103" s="422">
        <f t="shared" si="40"/>
        <v>0</v>
      </c>
      <c r="N103" s="372"/>
      <c r="O103" s="168"/>
      <c r="P103" s="372"/>
      <c r="Q103" s="168"/>
      <c r="R103" s="372"/>
      <c r="S103" s="372"/>
      <c r="T103" s="372"/>
      <c r="U103" s="204" t="s">
        <v>702</v>
      </c>
      <c r="V103" s="204" t="s">
        <v>702</v>
      </c>
      <c r="W103" s="424">
        <f t="shared" si="41"/>
        <v>0</v>
      </c>
      <c r="X103" s="314"/>
      <c r="Y103" s="493"/>
      <c r="Z103" s="314"/>
      <c r="AA103" s="170" t="e">
        <f t="shared" si="62"/>
        <v>#N/A</v>
      </c>
      <c r="AB103" s="168"/>
      <c r="AC103" s="171" t="e">
        <f t="shared" si="51"/>
        <v>#N/A</v>
      </c>
      <c r="AD103" s="172" t="e">
        <f t="shared" si="63"/>
        <v>#N/A</v>
      </c>
      <c r="AE103" s="173" t="e">
        <f t="shared" si="52"/>
        <v>#N/A</v>
      </c>
      <c r="AF103" s="484" t="e">
        <f t="shared" si="53"/>
        <v>#N/A</v>
      </c>
      <c r="AG103" s="542">
        <f t="shared" si="43"/>
        <v>0</v>
      </c>
      <c r="AH103" s="373"/>
      <c r="AI103" s="373"/>
      <c r="AJ103" s="374"/>
      <c r="AK103" s="314"/>
      <c r="AL103" s="485" t="e">
        <f t="shared" si="54"/>
        <v>#N/A</v>
      </c>
      <c r="AM103" s="165" t="e">
        <f t="shared" si="55"/>
        <v>#N/A</v>
      </c>
      <c r="AN103" s="527"/>
      <c r="AO103" s="457">
        <f t="shared" si="56"/>
        <v>0</v>
      </c>
      <c r="AP103" s="458">
        <f t="shared" si="45"/>
        <v>0</v>
      </c>
      <c r="AQ103" s="458">
        <f t="shared" si="46"/>
        <v>0</v>
      </c>
      <c r="AR103" s="311">
        <f t="shared" si="57"/>
        <v>0</v>
      </c>
      <c r="AS103" s="459">
        <f t="shared" si="58"/>
        <v>0</v>
      </c>
      <c r="AT103" s="486"/>
      <c r="AU103" s="129"/>
      <c r="AV103" s="73">
        <f>AU103+IFERROR(VLOOKUP(A103,GENERADOR!A:B,2,FALSE),0)</f>
        <v>0</v>
      </c>
      <c r="AW103" s="73">
        <f t="shared" si="59"/>
        <v>0</v>
      </c>
      <c r="AX103" s="129">
        <f t="shared" si="60"/>
        <v>0</v>
      </c>
      <c r="AY103" s="129">
        <f t="shared" si="61"/>
        <v>0</v>
      </c>
      <c r="AZ103" s="73" t="e">
        <f t="shared" ca="1" si="49"/>
        <v>#NAME?</v>
      </c>
      <c r="BA103" s="529" t="e">
        <f t="shared" ca="1" si="50"/>
        <v>#NAME?</v>
      </c>
      <c r="BD103" s="511"/>
      <c r="BE103" s="530"/>
      <c r="BF103" s="533"/>
    </row>
    <row r="104" spans="1:262" ht="23.4" thickBot="1">
      <c r="A104" s="310"/>
      <c r="B104" s="433"/>
      <c r="C104" s="378"/>
      <c r="D104" s="409"/>
      <c r="E104" s="314"/>
      <c r="F104" s="544"/>
      <c r="G104" s="544"/>
      <c r="H104" s="312"/>
      <c r="I104" s="312"/>
      <c r="J104" s="482">
        <f t="shared" si="39"/>
        <v>0</v>
      </c>
      <c r="K104" s="416" t="s">
        <v>780</v>
      </c>
      <c r="L104" s="168"/>
      <c r="M104" s="422">
        <f t="shared" si="40"/>
        <v>0</v>
      </c>
      <c r="N104" s="372"/>
      <c r="O104" s="168"/>
      <c r="P104" s="372"/>
      <c r="Q104" s="168"/>
      <c r="R104" s="372"/>
      <c r="S104" s="372"/>
      <c r="T104" s="372"/>
      <c r="U104" s="204" t="s">
        <v>702</v>
      </c>
      <c r="V104" s="204" t="s">
        <v>702</v>
      </c>
      <c r="W104" s="424">
        <f t="shared" si="41"/>
        <v>0</v>
      </c>
      <c r="X104" s="314"/>
      <c r="Y104" s="176"/>
      <c r="Z104" s="314"/>
      <c r="AA104" s="170" t="e">
        <f t="shared" si="62"/>
        <v>#N/A</v>
      </c>
      <c r="AB104" s="168"/>
      <c r="AC104" s="171" t="e">
        <f t="shared" si="51"/>
        <v>#N/A</v>
      </c>
      <c r="AD104" s="172" t="e">
        <f t="shared" si="63"/>
        <v>#N/A</v>
      </c>
      <c r="AE104" s="173" t="e">
        <f t="shared" si="52"/>
        <v>#N/A</v>
      </c>
      <c r="AF104" s="484" t="e">
        <f t="shared" si="53"/>
        <v>#N/A</v>
      </c>
      <c r="AG104" s="542">
        <f t="shared" si="43"/>
        <v>0</v>
      </c>
      <c r="AH104" s="373"/>
      <c r="AI104" s="373"/>
      <c r="AJ104" s="374"/>
      <c r="AK104" s="314"/>
      <c r="AL104" s="485" t="e">
        <f t="shared" si="54"/>
        <v>#N/A</v>
      </c>
      <c r="AM104" s="165" t="e">
        <f t="shared" si="55"/>
        <v>#N/A</v>
      </c>
      <c r="AN104" s="527"/>
      <c r="AO104" s="457">
        <f t="shared" si="56"/>
        <v>0</v>
      </c>
      <c r="AP104" s="458">
        <f t="shared" si="45"/>
        <v>0</v>
      </c>
      <c r="AQ104" s="458">
        <f t="shared" si="46"/>
        <v>0</v>
      </c>
      <c r="AR104" s="311">
        <f t="shared" si="57"/>
        <v>0</v>
      </c>
      <c r="AS104" s="459">
        <f t="shared" si="58"/>
        <v>0</v>
      </c>
      <c r="AT104" s="486"/>
      <c r="AU104" s="129"/>
      <c r="AV104" s="73">
        <f>AU104+IFERROR(VLOOKUP(A104,GENERADOR!A:B,2,FALSE),0)</f>
        <v>0</v>
      </c>
      <c r="AW104" s="73">
        <f t="shared" si="59"/>
        <v>0</v>
      </c>
      <c r="AX104" s="129">
        <f t="shared" si="60"/>
        <v>0</v>
      </c>
      <c r="AY104" s="129">
        <f t="shared" si="61"/>
        <v>0</v>
      </c>
      <c r="AZ104" s="73" t="e">
        <f t="shared" ca="1" si="49"/>
        <v>#NAME?</v>
      </c>
      <c r="BA104" s="529" t="e">
        <f t="shared" ca="1" si="50"/>
        <v>#NAME?</v>
      </c>
      <c r="BD104" s="511"/>
      <c r="BE104" s="530"/>
      <c r="BF104" s="533"/>
    </row>
    <row r="105" spans="1:262" ht="23.4" thickBot="1">
      <c r="A105" s="310"/>
      <c r="B105" s="433"/>
      <c r="C105" s="378"/>
      <c r="D105" s="409"/>
      <c r="E105" s="314"/>
      <c r="F105" s="544"/>
      <c r="G105" s="544"/>
      <c r="H105" s="312"/>
      <c r="I105" s="312"/>
      <c r="J105" s="482">
        <f t="shared" si="39"/>
        <v>0</v>
      </c>
      <c r="K105" s="416" t="s">
        <v>780</v>
      </c>
      <c r="L105" s="168"/>
      <c r="M105" s="422">
        <f t="shared" si="40"/>
        <v>0</v>
      </c>
      <c r="N105" s="372"/>
      <c r="O105" s="168"/>
      <c r="P105" s="372"/>
      <c r="Q105" s="168"/>
      <c r="R105" s="372"/>
      <c r="S105" s="372"/>
      <c r="T105" s="372"/>
      <c r="U105" s="204" t="s">
        <v>702</v>
      </c>
      <c r="V105" s="204" t="s">
        <v>702</v>
      </c>
      <c r="W105" s="424">
        <f t="shared" si="41"/>
        <v>0</v>
      </c>
      <c r="X105" s="314"/>
      <c r="Y105" s="178"/>
      <c r="Z105" s="314"/>
      <c r="AA105" s="170" t="e">
        <f t="shared" si="62"/>
        <v>#N/A</v>
      </c>
      <c r="AB105" s="168"/>
      <c r="AC105" s="171" t="e">
        <f t="shared" si="51"/>
        <v>#N/A</v>
      </c>
      <c r="AD105" s="172" t="e">
        <f t="shared" si="63"/>
        <v>#N/A</v>
      </c>
      <c r="AE105" s="173" t="e">
        <f t="shared" si="52"/>
        <v>#N/A</v>
      </c>
      <c r="AF105" s="484" t="e">
        <f t="shared" si="53"/>
        <v>#N/A</v>
      </c>
      <c r="AG105" s="542">
        <f t="shared" si="43"/>
        <v>0</v>
      </c>
      <c r="AH105" s="373"/>
      <c r="AI105" s="373"/>
      <c r="AJ105" s="374"/>
      <c r="AK105" s="314"/>
      <c r="AL105" s="485" t="e">
        <f t="shared" si="54"/>
        <v>#N/A</v>
      </c>
      <c r="AM105" s="165" t="e">
        <f t="shared" si="55"/>
        <v>#N/A</v>
      </c>
      <c r="AN105" s="527"/>
      <c r="AO105" s="457">
        <f t="shared" si="56"/>
        <v>0</v>
      </c>
      <c r="AP105" s="458">
        <f t="shared" si="45"/>
        <v>0</v>
      </c>
      <c r="AQ105" s="458">
        <f t="shared" si="46"/>
        <v>0</v>
      </c>
      <c r="AR105" s="311">
        <f t="shared" si="57"/>
        <v>0</v>
      </c>
      <c r="AS105" s="459">
        <f t="shared" si="58"/>
        <v>0</v>
      </c>
      <c r="AT105" s="486"/>
      <c r="AU105" s="129"/>
      <c r="AV105" s="73">
        <f>AU105+IFERROR(VLOOKUP(A105,GENERADOR!A:B,2,FALSE),0)</f>
        <v>0</v>
      </c>
      <c r="AW105" s="73">
        <f t="shared" si="59"/>
        <v>0</v>
      </c>
      <c r="AX105" s="129">
        <f t="shared" si="60"/>
        <v>0</v>
      </c>
      <c r="AY105" s="129">
        <f t="shared" si="61"/>
        <v>0</v>
      </c>
      <c r="AZ105" s="73" t="e">
        <f t="shared" ca="1" si="49"/>
        <v>#NAME?</v>
      </c>
      <c r="BA105" s="529" t="e">
        <f t="shared" ca="1" si="50"/>
        <v>#NAME?</v>
      </c>
      <c r="BD105" s="511"/>
      <c r="BE105" s="530"/>
      <c r="BF105" s="534"/>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c r="DR105" s="13"/>
      <c r="DS105" s="13"/>
      <c r="DT105" s="13"/>
      <c r="DU105" s="13"/>
      <c r="DV105" s="13"/>
      <c r="DW105" s="13"/>
      <c r="DX105" s="13"/>
      <c r="DY105" s="13"/>
      <c r="DZ105" s="13"/>
      <c r="EA105" s="13"/>
      <c r="EB105" s="13"/>
      <c r="EC105" s="13"/>
      <c r="ED105" s="13"/>
      <c r="EE105" s="13"/>
      <c r="EF105" s="13"/>
      <c r="EG105" s="13"/>
      <c r="EH105" s="13"/>
      <c r="EI105" s="13"/>
      <c r="EJ105" s="13"/>
      <c r="EK105" s="13"/>
      <c r="EL105" s="13"/>
      <c r="EM105" s="13"/>
      <c r="EN105" s="13"/>
      <c r="EO105" s="13"/>
      <c r="EP105" s="13"/>
      <c r="EQ105" s="13"/>
      <c r="ER105" s="13"/>
      <c r="ES105" s="13"/>
      <c r="ET105" s="13"/>
      <c r="EU105" s="13"/>
      <c r="EV105" s="13"/>
      <c r="EW105" s="13"/>
      <c r="EX105" s="13"/>
      <c r="EY105" s="13"/>
      <c r="EZ105" s="13"/>
      <c r="FA105" s="13"/>
      <c r="FB105" s="13"/>
      <c r="FC105" s="13"/>
      <c r="FD105" s="13"/>
      <c r="FE105" s="13"/>
      <c r="FF105" s="13"/>
      <c r="FG105" s="13"/>
      <c r="FH105" s="13"/>
      <c r="FI105" s="13"/>
      <c r="FJ105" s="13"/>
      <c r="FK105" s="13"/>
      <c r="FL105" s="13"/>
      <c r="FM105" s="13"/>
      <c r="FN105" s="13"/>
      <c r="FO105" s="13"/>
      <c r="FP105" s="13"/>
      <c r="FQ105" s="13"/>
      <c r="FR105" s="13"/>
      <c r="FS105" s="13"/>
      <c r="FT105" s="13"/>
      <c r="FU105" s="13"/>
      <c r="FV105" s="13"/>
      <c r="FW105" s="13"/>
      <c r="FX105" s="13"/>
      <c r="FY105" s="13"/>
      <c r="FZ105" s="13"/>
      <c r="GA105" s="13"/>
      <c r="GB105" s="13"/>
      <c r="GC105" s="13"/>
      <c r="GD105" s="13"/>
      <c r="GE105" s="13"/>
      <c r="GF105" s="13"/>
      <c r="GG105" s="13"/>
      <c r="GH105" s="13"/>
      <c r="GI105" s="13"/>
      <c r="GJ105" s="13"/>
      <c r="GK105" s="13"/>
      <c r="GL105" s="13"/>
      <c r="GM105" s="13"/>
      <c r="GN105" s="13"/>
      <c r="GO105" s="13"/>
      <c r="GP105" s="13"/>
      <c r="GQ105" s="13"/>
      <c r="GR105" s="13"/>
      <c r="GS105" s="13"/>
      <c r="GT105" s="13"/>
      <c r="GU105" s="13"/>
      <c r="GV105" s="13"/>
      <c r="GW105" s="13"/>
      <c r="GX105" s="13"/>
      <c r="GY105" s="13"/>
      <c r="GZ105" s="13"/>
      <c r="HA105" s="13"/>
      <c r="HB105" s="13"/>
      <c r="HC105" s="13"/>
      <c r="HD105" s="13"/>
      <c r="HE105" s="13"/>
      <c r="HF105" s="13"/>
      <c r="HG105" s="13"/>
      <c r="HH105" s="13"/>
      <c r="HI105" s="13"/>
      <c r="HJ105" s="13"/>
      <c r="HK105" s="13"/>
      <c r="HL105" s="13"/>
      <c r="HM105" s="13"/>
      <c r="HN105" s="13"/>
      <c r="HO105" s="13"/>
      <c r="HP105" s="13"/>
      <c r="HQ105" s="13"/>
      <c r="HR105" s="13"/>
      <c r="HS105" s="13"/>
      <c r="HT105" s="13"/>
      <c r="HU105" s="13"/>
      <c r="HV105" s="13"/>
      <c r="HW105" s="13"/>
      <c r="HX105" s="13"/>
      <c r="HY105" s="13"/>
      <c r="HZ105" s="13"/>
      <c r="IA105" s="13"/>
      <c r="IB105" s="13"/>
      <c r="IC105" s="13"/>
      <c r="ID105" s="13"/>
      <c r="IE105" s="13"/>
      <c r="IF105" s="13"/>
      <c r="IG105" s="13"/>
      <c r="IH105" s="13"/>
      <c r="II105" s="13"/>
      <c r="IJ105" s="13"/>
      <c r="IK105" s="13"/>
      <c r="IL105" s="13"/>
      <c r="IM105" s="13"/>
      <c r="IN105" s="13"/>
      <c r="IO105" s="13"/>
      <c r="IP105" s="13"/>
      <c r="IQ105" s="13"/>
      <c r="IR105" s="13"/>
      <c r="IS105" s="13"/>
      <c r="IT105" s="13"/>
      <c r="IU105" s="13"/>
      <c r="IV105" s="13"/>
      <c r="IW105" s="13"/>
      <c r="IX105" s="13"/>
      <c r="IY105" s="13"/>
      <c r="IZ105" s="13"/>
      <c r="JA105" s="13"/>
      <c r="JB105" s="13"/>
    </row>
    <row r="106" spans="1:262" ht="23.4" thickBot="1">
      <c r="A106" s="310"/>
      <c r="B106" s="433"/>
      <c r="C106" s="378"/>
      <c r="D106" s="409"/>
      <c r="E106" s="314"/>
      <c r="F106" s="544"/>
      <c r="G106" s="544"/>
      <c r="H106" s="312"/>
      <c r="I106" s="312"/>
      <c r="J106" s="482">
        <f t="shared" si="39"/>
        <v>0</v>
      </c>
      <c r="K106" s="416" t="s">
        <v>780</v>
      </c>
      <c r="L106" s="168"/>
      <c r="M106" s="422">
        <f t="shared" si="40"/>
        <v>0</v>
      </c>
      <c r="N106" s="372"/>
      <c r="O106" s="168"/>
      <c r="P106" s="372"/>
      <c r="Q106" s="168"/>
      <c r="R106" s="372"/>
      <c r="S106" s="372"/>
      <c r="T106" s="372"/>
      <c r="U106" s="204" t="s">
        <v>702</v>
      </c>
      <c r="V106" s="204" t="s">
        <v>702</v>
      </c>
      <c r="W106" s="424">
        <f t="shared" si="41"/>
        <v>0</v>
      </c>
      <c r="X106" s="314"/>
      <c r="Y106" s="169"/>
      <c r="Z106" s="314"/>
      <c r="AA106" s="170" t="e">
        <f t="shared" si="62"/>
        <v>#N/A</v>
      </c>
      <c r="AB106" s="168"/>
      <c r="AC106" s="171" t="e">
        <f t="shared" si="51"/>
        <v>#N/A</v>
      </c>
      <c r="AD106" s="172" t="e">
        <f t="shared" si="63"/>
        <v>#N/A</v>
      </c>
      <c r="AE106" s="173" t="e">
        <f t="shared" si="52"/>
        <v>#N/A</v>
      </c>
      <c r="AF106" s="484" t="e">
        <f t="shared" si="53"/>
        <v>#N/A</v>
      </c>
      <c r="AG106" s="542">
        <f t="shared" si="43"/>
        <v>0</v>
      </c>
      <c r="AH106" s="373"/>
      <c r="AI106" s="373"/>
      <c r="AJ106" s="374"/>
      <c r="AK106" s="314"/>
      <c r="AL106" s="485" t="e">
        <f t="shared" si="54"/>
        <v>#N/A</v>
      </c>
      <c r="AM106" s="165" t="e">
        <f t="shared" si="55"/>
        <v>#N/A</v>
      </c>
      <c r="AN106" s="527"/>
      <c r="AO106" s="457">
        <f t="shared" si="56"/>
        <v>0</v>
      </c>
      <c r="AP106" s="458">
        <f t="shared" si="45"/>
        <v>0</v>
      </c>
      <c r="AQ106" s="458">
        <f t="shared" si="46"/>
        <v>0</v>
      </c>
      <c r="AR106" s="311">
        <f t="shared" si="57"/>
        <v>0</v>
      </c>
      <c r="AS106" s="459">
        <f t="shared" si="58"/>
        <v>0</v>
      </c>
      <c r="AT106" s="486"/>
      <c r="AU106" s="129"/>
      <c r="AV106" s="73">
        <f>AU106+IFERROR(VLOOKUP(A106,GENERADOR!A:B,2,FALSE),0)</f>
        <v>0</v>
      </c>
      <c r="AW106" s="73">
        <f t="shared" si="59"/>
        <v>0</v>
      </c>
      <c r="AX106" s="129">
        <f t="shared" si="60"/>
        <v>0</v>
      </c>
      <c r="AY106" s="129">
        <f t="shared" si="61"/>
        <v>0</v>
      </c>
      <c r="AZ106" s="73" t="e">
        <f t="shared" ca="1" si="49"/>
        <v>#NAME?</v>
      </c>
      <c r="BA106" s="529" t="e">
        <f t="shared" ca="1" si="50"/>
        <v>#NAME?</v>
      </c>
      <c r="BD106" s="511"/>
      <c r="BE106" s="530"/>
      <c r="BF106" s="533"/>
    </row>
    <row r="107" spans="1:262" ht="23.4" thickBot="1">
      <c r="A107" s="310"/>
      <c r="B107" s="433"/>
      <c r="C107" s="378"/>
      <c r="D107" s="409"/>
      <c r="E107" s="314"/>
      <c r="F107" s="544"/>
      <c r="G107" s="544"/>
      <c r="H107" s="312"/>
      <c r="I107" s="312"/>
      <c r="J107" s="482">
        <f t="shared" si="39"/>
        <v>0</v>
      </c>
      <c r="K107" s="416" t="s">
        <v>780</v>
      </c>
      <c r="L107" s="168"/>
      <c r="M107" s="422">
        <f t="shared" si="40"/>
        <v>0</v>
      </c>
      <c r="N107" s="372"/>
      <c r="O107" s="168"/>
      <c r="P107" s="372"/>
      <c r="Q107" s="168"/>
      <c r="R107" s="372"/>
      <c r="S107" s="372"/>
      <c r="T107" s="372"/>
      <c r="U107" s="204" t="s">
        <v>702</v>
      </c>
      <c r="V107" s="204" t="s">
        <v>702</v>
      </c>
      <c r="W107" s="311">
        <f t="shared" ref="W107:W112" si="64">AS107</f>
        <v>0</v>
      </c>
      <c r="X107" s="314"/>
      <c r="Y107" s="169"/>
      <c r="Z107" s="314"/>
      <c r="AA107" s="170" t="e">
        <f t="shared" si="62"/>
        <v>#N/A</v>
      </c>
      <c r="AB107" s="168"/>
      <c r="AC107" s="171" t="e">
        <f t="shared" si="51"/>
        <v>#N/A</v>
      </c>
      <c r="AD107" s="172" t="e">
        <f t="shared" si="63"/>
        <v>#N/A</v>
      </c>
      <c r="AE107" s="173" t="e">
        <f t="shared" si="52"/>
        <v>#N/A</v>
      </c>
      <c r="AF107" s="484" t="e">
        <f t="shared" si="53"/>
        <v>#N/A</v>
      </c>
      <c r="AG107" s="542">
        <f t="shared" si="43"/>
        <v>0</v>
      </c>
      <c r="AH107" s="373"/>
      <c r="AI107" s="373"/>
      <c r="AJ107" s="374"/>
      <c r="AK107" s="314"/>
      <c r="AL107" s="485" t="e">
        <f t="shared" si="54"/>
        <v>#N/A</v>
      </c>
      <c r="AM107" s="165" t="e">
        <f t="shared" si="55"/>
        <v>#N/A</v>
      </c>
      <c r="AN107" s="527"/>
      <c r="AO107" s="457">
        <f t="shared" si="56"/>
        <v>0</v>
      </c>
      <c r="AP107" s="458">
        <f t="shared" si="45"/>
        <v>0</v>
      </c>
      <c r="AQ107" s="458">
        <f t="shared" si="46"/>
        <v>0</v>
      </c>
      <c r="AR107" s="311">
        <f t="shared" si="57"/>
        <v>0</v>
      </c>
      <c r="AS107" s="459">
        <f t="shared" si="58"/>
        <v>0</v>
      </c>
      <c r="AT107" s="486"/>
      <c r="AU107" s="129"/>
      <c r="AV107" s="73">
        <f>AU107+IFERROR(VLOOKUP(A107,GENERADOR!A:B,2,FALSE),0)</f>
        <v>0</v>
      </c>
      <c r="AW107" s="73">
        <f t="shared" si="59"/>
        <v>0</v>
      </c>
      <c r="AX107" s="129">
        <f t="shared" si="60"/>
        <v>0</v>
      </c>
      <c r="AY107" s="129">
        <f t="shared" si="61"/>
        <v>0</v>
      </c>
      <c r="AZ107" s="73" t="e">
        <f t="shared" ca="1" si="49"/>
        <v>#NAME?</v>
      </c>
      <c r="BA107" s="529" t="e">
        <f t="shared" ca="1" si="50"/>
        <v>#NAME?</v>
      </c>
      <c r="BD107" s="511"/>
      <c r="BE107" s="530"/>
      <c r="BF107" s="533"/>
    </row>
    <row r="108" spans="1:262" ht="23.4" thickBot="1">
      <c r="A108" s="310"/>
      <c r="B108" s="433"/>
      <c r="C108" s="378"/>
      <c r="D108" s="409"/>
      <c r="E108" s="314"/>
      <c r="F108" s="544"/>
      <c r="G108" s="544"/>
      <c r="H108" s="312"/>
      <c r="I108" s="312"/>
      <c r="J108" s="482">
        <f t="shared" si="39"/>
        <v>0</v>
      </c>
      <c r="K108" s="416" t="s">
        <v>780</v>
      </c>
      <c r="L108" s="168"/>
      <c r="M108" s="422">
        <f t="shared" si="40"/>
        <v>0</v>
      </c>
      <c r="N108" s="372"/>
      <c r="O108" s="168"/>
      <c r="P108" s="372"/>
      <c r="Q108" s="168"/>
      <c r="R108" s="372"/>
      <c r="S108" s="372"/>
      <c r="T108" s="372"/>
      <c r="U108" s="204" t="s">
        <v>702</v>
      </c>
      <c r="V108" s="204" t="s">
        <v>702</v>
      </c>
      <c r="W108" s="311">
        <f t="shared" si="64"/>
        <v>0</v>
      </c>
      <c r="X108" s="314"/>
      <c r="Y108" s="169"/>
      <c r="Z108" s="314"/>
      <c r="AA108" s="170" t="e">
        <f t="shared" si="62"/>
        <v>#N/A</v>
      </c>
      <c r="AB108" s="168"/>
      <c r="AC108" s="171" t="e">
        <f t="shared" si="51"/>
        <v>#N/A</v>
      </c>
      <c r="AD108" s="172" t="e">
        <f t="shared" si="63"/>
        <v>#N/A</v>
      </c>
      <c r="AE108" s="173" t="e">
        <f t="shared" si="52"/>
        <v>#N/A</v>
      </c>
      <c r="AF108" s="484" t="e">
        <f t="shared" si="53"/>
        <v>#N/A</v>
      </c>
      <c r="AG108" s="542">
        <f t="shared" si="43"/>
        <v>0</v>
      </c>
      <c r="AH108" s="373"/>
      <c r="AI108" s="373"/>
      <c r="AJ108" s="374"/>
      <c r="AK108" s="314"/>
      <c r="AL108" s="485" t="e">
        <f t="shared" si="54"/>
        <v>#N/A</v>
      </c>
      <c r="AM108" s="165" t="e">
        <f t="shared" si="55"/>
        <v>#N/A</v>
      </c>
      <c r="AN108" s="527"/>
      <c r="AO108" s="457">
        <f t="shared" si="56"/>
        <v>0</v>
      </c>
      <c r="AP108" s="458">
        <f t="shared" si="45"/>
        <v>0</v>
      </c>
      <c r="AQ108" s="458">
        <f t="shared" si="46"/>
        <v>0</v>
      </c>
      <c r="AR108" s="311">
        <f t="shared" si="57"/>
        <v>0</v>
      </c>
      <c r="AS108" s="459">
        <f t="shared" si="58"/>
        <v>0</v>
      </c>
      <c r="AT108" s="486"/>
      <c r="AU108" s="129"/>
      <c r="AV108" s="73">
        <f>AU108+IFERROR(VLOOKUP(A108,GENERADOR!A:B,2,FALSE),0)</f>
        <v>0</v>
      </c>
      <c r="AW108" s="73">
        <f t="shared" si="59"/>
        <v>0</v>
      </c>
      <c r="AX108" s="129">
        <f t="shared" si="60"/>
        <v>0</v>
      </c>
      <c r="AY108" s="129">
        <f t="shared" si="61"/>
        <v>0</v>
      </c>
      <c r="AZ108" s="73" t="e">
        <f t="shared" ca="1" si="49"/>
        <v>#NAME?</v>
      </c>
      <c r="BA108" s="529" t="e">
        <f t="shared" ca="1" si="50"/>
        <v>#NAME?</v>
      </c>
      <c r="BD108" s="511"/>
      <c r="BE108" s="530"/>
      <c r="BF108" s="533"/>
    </row>
    <row r="109" spans="1:262" ht="23.4" thickBot="1">
      <c r="A109" s="310"/>
      <c r="B109" s="433"/>
      <c r="C109" s="378"/>
      <c r="D109" s="409"/>
      <c r="E109" s="314"/>
      <c r="F109" s="544"/>
      <c r="G109" s="544"/>
      <c r="H109" s="312"/>
      <c r="I109" s="312"/>
      <c r="J109" s="482">
        <f t="shared" si="39"/>
        <v>0</v>
      </c>
      <c r="K109" s="416" t="s">
        <v>780</v>
      </c>
      <c r="L109" s="168"/>
      <c r="M109" s="422">
        <f t="shared" si="40"/>
        <v>0</v>
      </c>
      <c r="N109" s="372"/>
      <c r="O109" s="168"/>
      <c r="P109" s="372"/>
      <c r="Q109" s="168"/>
      <c r="R109" s="372"/>
      <c r="S109" s="372"/>
      <c r="T109" s="372"/>
      <c r="U109" s="204" t="s">
        <v>702</v>
      </c>
      <c r="V109" s="204" t="s">
        <v>702</v>
      </c>
      <c r="W109" s="311">
        <f t="shared" si="64"/>
        <v>0</v>
      </c>
      <c r="X109" s="314"/>
      <c r="Y109" s="169"/>
      <c r="Z109" s="314"/>
      <c r="AA109" s="170" t="e">
        <f t="shared" si="62"/>
        <v>#N/A</v>
      </c>
      <c r="AB109" s="168"/>
      <c r="AC109" s="171" t="e">
        <f t="shared" si="51"/>
        <v>#N/A</v>
      </c>
      <c r="AD109" s="172" t="e">
        <f t="shared" si="63"/>
        <v>#N/A</v>
      </c>
      <c r="AE109" s="173" t="e">
        <f t="shared" si="52"/>
        <v>#N/A</v>
      </c>
      <c r="AF109" s="484" t="e">
        <f t="shared" si="53"/>
        <v>#N/A</v>
      </c>
      <c r="AG109" s="542">
        <f t="shared" si="43"/>
        <v>0</v>
      </c>
      <c r="AH109" s="373"/>
      <c r="AI109" s="373"/>
      <c r="AJ109" s="374"/>
      <c r="AK109" s="314"/>
      <c r="AL109" s="485" t="e">
        <f t="shared" si="54"/>
        <v>#N/A</v>
      </c>
      <c r="AM109" s="165" t="e">
        <f t="shared" si="55"/>
        <v>#N/A</v>
      </c>
      <c r="AN109" s="527"/>
      <c r="AO109" s="457">
        <f t="shared" si="56"/>
        <v>0</v>
      </c>
      <c r="AP109" s="458">
        <f t="shared" si="45"/>
        <v>0</v>
      </c>
      <c r="AQ109" s="458">
        <f t="shared" si="46"/>
        <v>0</v>
      </c>
      <c r="AR109" s="311">
        <f t="shared" si="57"/>
        <v>0</v>
      </c>
      <c r="AS109" s="459">
        <f t="shared" si="58"/>
        <v>0</v>
      </c>
      <c r="AT109" s="486"/>
      <c r="AU109" s="129"/>
      <c r="AV109" s="73">
        <f>AU109+IFERROR(VLOOKUP(A109,GENERADOR!A:B,2,FALSE),0)</f>
        <v>0</v>
      </c>
      <c r="AW109" s="73">
        <f t="shared" si="59"/>
        <v>0</v>
      </c>
      <c r="AX109" s="129">
        <f t="shared" si="60"/>
        <v>0</v>
      </c>
      <c r="AY109" s="129">
        <f t="shared" si="61"/>
        <v>0</v>
      </c>
      <c r="AZ109" s="73" t="e">
        <f t="shared" ca="1" si="49"/>
        <v>#NAME?</v>
      </c>
      <c r="BA109" s="529" t="e">
        <f t="shared" ca="1" si="50"/>
        <v>#NAME?</v>
      </c>
      <c r="BD109" s="511"/>
      <c r="BE109" s="530"/>
      <c r="BF109" s="533"/>
    </row>
    <row r="110" spans="1:262" ht="23.4" thickBot="1">
      <c r="A110" s="310"/>
      <c r="B110" s="433"/>
      <c r="C110" s="378"/>
      <c r="D110" s="409"/>
      <c r="E110" s="314"/>
      <c r="F110" s="544"/>
      <c r="G110" s="544"/>
      <c r="H110" s="312"/>
      <c r="I110" s="331"/>
      <c r="J110" s="482">
        <f t="shared" si="39"/>
        <v>0</v>
      </c>
      <c r="K110" s="416" t="s">
        <v>780</v>
      </c>
      <c r="L110" s="168"/>
      <c r="M110" s="422">
        <f t="shared" si="40"/>
        <v>0</v>
      </c>
      <c r="N110" s="372"/>
      <c r="O110" s="168"/>
      <c r="P110" s="372"/>
      <c r="Q110" s="168"/>
      <c r="R110" s="372"/>
      <c r="S110" s="372"/>
      <c r="T110" s="372"/>
      <c r="U110" s="204" t="s">
        <v>702</v>
      </c>
      <c r="V110" s="204" t="s">
        <v>702</v>
      </c>
      <c r="W110" s="311">
        <f t="shared" si="64"/>
        <v>0</v>
      </c>
      <c r="X110" s="314"/>
      <c r="Y110" s="180"/>
      <c r="Z110" s="314"/>
      <c r="AA110" s="170" t="e">
        <f t="shared" si="62"/>
        <v>#N/A</v>
      </c>
      <c r="AB110" s="168"/>
      <c r="AC110" s="171" t="e">
        <f t="shared" si="51"/>
        <v>#N/A</v>
      </c>
      <c r="AD110" s="172" t="e">
        <f t="shared" si="63"/>
        <v>#N/A</v>
      </c>
      <c r="AE110" s="173" t="e">
        <f t="shared" si="52"/>
        <v>#N/A</v>
      </c>
      <c r="AF110" s="484" t="e">
        <f t="shared" si="53"/>
        <v>#N/A</v>
      </c>
      <c r="AG110" s="542">
        <f t="shared" si="43"/>
        <v>0</v>
      </c>
      <c r="AH110" s="373"/>
      <c r="AI110" s="373"/>
      <c r="AJ110" s="374"/>
      <c r="AK110" s="314"/>
      <c r="AL110" s="485" t="e">
        <f t="shared" si="54"/>
        <v>#N/A</v>
      </c>
      <c r="AM110" s="165" t="e">
        <f t="shared" si="55"/>
        <v>#N/A</v>
      </c>
      <c r="AN110" s="527"/>
      <c r="AO110" s="457">
        <f t="shared" si="56"/>
        <v>0</v>
      </c>
      <c r="AP110" s="458">
        <f t="shared" si="45"/>
        <v>0</v>
      </c>
      <c r="AQ110" s="458">
        <f t="shared" si="46"/>
        <v>0</v>
      </c>
      <c r="AR110" s="311">
        <f t="shared" si="57"/>
        <v>0</v>
      </c>
      <c r="AS110" s="459">
        <f t="shared" si="58"/>
        <v>0</v>
      </c>
      <c r="AT110" s="486"/>
      <c r="AU110" s="129"/>
      <c r="AV110" s="73">
        <f>AU110+IFERROR(VLOOKUP(A110,GENERADOR!A:B,2,FALSE),0)</f>
        <v>0</v>
      </c>
      <c r="AW110" s="73">
        <f t="shared" si="59"/>
        <v>0</v>
      </c>
      <c r="AX110" s="129">
        <f t="shared" si="60"/>
        <v>0</v>
      </c>
      <c r="AY110" s="129">
        <f t="shared" si="61"/>
        <v>0</v>
      </c>
      <c r="AZ110" s="73" t="e">
        <f t="shared" ca="1" si="49"/>
        <v>#NAME?</v>
      </c>
      <c r="BA110" s="529" t="e">
        <f t="shared" ca="1" si="50"/>
        <v>#NAME?</v>
      </c>
      <c r="BD110" s="511"/>
      <c r="BE110" s="530"/>
      <c r="BF110" s="533"/>
    </row>
    <row r="111" spans="1:262" ht="23.4" thickBot="1">
      <c r="A111" s="310"/>
      <c r="B111" s="433"/>
      <c r="C111" s="378"/>
      <c r="D111" s="409"/>
      <c r="E111" s="314"/>
      <c r="F111" s="544"/>
      <c r="G111" s="544"/>
      <c r="H111" s="312"/>
      <c r="I111" s="312"/>
      <c r="J111" s="482">
        <f t="shared" si="39"/>
        <v>0</v>
      </c>
      <c r="K111" s="416" t="s">
        <v>780</v>
      </c>
      <c r="L111" s="168"/>
      <c r="M111" s="422">
        <f t="shared" si="40"/>
        <v>0</v>
      </c>
      <c r="N111" s="372"/>
      <c r="O111" s="168"/>
      <c r="P111" s="372"/>
      <c r="Q111" s="168"/>
      <c r="R111" s="372"/>
      <c r="S111" s="372"/>
      <c r="T111" s="372"/>
      <c r="U111" s="204" t="s">
        <v>702</v>
      </c>
      <c r="V111" s="204" t="s">
        <v>702</v>
      </c>
      <c r="W111" s="311">
        <f t="shared" si="64"/>
        <v>0</v>
      </c>
      <c r="X111" s="314"/>
      <c r="Y111" s="169"/>
      <c r="Z111" s="314"/>
      <c r="AA111" s="170" t="e">
        <f t="shared" si="62"/>
        <v>#N/A</v>
      </c>
      <c r="AB111" s="168"/>
      <c r="AC111" s="171" t="e">
        <f t="shared" si="51"/>
        <v>#N/A</v>
      </c>
      <c r="AD111" s="172" t="e">
        <f t="shared" si="63"/>
        <v>#N/A</v>
      </c>
      <c r="AE111" s="173" t="e">
        <f t="shared" si="52"/>
        <v>#N/A</v>
      </c>
      <c r="AF111" s="484" t="e">
        <f t="shared" si="53"/>
        <v>#N/A</v>
      </c>
      <c r="AG111" s="542">
        <f t="shared" si="43"/>
        <v>0</v>
      </c>
      <c r="AH111" s="373"/>
      <c r="AI111" s="373"/>
      <c r="AJ111" s="374"/>
      <c r="AK111" s="314"/>
      <c r="AL111" s="485" t="e">
        <f t="shared" si="54"/>
        <v>#N/A</v>
      </c>
      <c r="AM111" s="165" t="e">
        <f t="shared" si="55"/>
        <v>#N/A</v>
      </c>
      <c r="AN111" s="527"/>
      <c r="AO111" s="457">
        <f t="shared" si="56"/>
        <v>0</v>
      </c>
      <c r="AP111" s="458">
        <f t="shared" si="45"/>
        <v>0</v>
      </c>
      <c r="AQ111" s="458">
        <f t="shared" si="46"/>
        <v>0</v>
      </c>
      <c r="AR111" s="311">
        <f t="shared" si="57"/>
        <v>0</v>
      </c>
      <c r="AS111" s="459">
        <f t="shared" si="58"/>
        <v>0</v>
      </c>
      <c r="AT111" s="486"/>
      <c r="AU111" s="129"/>
      <c r="AV111" s="73">
        <f>AU111+IFERROR(VLOOKUP(A111,GENERADOR!A:B,2,FALSE),0)</f>
        <v>0</v>
      </c>
      <c r="AW111" s="73">
        <f t="shared" si="59"/>
        <v>0</v>
      </c>
      <c r="AX111" s="129">
        <f t="shared" si="60"/>
        <v>0</v>
      </c>
      <c r="AY111" s="129">
        <f t="shared" si="61"/>
        <v>0</v>
      </c>
      <c r="AZ111" s="73" t="e">
        <f t="shared" ca="1" si="49"/>
        <v>#NAME?</v>
      </c>
      <c r="BA111" s="529" t="e">
        <f t="shared" ca="1" si="50"/>
        <v>#NAME?</v>
      </c>
      <c r="BD111" s="511"/>
      <c r="BE111" s="530"/>
      <c r="BF111" s="534"/>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c r="DR111" s="13"/>
      <c r="DS111" s="13"/>
      <c r="DT111" s="13"/>
      <c r="DU111" s="13"/>
      <c r="DV111" s="13"/>
      <c r="DW111" s="13"/>
      <c r="DX111" s="13"/>
      <c r="DY111" s="13"/>
      <c r="DZ111" s="13"/>
      <c r="EA111" s="13"/>
      <c r="EB111" s="13"/>
      <c r="EC111" s="13"/>
      <c r="ED111" s="13"/>
      <c r="EE111" s="13"/>
      <c r="EF111" s="13"/>
      <c r="EG111" s="13"/>
      <c r="EH111" s="13"/>
      <c r="EI111" s="13"/>
      <c r="EJ111" s="13"/>
      <c r="EK111" s="13"/>
      <c r="EL111" s="13"/>
      <c r="EM111" s="13"/>
      <c r="EN111" s="13"/>
      <c r="EO111" s="13"/>
      <c r="EP111" s="13"/>
      <c r="EQ111" s="13"/>
      <c r="ER111" s="13"/>
      <c r="ES111" s="13"/>
      <c r="ET111" s="13"/>
      <c r="EU111" s="13"/>
      <c r="EV111" s="13"/>
      <c r="EW111" s="13"/>
      <c r="EX111" s="13"/>
      <c r="EY111" s="13"/>
      <c r="EZ111" s="13"/>
      <c r="FA111" s="13"/>
      <c r="FB111" s="13"/>
      <c r="FC111" s="13"/>
      <c r="FD111" s="13"/>
      <c r="FE111" s="13"/>
      <c r="FF111" s="13"/>
      <c r="FG111" s="13"/>
      <c r="FH111" s="13"/>
      <c r="FI111" s="13"/>
      <c r="FJ111" s="13"/>
      <c r="FK111" s="13"/>
      <c r="FL111" s="13"/>
      <c r="FM111" s="13"/>
      <c r="FN111" s="13"/>
      <c r="FO111" s="13"/>
      <c r="FP111" s="13"/>
      <c r="FQ111" s="13"/>
      <c r="FR111" s="13"/>
      <c r="FS111" s="13"/>
      <c r="FT111" s="13"/>
      <c r="FU111" s="13"/>
      <c r="FV111" s="13"/>
      <c r="FW111" s="13"/>
      <c r="FX111" s="13"/>
      <c r="FY111" s="13"/>
      <c r="FZ111" s="13"/>
      <c r="GA111" s="13"/>
      <c r="GB111" s="13"/>
      <c r="GC111" s="13"/>
      <c r="GD111" s="13"/>
      <c r="GE111" s="13"/>
      <c r="GF111" s="13"/>
      <c r="GG111" s="13"/>
      <c r="GH111" s="13"/>
      <c r="GI111" s="13"/>
      <c r="GJ111" s="13"/>
      <c r="GK111" s="13"/>
      <c r="GL111" s="13"/>
      <c r="GM111" s="13"/>
      <c r="GN111" s="13"/>
      <c r="GO111" s="13"/>
      <c r="GP111" s="13"/>
      <c r="GQ111" s="13"/>
      <c r="GR111" s="13"/>
      <c r="GS111" s="13"/>
      <c r="GT111" s="13"/>
      <c r="GU111" s="13"/>
      <c r="GV111" s="13"/>
      <c r="GW111" s="13"/>
      <c r="GX111" s="13"/>
      <c r="GY111" s="13"/>
      <c r="GZ111" s="13"/>
      <c r="HA111" s="13"/>
      <c r="HB111" s="13"/>
      <c r="HC111" s="13"/>
      <c r="HD111" s="13"/>
      <c r="HE111" s="13"/>
      <c r="HF111" s="13"/>
      <c r="HG111" s="13"/>
      <c r="HH111" s="13"/>
      <c r="HI111" s="13"/>
      <c r="HJ111" s="13"/>
      <c r="HK111" s="13"/>
      <c r="HL111" s="13"/>
      <c r="HM111" s="13"/>
      <c r="HN111" s="13"/>
      <c r="HO111" s="13"/>
      <c r="HP111" s="13"/>
      <c r="HQ111" s="13"/>
      <c r="HR111" s="13"/>
      <c r="HS111" s="13"/>
      <c r="HT111" s="13"/>
      <c r="HU111" s="13"/>
      <c r="HV111" s="13"/>
      <c r="HW111" s="13"/>
      <c r="HX111" s="13"/>
      <c r="HY111" s="13"/>
      <c r="HZ111" s="13"/>
      <c r="IA111" s="13"/>
      <c r="IB111" s="13"/>
      <c r="IC111" s="13"/>
      <c r="ID111" s="13"/>
      <c r="IE111" s="13"/>
      <c r="IF111" s="13"/>
      <c r="IG111" s="13"/>
      <c r="IH111" s="13"/>
      <c r="II111" s="13"/>
      <c r="IJ111" s="13"/>
      <c r="IK111" s="13"/>
      <c r="IL111" s="13"/>
      <c r="IM111" s="13"/>
      <c r="IN111" s="13"/>
      <c r="IO111" s="13"/>
      <c r="IP111" s="13"/>
      <c r="IQ111" s="13"/>
      <c r="IR111" s="13"/>
      <c r="IS111" s="13"/>
      <c r="IT111" s="13"/>
      <c r="IU111" s="13"/>
      <c r="IV111" s="13"/>
      <c r="IW111" s="13"/>
      <c r="IX111" s="13"/>
      <c r="IY111" s="13"/>
      <c r="IZ111" s="13"/>
      <c r="JA111" s="13"/>
      <c r="JB111" s="13"/>
    </row>
    <row r="112" spans="1:262" ht="23.4" thickBot="1">
      <c r="A112" s="310"/>
      <c r="B112" s="433"/>
      <c r="C112" s="378"/>
      <c r="D112" s="409"/>
      <c r="E112" s="314"/>
      <c r="F112" s="544"/>
      <c r="G112" s="544"/>
      <c r="H112" s="312"/>
      <c r="I112" s="312"/>
      <c r="J112" s="482">
        <f t="shared" si="39"/>
        <v>0</v>
      </c>
      <c r="K112" s="416" t="s">
        <v>780</v>
      </c>
      <c r="L112" s="168"/>
      <c r="M112" s="422">
        <f t="shared" si="40"/>
        <v>0</v>
      </c>
      <c r="N112" s="372"/>
      <c r="O112" s="168"/>
      <c r="P112" s="372"/>
      <c r="Q112" s="168"/>
      <c r="R112" s="372"/>
      <c r="S112" s="372"/>
      <c r="T112" s="372"/>
      <c r="U112" s="204" t="s">
        <v>702</v>
      </c>
      <c r="V112" s="204" t="s">
        <v>702</v>
      </c>
      <c r="W112" s="311">
        <f t="shared" si="64"/>
        <v>0</v>
      </c>
      <c r="X112" s="314"/>
      <c r="Y112" s="175"/>
      <c r="Z112" s="314"/>
      <c r="AA112" s="170" t="e">
        <f t="shared" si="62"/>
        <v>#N/A</v>
      </c>
      <c r="AB112" s="168"/>
      <c r="AC112" s="171" t="e">
        <f t="shared" si="51"/>
        <v>#N/A</v>
      </c>
      <c r="AD112" s="172" t="e">
        <f t="shared" si="63"/>
        <v>#N/A</v>
      </c>
      <c r="AE112" s="173" t="e">
        <f t="shared" si="52"/>
        <v>#N/A</v>
      </c>
      <c r="AF112" s="484" t="e">
        <f t="shared" si="53"/>
        <v>#N/A</v>
      </c>
      <c r="AG112" s="542">
        <f t="shared" si="43"/>
        <v>0</v>
      </c>
      <c r="AH112" s="373"/>
      <c r="AI112" s="373"/>
      <c r="AJ112" s="374"/>
      <c r="AK112" s="314"/>
      <c r="AL112" s="485" t="e">
        <f t="shared" si="54"/>
        <v>#N/A</v>
      </c>
      <c r="AM112" s="165" t="e">
        <f t="shared" si="55"/>
        <v>#N/A</v>
      </c>
      <c r="AN112" s="527"/>
      <c r="AO112" s="457">
        <f t="shared" si="56"/>
        <v>0</v>
      </c>
      <c r="AP112" s="458">
        <f t="shared" si="45"/>
        <v>0</v>
      </c>
      <c r="AQ112" s="458">
        <f t="shared" si="46"/>
        <v>0</v>
      </c>
      <c r="AR112" s="311">
        <f t="shared" si="57"/>
        <v>0</v>
      </c>
      <c r="AS112" s="459">
        <f t="shared" si="58"/>
        <v>0</v>
      </c>
      <c r="AT112" s="486"/>
      <c r="AU112" s="129"/>
      <c r="AV112" s="73">
        <f>AU112+IFERROR(VLOOKUP(A112,GENERADOR!A:B,2,FALSE),0)</f>
        <v>0</v>
      </c>
      <c r="AW112" s="73">
        <f t="shared" si="59"/>
        <v>0</v>
      </c>
      <c r="AX112" s="129">
        <f t="shared" si="60"/>
        <v>0</v>
      </c>
      <c r="AY112" s="129">
        <f t="shared" si="61"/>
        <v>0</v>
      </c>
      <c r="AZ112" s="73" t="e">
        <f t="shared" ca="1" si="49"/>
        <v>#NAME?</v>
      </c>
      <c r="BA112" s="529" t="e">
        <f t="shared" ca="1" si="50"/>
        <v>#NAME?</v>
      </c>
      <c r="BD112" s="511"/>
      <c r="BE112" s="530"/>
      <c r="BF112" s="533"/>
    </row>
    <row r="113" spans="1:262" ht="23.4" thickBot="1">
      <c r="A113" s="310"/>
      <c r="B113" s="433"/>
      <c r="C113" s="378"/>
      <c r="D113" s="409"/>
      <c r="E113" s="314"/>
      <c r="F113" s="544"/>
      <c r="G113" s="544"/>
      <c r="H113" s="312"/>
      <c r="I113" s="312"/>
      <c r="J113" s="472"/>
      <c r="K113" s="416" t="s">
        <v>780</v>
      </c>
      <c r="L113" s="168"/>
      <c r="M113" s="422">
        <f t="shared" si="40"/>
        <v>0</v>
      </c>
      <c r="N113" s="372"/>
      <c r="O113" s="168"/>
      <c r="P113" s="372"/>
      <c r="Q113" s="168"/>
      <c r="R113" s="372"/>
      <c r="S113" s="372"/>
      <c r="T113" s="372"/>
      <c r="U113" s="204" t="s">
        <v>702</v>
      </c>
      <c r="V113" s="204" t="s">
        <v>702</v>
      </c>
      <c r="W113" s="311"/>
      <c r="X113" s="314"/>
      <c r="Y113" s="169"/>
      <c r="Z113" s="314"/>
      <c r="AA113" s="170" t="e">
        <f t="shared" si="62"/>
        <v>#N/A</v>
      </c>
      <c r="AB113" s="168"/>
      <c r="AC113" s="171" t="e">
        <f t="shared" si="51"/>
        <v>#N/A</v>
      </c>
      <c r="AD113" s="172" t="e">
        <f t="shared" si="63"/>
        <v>#N/A</v>
      </c>
      <c r="AE113" s="173" t="e">
        <f t="shared" si="52"/>
        <v>#N/A</v>
      </c>
      <c r="AF113" s="484" t="e">
        <f t="shared" si="53"/>
        <v>#N/A</v>
      </c>
      <c r="AG113" s="542">
        <f t="shared" si="43"/>
        <v>0</v>
      </c>
      <c r="AH113" s="373"/>
      <c r="AI113" s="373"/>
      <c r="AJ113" s="374"/>
      <c r="AK113" s="314"/>
      <c r="AL113" s="485" t="e">
        <f t="shared" si="54"/>
        <v>#N/A</v>
      </c>
      <c r="AM113" s="165" t="e">
        <f t="shared" si="55"/>
        <v>#N/A</v>
      </c>
      <c r="AN113" s="527"/>
      <c r="AO113" s="457">
        <f t="shared" si="56"/>
        <v>0</v>
      </c>
      <c r="AP113" s="458">
        <f t="shared" si="45"/>
        <v>0</v>
      </c>
      <c r="AQ113" s="458">
        <f t="shared" si="46"/>
        <v>0</v>
      </c>
      <c r="AR113" s="311">
        <f t="shared" si="57"/>
        <v>0</v>
      </c>
      <c r="AS113" s="459">
        <f t="shared" si="58"/>
        <v>0</v>
      </c>
      <c r="AT113" s="486"/>
      <c r="AU113" s="129"/>
      <c r="AV113" s="73">
        <f>AU113+IFERROR(VLOOKUP(A113,GENERADOR!A:B,2,FALSE),0)</f>
        <v>0</v>
      </c>
      <c r="AW113" s="73">
        <f t="shared" si="59"/>
        <v>0</v>
      </c>
      <c r="AX113" s="129">
        <f t="shared" si="60"/>
        <v>0</v>
      </c>
      <c r="AY113" s="129">
        <f t="shared" si="61"/>
        <v>0</v>
      </c>
      <c r="AZ113" s="73" t="e">
        <f t="shared" ca="1" si="49"/>
        <v>#NAME?</v>
      </c>
      <c r="BA113" s="529" t="e">
        <f t="shared" ca="1" si="50"/>
        <v>#NAME?</v>
      </c>
      <c r="BD113" s="511"/>
      <c r="BE113" s="530"/>
      <c r="BF113" s="533"/>
    </row>
    <row r="114" spans="1:262" ht="23.4" thickBot="1">
      <c r="A114" s="310"/>
      <c r="B114" s="433"/>
      <c r="C114" s="378"/>
      <c r="D114" s="409"/>
      <c r="E114" s="314"/>
      <c r="F114" s="544"/>
      <c r="G114" s="544"/>
      <c r="H114" s="312"/>
      <c r="I114" s="312"/>
      <c r="J114" s="472"/>
      <c r="K114" s="416" t="s">
        <v>780</v>
      </c>
      <c r="L114" s="168"/>
      <c r="M114" s="422">
        <f t="shared" si="40"/>
        <v>0</v>
      </c>
      <c r="N114" s="372"/>
      <c r="O114" s="168"/>
      <c r="P114" s="372"/>
      <c r="Q114" s="168"/>
      <c r="R114" s="372"/>
      <c r="S114" s="372"/>
      <c r="T114" s="372"/>
      <c r="U114" s="204" t="s">
        <v>702</v>
      </c>
      <c r="V114" s="204" t="s">
        <v>702</v>
      </c>
      <c r="W114" s="311"/>
      <c r="X114" s="314"/>
      <c r="Y114" s="169"/>
      <c r="Z114" s="314"/>
      <c r="AA114" s="170" t="e">
        <f t="shared" si="62"/>
        <v>#N/A</v>
      </c>
      <c r="AB114" s="168"/>
      <c r="AC114" s="171" t="e">
        <f t="shared" si="51"/>
        <v>#N/A</v>
      </c>
      <c r="AD114" s="172" t="e">
        <f t="shared" si="63"/>
        <v>#N/A</v>
      </c>
      <c r="AE114" s="173" t="e">
        <f t="shared" si="52"/>
        <v>#N/A</v>
      </c>
      <c r="AF114" s="484" t="e">
        <f t="shared" si="53"/>
        <v>#N/A</v>
      </c>
      <c r="AG114" s="542">
        <f t="shared" si="43"/>
        <v>0</v>
      </c>
      <c r="AH114" s="373"/>
      <c r="AI114" s="373"/>
      <c r="AJ114" s="374"/>
      <c r="AK114" s="314"/>
      <c r="AL114" s="485" t="e">
        <f t="shared" si="54"/>
        <v>#N/A</v>
      </c>
      <c r="AM114" s="165" t="e">
        <f t="shared" si="55"/>
        <v>#N/A</v>
      </c>
      <c r="AN114" s="527"/>
      <c r="AO114" s="457">
        <f t="shared" si="56"/>
        <v>0</v>
      </c>
      <c r="AP114" s="458">
        <f t="shared" si="45"/>
        <v>0</v>
      </c>
      <c r="AQ114" s="458">
        <f t="shared" si="46"/>
        <v>0</v>
      </c>
      <c r="AR114" s="311">
        <f t="shared" si="57"/>
        <v>0</v>
      </c>
      <c r="AS114" s="459">
        <f t="shared" si="58"/>
        <v>0</v>
      </c>
      <c r="AT114" s="486"/>
      <c r="AU114" s="129"/>
      <c r="AV114" s="73">
        <f>AU114+IFERROR(VLOOKUP(A114,GENERADOR!A:B,2,FALSE),0)</f>
        <v>0</v>
      </c>
      <c r="AW114" s="73">
        <f t="shared" si="59"/>
        <v>0</v>
      </c>
      <c r="AX114" s="129">
        <f t="shared" si="60"/>
        <v>0</v>
      </c>
      <c r="AY114" s="129">
        <f t="shared" si="61"/>
        <v>0</v>
      </c>
      <c r="AZ114" s="73" t="e">
        <f t="shared" ca="1" si="49"/>
        <v>#NAME?</v>
      </c>
      <c r="BA114" s="529" t="e">
        <f t="shared" ca="1" si="50"/>
        <v>#NAME?</v>
      </c>
      <c r="BD114" s="511"/>
      <c r="BE114" s="530"/>
      <c r="BF114" s="533"/>
    </row>
    <row r="115" spans="1:262" ht="23.4" thickBot="1">
      <c r="A115" s="315"/>
      <c r="B115" s="433"/>
      <c r="C115" s="378"/>
      <c r="D115" s="409"/>
      <c r="E115" s="314"/>
      <c r="F115" s="544"/>
      <c r="G115" s="544"/>
      <c r="H115" s="312"/>
      <c r="I115" s="333"/>
      <c r="J115" s="472"/>
      <c r="K115" s="416" t="s">
        <v>780</v>
      </c>
      <c r="L115" s="168"/>
      <c r="M115" s="422">
        <f t="shared" si="40"/>
        <v>0</v>
      </c>
      <c r="N115" s="372"/>
      <c r="O115" s="168"/>
      <c r="P115" s="372"/>
      <c r="Q115" s="168"/>
      <c r="R115" s="372"/>
      <c r="S115" s="372"/>
      <c r="T115" s="372"/>
      <c r="U115" s="204" t="s">
        <v>702</v>
      </c>
      <c r="V115" s="204" t="s">
        <v>702</v>
      </c>
      <c r="W115" s="311"/>
      <c r="X115" s="314"/>
      <c r="Y115" s="169"/>
      <c r="Z115" s="314"/>
      <c r="AA115" s="170" t="e">
        <f t="shared" si="62"/>
        <v>#N/A</v>
      </c>
      <c r="AB115" s="168"/>
      <c r="AC115" s="171" t="e">
        <f t="shared" si="51"/>
        <v>#N/A</v>
      </c>
      <c r="AD115" s="172" t="e">
        <f t="shared" si="63"/>
        <v>#N/A</v>
      </c>
      <c r="AE115" s="173" t="e">
        <f t="shared" si="52"/>
        <v>#N/A</v>
      </c>
      <c r="AF115" s="484" t="e">
        <f t="shared" si="53"/>
        <v>#N/A</v>
      </c>
      <c r="AG115" s="542">
        <f t="shared" si="43"/>
        <v>0</v>
      </c>
      <c r="AH115" s="373"/>
      <c r="AI115" s="373"/>
      <c r="AJ115" s="374"/>
      <c r="AK115" s="314"/>
      <c r="AL115" s="485" t="e">
        <f t="shared" si="54"/>
        <v>#N/A</v>
      </c>
      <c r="AM115" s="165" t="e">
        <f t="shared" si="55"/>
        <v>#N/A</v>
      </c>
      <c r="AN115" s="527"/>
      <c r="AO115" s="457">
        <f t="shared" si="56"/>
        <v>0</v>
      </c>
      <c r="AP115" s="458">
        <f t="shared" si="45"/>
        <v>0</v>
      </c>
      <c r="AQ115" s="458">
        <f t="shared" si="46"/>
        <v>0</v>
      </c>
      <c r="AR115" s="311">
        <f t="shared" si="57"/>
        <v>0</v>
      </c>
      <c r="AS115" s="459">
        <f t="shared" si="58"/>
        <v>0</v>
      </c>
      <c r="AT115" s="486"/>
      <c r="AU115" s="129"/>
      <c r="AV115" s="73">
        <f>AU115+IFERROR(VLOOKUP(A115,GENERADOR!A:B,2,FALSE),0)</f>
        <v>0</v>
      </c>
      <c r="AW115" s="73">
        <f t="shared" si="59"/>
        <v>0</v>
      </c>
      <c r="AX115" s="129">
        <f t="shared" si="60"/>
        <v>0</v>
      </c>
      <c r="AY115" s="129">
        <f t="shared" si="61"/>
        <v>0</v>
      </c>
      <c r="AZ115" s="73" t="e">
        <f t="shared" ca="1" si="49"/>
        <v>#NAME?</v>
      </c>
      <c r="BA115" s="529" t="e">
        <f t="shared" ca="1" si="50"/>
        <v>#NAME?</v>
      </c>
      <c r="BD115" s="511"/>
      <c r="BE115" s="530"/>
      <c r="BF115" s="533"/>
    </row>
    <row r="116" spans="1:262" ht="23.4" thickBot="1">
      <c r="A116" s="310"/>
      <c r="B116" s="433"/>
      <c r="C116" s="378"/>
      <c r="D116" s="409"/>
      <c r="E116" s="314"/>
      <c r="F116" s="544"/>
      <c r="G116" s="544"/>
      <c r="H116" s="312"/>
      <c r="I116" s="312"/>
      <c r="J116" s="472"/>
      <c r="K116" s="416" t="s">
        <v>780</v>
      </c>
      <c r="L116" s="168"/>
      <c r="M116" s="422">
        <f t="shared" si="40"/>
        <v>0</v>
      </c>
      <c r="N116" s="372"/>
      <c r="O116" s="168"/>
      <c r="P116" s="372"/>
      <c r="Q116" s="168"/>
      <c r="R116" s="372"/>
      <c r="S116" s="372"/>
      <c r="T116" s="372"/>
      <c r="U116" s="204" t="s">
        <v>702</v>
      </c>
      <c r="V116" s="204" t="s">
        <v>702</v>
      </c>
      <c r="W116" s="311"/>
      <c r="X116" s="314"/>
      <c r="Y116" s="169"/>
      <c r="Z116" s="314"/>
      <c r="AA116" s="170" t="e">
        <f t="shared" si="62"/>
        <v>#N/A</v>
      </c>
      <c r="AB116" s="168"/>
      <c r="AC116" s="171" t="e">
        <f t="shared" si="51"/>
        <v>#N/A</v>
      </c>
      <c r="AD116" s="172" t="e">
        <f t="shared" si="63"/>
        <v>#N/A</v>
      </c>
      <c r="AE116" s="173" t="e">
        <f t="shared" si="52"/>
        <v>#N/A</v>
      </c>
      <c r="AF116" s="484" t="e">
        <f t="shared" si="53"/>
        <v>#N/A</v>
      </c>
      <c r="AG116" s="542">
        <f t="shared" si="43"/>
        <v>0</v>
      </c>
      <c r="AH116" s="373"/>
      <c r="AI116" s="373"/>
      <c r="AJ116" s="374"/>
      <c r="AK116" s="314"/>
      <c r="AL116" s="485" t="e">
        <f t="shared" si="54"/>
        <v>#N/A</v>
      </c>
      <c r="AM116" s="165" t="e">
        <f t="shared" si="55"/>
        <v>#N/A</v>
      </c>
      <c r="AN116" s="527"/>
      <c r="AO116" s="457">
        <f t="shared" si="56"/>
        <v>0</v>
      </c>
      <c r="AP116" s="458">
        <f t="shared" si="45"/>
        <v>0</v>
      </c>
      <c r="AQ116" s="458">
        <f t="shared" si="46"/>
        <v>0</v>
      </c>
      <c r="AR116" s="311">
        <f t="shared" si="57"/>
        <v>0</v>
      </c>
      <c r="AS116" s="459">
        <f t="shared" si="58"/>
        <v>0</v>
      </c>
      <c r="AT116" s="486"/>
      <c r="AU116" s="129"/>
      <c r="AV116" s="73">
        <f>AU116+IFERROR(VLOOKUP(A116,GENERADOR!A:B,2,FALSE),0)</f>
        <v>0</v>
      </c>
      <c r="AW116" s="73">
        <f t="shared" si="59"/>
        <v>0</v>
      </c>
      <c r="AX116" s="129">
        <f t="shared" si="60"/>
        <v>0</v>
      </c>
      <c r="AY116" s="129">
        <f t="shared" si="61"/>
        <v>0</v>
      </c>
      <c r="AZ116" s="73" t="e">
        <f t="shared" ca="1" si="49"/>
        <v>#NAME?</v>
      </c>
      <c r="BA116" s="529" t="e">
        <f t="shared" ca="1" si="50"/>
        <v>#NAME?</v>
      </c>
      <c r="BD116" s="511"/>
      <c r="BE116" s="530"/>
      <c r="BF116" s="533"/>
    </row>
    <row r="117" spans="1:262" ht="23.4" thickBot="1">
      <c r="A117" s="310"/>
      <c r="B117" s="433"/>
      <c r="C117" s="378"/>
      <c r="D117" s="409"/>
      <c r="E117" s="314"/>
      <c r="F117" s="544"/>
      <c r="G117" s="544"/>
      <c r="H117" s="312"/>
      <c r="I117" s="312"/>
      <c r="J117" s="472"/>
      <c r="K117" s="416" t="s">
        <v>780</v>
      </c>
      <c r="L117" s="168"/>
      <c r="M117" s="422">
        <f t="shared" si="40"/>
        <v>0</v>
      </c>
      <c r="N117" s="372"/>
      <c r="O117" s="168"/>
      <c r="P117" s="372"/>
      <c r="Q117" s="168"/>
      <c r="R117" s="372"/>
      <c r="S117" s="372"/>
      <c r="T117" s="372"/>
      <c r="U117" s="204" t="s">
        <v>702</v>
      </c>
      <c r="V117" s="204" t="s">
        <v>702</v>
      </c>
      <c r="W117" s="311"/>
      <c r="X117" s="314"/>
      <c r="Y117" s="169"/>
      <c r="Z117" s="314"/>
      <c r="AA117" s="170" t="e">
        <f t="shared" si="62"/>
        <v>#N/A</v>
      </c>
      <c r="AB117" s="168"/>
      <c r="AC117" s="171"/>
      <c r="AD117" s="172"/>
      <c r="AE117" s="173"/>
      <c r="AF117" s="174"/>
      <c r="AG117" s="542">
        <f t="shared" si="43"/>
        <v>0</v>
      </c>
      <c r="AH117" s="373"/>
      <c r="AI117" s="373"/>
      <c r="AJ117" s="374"/>
      <c r="AK117" s="314"/>
      <c r="AL117" s="485" t="e">
        <f t="shared" si="54"/>
        <v>#N/A</v>
      </c>
      <c r="AM117" s="165" t="e">
        <f t="shared" si="55"/>
        <v>#N/A</v>
      </c>
      <c r="AN117" s="527"/>
      <c r="AO117" s="457">
        <f t="shared" si="56"/>
        <v>0</v>
      </c>
      <c r="AP117" s="458">
        <f t="shared" si="45"/>
        <v>0</v>
      </c>
      <c r="AQ117" s="458">
        <f t="shared" si="46"/>
        <v>0</v>
      </c>
      <c r="AR117" s="311">
        <f t="shared" si="57"/>
        <v>0</v>
      </c>
      <c r="AS117" s="459">
        <f t="shared" si="58"/>
        <v>0</v>
      </c>
      <c r="AT117" s="486"/>
      <c r="AU117" s="129"/>
      <c r="AV117" s="73">
        <f>AU117+IFERROR(VLOOKUP(A117,GENERADOR!A:B,2,FALSE),0)</f>
        <v>0</v>
      </c>
      <c r="AW117" s="73">
        <f t="shared" si="59"/>
        <v>0</v>
      </c>
      <c r="AX117" s="129">
        <f t="shared" si="60"/>
        <v>0</v>
      </c>
      <c r="AY117" s="129">
        <f t="shared" si="61"/>
        <v>0</v>
      </c>
      <c r="AZ117" s="73" t="e">
        <f t="shared" ca="1" si="49"/>
        <v>#NAME?</v>
      </c>
      <c r="BA117" s="529" t="e">
        <f t="shared" ca="1" si="50"/>
        <v>#NAME?</v>
      </c>
      <c r="BD117" s="511"/>
      <c r="BE117" s="530"/>
      <c r="BF117" s="533"/>
    </row>
    <row r="118" spans="1:262" s="14" customFormat="1" ht="23.4" thickBot="1">
      <c r="A118" s="310"/>
      <c r="B118" s="433"/>
      <c r="C118" s="378"/>
      <c r="D118" s="409"/>
      <c r="E118" s="314"/>
      <c r="F118" s="544"/>
      <c r="G118" s="544"/>
      <c r="H118" s="312"/>
      <c r="I118" s="312"/>
      <c r="J118" s="472"/>
      <c r="K118" s="416" t="s">
        <v>780</v>
      </c>
      <c r="L118" s="168"/>
      <c r="M118" s="422">
        <f t="shared" si="40"/>
        <v>0</v>
      </c>
      <c r="N118" s="372"/>
      <c r="O118" s="168"/>
      <c r="P118" s="372"/>
      <c r="Q118" s="168"/>
      <c r="R118" s="372"/>
      <c r="S118" s="372"/>
      <c r="T118" s="372"/>
      <c r="U118" s="204" t="s">
        <v>702</v>
      </c>
      <c r="V118" s="204" t="s">
        <v>702</v>
      </c>
      <c r="W118" s="311"/>
      <c r="X118" s="314"/>
      <c r="Y118" s="176"/>
      <c r="Z118" s="314"/>
      <c r="AA118" s="170" t="e">
        <f t="shared" si="62"/>
        <v>#N/A</v>
      </c>
      <c r="AB118" s="168"/>
      <c r="AC118" s="171"/>
      <c r="AD118" s="172"/>
      <c r="AE118" s="173"/>
      <c r="AF118" s="174"/>
      <c r="AG118" s="542">
        <f t="shared" si="43"/>
        <v>0</v>
      </c>
      <c r="AH118" s="373"/>
      <c r="AI118" s="373"/>
      <c r="AJ118" s="374"/>
      <c r="AK118" s="314"/>
      <c r="AL118" s="485" t="e">
        <f t="shared" si="54"/>
        <v>#N/A</v>
      </c>
      <c r="AM118" s="165" t="e">
        <f t="shared" si="55"/>
        <v>#N/A</v>
      </c>
      <c r="AN118" s="527"/>
      <c r="AO118" s="457">
        <f t="shared" si="56"/>
        <v>0</v>
      </c>
      <c r="AP118" s="458">
        <f t="shared" si="45"/>
        <v>0</v>
      </c>
      <c r="AQ118" s="458">
        <f t="shared" si="46"/>
        <v>0</v>
      </c>
      <c r="AR118" s="311">
        <f t="shared" si="57"/>
        <v>0</v>
      </c>
      <c r="AS118" s="459">
        <f t="shared" si="58"/>
        <v>0</v>
      </c>
      <c r="AT118" s="486"/>
      <c r="AU118" s="129"/>
      <c r="AV118" s="73">
        <f>AU118+IFERROR(VLOOKUP(A118,GENERADOR!A:B,2,FALSE),0)</f>
        <v>0</v>
      </c>
      <c r="AW118" s="73">
        <f t="shared" si="59"/>
        <v>0</v>
      </c>
      <c r="AX118" s="129">
        <f t="shared" si="60"/>
        <v>0</v>
      </c>
      <c r="AY118" s="129">
        <f t="shared" si="61"/>
        <v>0</v>
      </c>
      <c r="AZ118" s="73" t="e">
        <f t="shared" ca="1" si="49"/>
        <v>#NAME?</v>
      </c>
      <c r="BA118" s="529" t="e">
        <f t="shared" ca="1" si="50"/>
        <v>#NAME?</v>
      </c>
      <c r="BB118" s="158"/>
      <c r="BC118" s="158"/>
      <c r="BD118" s="511"/>
      <c r="BE118" s="530"/>
      <c r="BF118" s="533"/>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12"/>
      <c r="EN118" s="12"/>
      <c r="EO118" s="12"/>
      <c r="EP118" s="12"/>
      <c r="EQ118" s="12"/>
      <c r="ER118" s="12"/>
      <c r="ES118" s="12"/>
      <c r="ET118" s="12"/>
      <c r="EU118" s="12"/>
      <c r="EV118" s="12"/>
      <c r="EW118" s="12"/>
      <c r="EX118" s="12"/>
      <c r="EY118" s="12"/>
      <c r="EZ118" s="12"/>
      <c r="FA118" s="12"/>
      <c r="FB118" s="12"/>
      <c r="FC118" s="12"/>
      <c r="FD118" s="12"/>
      <c r="FE118" s="12"/>
      <c r="FF118" s="12"/>
      <c r="FG118" s="12"/>
      <c r="FH118" s="12"/>
      <c r="FI118" s="12"/>
      <c r="FJ118" s="12"/>
      <c r="FK118" s="12"/>
      <c r="FL118" s="12"/>
      <c r="FM118" s="12"/>
      <c r="FN118" s="12"/>
      <c r="FO118" s="12"/>
      <c r="FP118" s="12"/>
      <c r="FQ118" s="12"/>
      <c r="FR118" s="12"/>
      <c r="FS118" s="12"/>
      <c r="FT118" s="12"/>
      <c r="FU118" s="12"/>
      <c r="FV118" s="12"/>
      <c r="FW118" s="12"/>
      <c r="FX118" s="12"/>
      <c r="FY118" s="12"/>
      <c r="FZ118" s="12"/>
      <c r="GA118" s="12"/>
      <c r="GB118" s="12"/>
      <c r="GC118" s="12"/>
      <c r="GD118" s="12"/>
      <c r="GE118" s="12"/>
      <c r="GF118" s="12"/>
      <c r="GG118" s="12"/>
      <c r="GH118" s="12"/>
      <c r="GI118" s="12"/>
      <c r="GJ118" s="12"/>
      <c r="GK118" s="12"/>
      <c r="GL118" s="12"/>
      <c r="GM118" s="12"/>
      <c r="GN118" s="12"/>
      <c r="GO118" s="12"/>
      <c r="GP118" s="12"/>
      <c r="GQ118" s="12"/>
      <c r="GR118" s="12"/>
      <c r="GS118" s="12"/>
      <c r="GT118" s="12"/>
      <c r="GU118" s="12"/>
      <c r="GV118" s="12"/>
      <c r="GW118" s="12"/>
      <c r="GX118" s="12"/>
      <c r="GY118" s="12"/>
      <c r="GZ118" s="12"/>
      <c r="HA118" s="12"/>
      <c r="HB118" s="12"/>
      <c r="HC118" s="12"/>
      <c r="HD118" s="12"/>
      <c r="HE118" s="12"/>
      <c r="HF118" s="12"/>
      <c r="HG118" s="12"/>
      <c r="HH118" s="12"/>
      <c r="HI118" s="12"/>
      <c r="HJ118" s="12"/>
      <c r="HK118" s="12"/>
      <c r="HL118" s="12"/>
      <c r="HM118" s="12"/>
      <c r="HN118" s="12"/>
      <c r="HO118" s="12"/>
      <c r="HP118" s="12"/>
      <c r="HQ118" s="12"/>
      <c r="HR118" s="12"/>
      <c r="HS118" s="12"/>
      <c r="HT118" s="12"/>
      <c r="HU118" s="12"/>
      <c r="HV118" s="12"/>
      <c r="HW118" s="12"/>
      <c r="HX118" s="12"/>
      <c r="HY118" s="12"/>
      <c r="HZ118" s="12"/>
      <c r="IA118" s="12"/>
      <c r="IB118" s="12"/>
      <c r="IC118" s="12"/>
      <c r="ID118" s="12"/>
      <c r="IE118" s="12"/>
      <c r="IF118" s="12"/>
      <c r="IG118" s="12"/>
      <c r="IH118" s="12"/>
      <c r="II118" s="12"/>
      <c r="IJ118" s="12"/>
      <c r="IK118" s="12"/>
      <c r="IL118" s="12"/>
      <c r="IM118" s="12"/>
      <c r="IN118" s="12"/>
      <c r="IO118" s="12"/>
      <c r="IP118" s="12"/>
      <c r="IQ118" s="12"/>
      <c r="IR118" s="12"/>
      <c r="IS118" s="12"/>
      <c r="IT118" s="12"/>
      <c r="IU118" s="12"/>
      <c r="IV118" s="12"/>
      <c r="IW118" s="12"/>
      <c r="IX118" s="12"/>
      <c r="IY118" s="12"/>
      <c r="IZ118" s="12"/>
      <c r="JA118" s="12"/>
      <c r="JB118" s="12"/>
    </row>
    <row r="119" spans="1:262" ht="23.4" thickBot="1">
      <c r="A119" s="310"/>
      <c r="B119" s="433"/>
      <c r="C119" s="378"/>
      <c r="D119" s="409"/>
      <c r="E119" s="314"/>
      <c r="F119" s="544"/>
      <c r="G119" s="544"/>
      <c r="H119" s="312"/>
      <c r="I119" s="312"/>
      <c r="J119" s="472"/>
      <c r="K119" s="416" t="s">
        <v>780</v>
      </c>
      <c r="L119" s="168"/>
      <c r="M119" s="422">
        <f t="shared" si="40"/>
        <v>0</v>
      </c>
      <c r="N119" s="372"/>
      <c r="O119" s="168"/>
      <c r="P119" s="372"/>
      <c r="Q119" s="168"/>
      <c r="R119" s="372"/>
      <c r="S119" s="372"/>
      <c r="T119" s="372"/>
      <c r="U119" s="204" t="s">
        <v>702</v>
      </c>
      <c r="V119" s="204" t="s">
        <v>702</v>
      </c>
      <c r="W119" s="311"/>
      <c r="X119" s="314"/>
      <c r="Y119" s="169"/>
      <c r="Z119" s="314"/>
      <c r="AA119" s="170" t="e">
        <f t="shared" si="62"/>
        <v>#N/A</v>
      </c>
      <c r="AB119" s="168"/>
      <c r="AC119" s="171"/>
      <c r="AD119" s="172"/>
      <c r="AE119" s="173"/>
      <c r="AF119" s="174"/>
      <c r="AG119" s="542">
        <f t="shared" si="43"/>
        <v>0</v>
      </c>
      <c r="AH119" s="373"/>
      <c r="AI119" s="373"/>
      <c r="AJ119" s="374"/>
      <c r="AK119" s="314"/>
      <c r="AL119" s="485" t="e">
        <f t="shared" si="54"/>
        <v>#N/A</v>
      </c>
      <c r="AM119" s="165" t="e">
        <f t="shared" si="55"/>
        <v>#N/A</v>
      </c>
      <c r="AN119" s="527"/>
      <c r="AO119" s="457">
        <f t="shared" si="56"/>
        <v>0</v>
      </c>
      <c r="AP119" s="458">
        <f t="shared" si="45"/>
        <v>0</v>
      </c>
      <c r="AQ119" s="458">
        <f t="shared" si="46"/>
        <v>0</v>
      </c>
      <c r="AR119" s="311">
        <f t="shared" si="57"/>
        <v>0</v>
      </c>
      <c r="AS119" s="459">
        <f t="shared" si="58"/>
        <v>0</v>
      </c>
      <c r="AT119" s="486"/>
      <c r="AU119" s="129"/>
      <c r="AV119" s="73">
        <f>AU119+IFERROR(VLOOKUP(A119,GENERADOR!A:B,2,FALSE),0)</f>
        <v>0</v>
      </c>
      <c r="AW119" s="73">
        <f t="shared" si="59"/>
        <v>0</v>
      </c>
      <c r="AX119" s="129">
        <f t="shared" si="60"/>
        <v>0</v>
      </c>
      <c r="AY119" s="129">
        <f t="shared" si="61"/>
        <v>0</v>
      </c>
      <c r="AZ119" s="73" t="e">
        <f t="shared" ca="1" si="49"/>
        <v>#NAME?</v>
      </c>
      <c r="BA119" s="529" t="e">
        <f t="shared" ca="1" si="50"/>
        <v>#NAME?</v>
      </c>
      <c r="BD119" s="511"/>
      <c r="BE119" s="530"/>
      <c r="BF119" s="533"/>
    </row>
    <row r="120" spans="1:262" ht="23.4" thickBot="1">
      <c r="A120" s="310"/>
      <c r="B120" s="433"/>
      <c r="C120" s="378"/>
      <c r="D120" s="409"/>
      <c r="E120" s="314"/>
      <c r="F120" s="544"/>
      <c r="G120" s="544"/>
      <c r="H120" s="312"/>
      <c r="I120" s="312"/>
      <c r="J120" s="472"/>
      <c r="K120" s="416" t="s">
        <v>780</v>
      </c>
      <c r="L120" s="168"/>
      <c r="M120" s="422">
        <f t="shared" si="40"/>
        <v>0</v>
      </c>
      <c r="N120" s="372"/>
      <c r="O120" s="168"/>
      <c r="P120" s="372"/>
      <c r="Q120" s="168"/>
      <c r="R120" s="372"/>
      <c r="S120" s="372"/>
      <c r="T120" s="372"/>
      <c r="U120" s="204" t="s">
        <v>702</v>
      </c>
      <c r="V120" s="204" t="s">
        <v>702</v>
      </c>
      <c r="W120" s="311"/>
      <c r="X120" s="314"/>
      <c r="Y120" s="169"/>
      <c r="Z120" s="314"/>
      <c r="AA120" s="170" t="e">
        <f t="shared" si="62"/>
        <v>#N/A</v>
      </c>
      <c r="AB120" s="168"/>
      <c r="AC120" s="171"/>
      <c r="AD120" s="172"/>
      <c r="AE120" s="173"/>
      <c r="AF120" s="174"/>
      <c r="AG120" s="542">
        <f t="shared" si="43"/>
        <v>0</v>
      </c>
      <c r="AH120" s="373"/>
      <c r="AI120" s="373"/>
      <c r="AJ120" s="374"/>
      <c r="AK120" s="314"/>
      <c r="AL120" s="485" t="e">
        <f t="shared" si="54"/>
        <v>#N/A</v>
      </c>
      <c r="AM120" s="165" t="e">
        <f t="shared" si="55"/>
        <v>#N/A</v>
      </c>
      <c r="AN120" s="527"/>
      <c r="AO120" s="457">
        <f t="shared" si="56"/>
        <v>0</v>
      </c>
      <c r="AP120" s="458">
        <f t="shared" si="45"/>
        <v>0</v>
      </c>
      <c r="AQ120" s="458">
        <f t="shared" si="46"/>
        <v>0</v>
      </c>
      <c r="AR120" s="311">
        <f t="shared" si="57"/>
        <v>0</v>
      </c>
      <c r="AS120" s="459">
        <f t="shared" si="58"/>
        <v>0</v>
      </c>
      <c r="AT120" s="486"/>
      <c r="AU120" s="129"/>
      <c r="AV120" s="73">
        <f>AU120+IFERROR(VLOOKUP(A120,GENERADOR!A:B,2,FALSE),0)</f>
        <v>0</v>
      </c>
      <c r="AW120" s="73">
        <f t="shared" si="59"/>
        <v>0</v>
      </c>
      <c r="AX120" s="129">
        <f t="shared" si="60"/>
        <v>0</v>
      </c>
      <c r="AY120" s="129">
        <f t="shared" si="61"/>
        <v>0</v>
      </c>
      <c r="AZ120" s="73" t="e">
        <f t="shared" ref="AZ120:AZ133" ca="1" si="65">NumLetras(J120)</f>
        <v>#NAME?</v>
      </c>
      <c r="BA120" s="529" t="e">
        <f t="shared" ca="1" si="50"/>
        <v>#NAME?</v>
      </c>
      <c r="BD120" s="511"/>
      <c r="BE120" s="530"/>
      <c r="BF120" s="533"/>
    </row>
    <row r="121" spans="1:262" ht="23.4" thickBot="1">
      <c r="A121" s="310"/>
      <c r="B121" s="433"/>
      <c r="C121" s="378"/>
      <c r="D121" s="409"/>
      <c r="E121" s="314"/>
      <c r="F121" s="544"/>
      <c r="G121" s="544"/>
      <c r="H121" s="312"/>
      <c r="I121" s="312"/>
      <c r="J121" s="472"/>
      <c r="K121" s="416" t="s">
        <v>780</v>
      </c>
      <c r="L121" s="168"/>
      <c r="M121" s="422">
        <f t="shared" si="40"/>
        <v>0</v>
      </c>
      <c r="N121" s="372"/>
      <c r="O121" s="168"/>
      <c r="P121" s="372"/>
      <c r="Q121" s="168"/>
      <c r="R121" s="372"/>
      <c r="S121" s="372"/>
      <c r="T121" s="372"/>
      <c r="U121" s="204" t="s">
        <v>702</v>
      </c>
      <c r="V121" s="204" t="s">
        <v>702</v>
      </c>
      <c r="W121" s="311"/>
      <c r="X121" s="314"/>
      <c r="Y121" s="169"/>
      <c r="Z121" s="314"/>
      <c r="AA121" s="170" t="e">
        <f t="shared" si="62"/>
        <v>#N/A</v>
      </c>
      <c r="AB121" s="168"/>
      <c r="AC121" s="171"/>
      <c r="AD121" s="172"/>
      <c r="AE121" s="173"/>
      <c r="AF121" s="174"/>
      <c r="AG121" s="542">
        <f t="shared" si="43"/>
        <v>0</v>
      </c>
      <c r="AH121" s="373"/>
      <c r="AI121" s="373"/>
      <c r="AJ121" s="374"/>
      <c r="AK121" s="314"/>
      <c r="AL121" s="485" t="e">
        <f t="shared" si="54"/>
        <v>#N/A</v>
      </c>
      <c r="AM121" s="165" t="e">
        <f t="shared" si="55"/>
        <v>#N/A</v>
      </c>
      <c r="AN121" s="527"/>
      <c r="AO121" s="457">
        <f t="shared" si="56"/>
        <v>0</v>
      </c>
      <c r="AP121" s="458">
        <f t="shared" si="45"/>
        <v>0</v>
      </c>
      <c r="AQ121" s="458">
        <f t="shared" si="46"/>
        <v>0</v>
      </c>
      <c r="AR121" s="311">
        <f t="shared" si="57"/>
        <v>0</v>
      </c>
      <c r="AS121" s="459">
        <f t="shared" si="58"/>
        <v>0</v>
      </c>
      <c r="AT121" s="486"/>
      <c r="AU121" s="129"/>
      <c r="AV121" s="73">
        <f>AU121+IFERROR(VLOOKUP(A121,GENERADOR!A:B,2,FALSE),0)</f>
        <v>0</v>
      </c>
      <c r="AW121" s="73">
        <f t="shared" si="59"/>
        <v>0</v>
      </c>
      <c r="AX121" s="129">
        <f t="shared" si="60"/>
        <v>0</v>
      </c>
      <c r="AY121" s="129">
        <f t="shared" si="61"/>
        <v>0</v>
      </c>
      <c r="AZ121" s="73" t="e">
        <f t="shared" ca="1" si="65"/>
        <v>#NAME?</v>
      </c>
      <c r="BA121" s="529" t="e">
        <f t="shared" ca="1" si="50"/>
        <v>#NAME?</v>
      </c>
      <c r="BD121" s="511"/>
      <c r="BE121" s="530"/>
      <c r="BF121" s="533"/>
    </row>
    <row r="122" spans="1:262" ht="23.4" thickBot="1">
      <c r="A122" s="310"/>
      <c r="B122" s="433"/>
      <c r="C122" s="378"/>
      <c r="D122" s="409"/>
      <c r="E122" s="314"/>
      <c r="F122" s="544"/>
      <c r="G122" s="544"/>
      <c r="H122" s="312"/>
      <c r="I122" s="312"/>
      <c r="J122" s="472"/>
      <c r="K122" s="416" t="s">
        <v>780</v>
      </c>
      <c r="L122" s="168"/>
      <c r="M122" s="422">
        <f t="shared" si="40"/>
        <v>0</v>
      </c>
      <c r="N122" s="372"/>
      <c r="O122" s="168"/>
      <c r="P122" s="372"/>
      <c r="Q122" s="168"/>
      <c r="R122" s="372"/>
      <c r="S122" s="372"/>
      <c r="T122" s="372"/>
      <c r="U122" s="204" t="s">
        <v>702</v>
      </c>
      <c r="V122" s="204" t="s">
        <v>702</v>
      </c>
      <c r="W122" s="311"/>
      <c r="X122" s="314"/>
      <c r="Y122" s="169"/>
      <c r="Z122" s="314"/>
      <c r="AA122" s="170" t="e">
        <f t="shared" si="62"/>
        <v>#N/A</v>
      </c>
      <c r="AB122" s="168"/>
      <c r="AC122" s="171"/>
      <c r="AD122" s="172"/>
      <c r="AE122" s="173"/>
      <c r="AF122" s="174"/>
      <c r="AG122" s="542">
        <f t="shared" si="43"/>
        <v>0</v>
      </c>
      <c r="AH122" s="373"/>
      <c r="AI122" s="373"/>
      <c r="AJ122" s="374"/>
      <c r="AK122" s="314"/>
      <c r="AL122" s="485" t="e">
        <f t="shared" si="54"/>
        <v>#N/A</v>
      </c>
      <c r="AM122" s="165" t="e">
        <f t="shared" si="55"/>
        <v>#N/A</v>
      </c>
      <c r="AN122" s="527"/>
      <c r="AO122" s="457">
        <f t="shared" si="56"/>
        <v>0</v>
      </c>
      <c r="AP122" s="458">
        <f t="shared" si="45"/>
        <v>0</v>
      </c>
      <c r="AQ122" s="458">
        <f t="shared" si="46"/>
        <v>0</v>
      </c>
      <c r="AR122" s="311">
        <f t="shared" si="57"/>
        <v>0</v>
      </c>
      <c r="AS122" s="459">
        <f t="shared" si="58"/>
        <v>0</v>
      </c>
      <c r="AT122" s="486"/>
      <c r="AU122" s="129"/>
      <c r="AV122" s="73">
        <f>AU122+IFERROR(VLOOKUP(A122,GENERADOR!A:B,2,FALSE),0)</f>
        <v>0</v>
      </c>
      <c r="AW122" s="73">
        <f t="shared" si="59"/>
        <v>0</v>
      </c>
      <c r="AX122" s="129">
        <f t="shared" si="60"/>
        <v>0</v>
      </c>
      <c r="AY122" s="129">
        <f t="shared" si="61"/>
        <v>0</v>
      </c>
      <c r="AZ122" s="73" t="e">
        <f t="shared" ca="1" si="65"/>
        <v>#NAME?</v>
      </c>
      <c r="BA122" s="529" t="e">
        <f t="shared" ca="1" si="50"/>
        <v>#NAME?</v>
      </c>
      <c r="BD122" s="511"/>
      <c r="BE122" s="530"/>
      <c r="BF122" s="533"/>
    </row>
    <row r="123" spans="1:262" ht="23.4" thickBot="1">
      <c r="A123" s="315"/>
      <c r="B123" s="433"/>
      <c r="C123" s="378"/>
      <c r="D123" s="409"/>
      <c r="E123" s="314"/>
      <c r="F123" s="544"/>
      <c r="G123" s="544"/>
      <c r="H123" s="312"/>
      <c r="I123" s="494"/>
      <c r="J123" s="472"/>
      <c r="K123" s="416" t="s">
        <v>780</v>
      </c>
      <c r="L123" s="168"/>
      <c r="M123" s="422">
        <f t="shared" si="40"/>
        <v>0</v>
      </c>
      <c r="N123" s="372"/>
      <c r="O123" s="168"/>
      <c r="P123" s="372"/>
      <c r="Q123" s="168"/>
      <c r="R123" s="372"/>
      <c r="S123" s="372"/>
      <c r="T123" s="372"/>
      <c r="U123" s="204" t="s">
        <v>702</v>
      </c>
      <c r="V123" s="204" t="s">
        <v>702</v>
      </c>
      <c r="W123" s="311"/>
      <c r="X123" s="314"/>
      <c r="Y123" s="180"/>
      <c r="Z123" s="314"/>
      <c r="AA123" s="170" t="e">
        <f t="shared" si="62"/>
        <v>#N/A</v>
      </c>
      <c r="AB123" s="168"/>
      <c r="AC123" s="171"/>
      <c r="AD123" s="172"/>
      <c r="AE123" s="173"/>
      <c r="AF123" s="174"/>
      <c r="AG123" s="542">
        <f t="shared" si="43"/>
        <v>0</v>
      </c>
      <c r="AH123" s="373"/>
      <c r="AI123" s="373"/>
      <c r="AJ123" s="374"/>
      <c r="AK123" s="314"/>
      <c r="AL123" s="485" t="e">
        <f t="shared" si="54"/>
        <v>#N/A</v>
      </c>
      <c r="AM123" s="165" t="e">
        <f t="shared" si="55"/>
        <v>#N/A</v>
      </c>
      <c r="AN123" s="527"/>
      <c r="AO123" s="457">
        <f t="shared" si="56"/>
        <v>0</v>
      </c>
      <c r="AP123" s="458">
        <f t="shared" si="45"/>
        <v>0</v>
      </c>
      <c r="AQ123" s="458">
        <f t="shared" si="46"/>
        <v>0</v>
      </c>
      <c r="AR123" s="311">
        <f t="shared" si="57"/>
        <v>0</v>
      </c>
      <c r="AS123" s="459">
        <f t="shared" si="58"/>
        <v>0</v>
      </c>
      <c r="AT123" s="486"/>
      <c r="AU123" s="129"/>
      <c r="AV123" s="73">
        <f>AU123+IFERROR(VLOOKUP(A123,GENERADOR!A:B,2,FALSE),0)</f>
        <v>0</v>
      </c>
      <c r="AW123" s="73">
        <f t="shared" si="59"/>
        <v>0</v>
      </c>
      <c r="AX123" s="129">
        <f t="shared" si="60"/>
        <v>0</v>
      </c>
      <c r="AY123" s="129">
        <f t="shared" si="61"/>
        <v>0</v>
      </c>
      <c r="AZ123" s="73" t="e">
        <f t="shared" ca="1" si="65"/>
        <v>#NAME?</v>
      </c>
      <c r="BA123" s="529" t="e">
        <f t="shared" ca="1" si="50"/>
        <v>#NAME?</v>
      </c>
      <c r="BD123" s="511"/>
      <c r="BE123" s="530"/>
      <c r="BF123" s="534"/>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c r="DH123" s="13"/>
      <c r="DI123" s="13"/>
      <c r="DJ123" s="13"/>
      <c r="DK123" s="13"/>
      <c r="DL123" s="13"/>
      <c r="DM123" s="13"/>
      <c r="DN123" s="13"/>
      <c r="DO123" s="13"/>
      <c r="DP123" s="13"/>
      <c r="DQ123" s="13"/>
      <c r="DR123" s="13"/>
      <c r="DS123" s="13"/>
      <c r="DT123" s="13"/>
      <c r="DU123" s="13"/>
      <c r="DV123" s="13"/>
      <c r="DW123" s="13"/>
      <c r="DX123" s="13"/>
      <c r="DY123" s="13"/>
      <c r="DZ123" s="13"/>
      <c r="EA123" s="13"/>
      <c r="EB123" s="13"/>
      <c r="EC123" s="13"/>
      <c r="ED123" s="13"/>
      <c r="EE123" s="13"/>
      <c r="EF123" s="13"/>
      <c r="EG123" s="13"/>
      <c r="EH123" s="13"/>
      <c r="EI123" s="13"/>
      <c r="EJ123" s="13"/>
      <c r="EK123" s="13"/>
      <c r="EL123" s="13"/>
      <c r="EM123" s="13"/>
      <c r="EN123" s="13"/>
      <c r="EO123" s="13"/>
      <c r="EP123" s="13"/>
      <c r="EQ123" s="13"/>
      <c r="ER123" s="13"/>
      <c r="ES123" s="13"/>
      <c r="ET123" s="13"/>
      <c r="EU123" s="13"/>
      <c r="EV123" s="13"/>
      <c r="EW123" s="13"/>
      <c r="EX123" s="13"/>
      <c r="EY123" s="13"/>
      <c r="EZ123" s="13"/>
      <c r="FA123" s="13"/>
      <c r="FB123" s="13"/>
      <c r="FC123" s="13"/>
      <c r="FD123" s="13"/>
      <c r="FE123" s="13"/>
      <c r="FF123" s="13"/>
      <c r="FG123" s="13"/>
      <c r="FH123" s="13"/>
      <c r="FI123" s="13"/>
      <c r="FJ123" s="13"/>
      <c r="FK123" s="13"/>
      <c r="FL123" s="13"/>
      <c r="FM123" s="13"/>
      <c r="FN123" s="13"/>
      <c r="FO123" s="13"/>
      <c r="FP123" s="13"/>
      <c r="FQ123" s="13"/>
      <c r="FR123" s="13"/>
      <c r="FS123" s="13"/>
      <c r="FT123" s="13"/>
      <c r="FU123" s="13"/>
      <c r="FV123" s="13"/>
      <c r="FW123" s="13"/>
      <c r="FX123" s="13"/>
      <c r="FY123" s="13"/>
      <c r="FZ123" s="13"/>
      <c r="GA123" s="13"/>
      <c r="GB123" s="13"/>
      <c r="GC123" s="13"/>
      <c r="GD123" s="13"/>
      <c r="GE123" s="13"/>
      <c r="GF123" s="13"/>
      <c r="GG123" s="13"/>
      <c r="GH123" s="13"/>
      <c r="GI123" s="13"/>
      <c r="GJ123" s="13"/>
      <c r="GK123" s="13"/>
      <c r="GL123" s="13"/>
      <c r="GM123" s="13"/>
      <c r="GN123" s="13"/>
      <c r="GO123" s="13"/>
      <c r="GP123" s="13"/>
      <c r="GQ123" s="13"/>
      <c r="GR123" s="13"/>
      <c r="GS123" s="13"/>
      <c r="GT123" s="13"/>
      <c r="GU123" s="13"/>
      <c r="GV123" s="13"/>
      <c r="GW123" s="13"/>
      <c r="GX123" s="13"/>
      <c r="GY123" s="13"/>
      <c r="GZ123" s="13"/>
      <c r="HA123" s="13"/>
      <c r="HB123" s="13"/>
      <c r="HC123" s="13"/>
      <c r="HD123" s="13"/>
      <c r="HE123" s="13"/>
      <c r="HF123" s="13"/>
      <c r="HG123" s="13"/>
      <c r="HH123" s="13"/>
      <c r="HI123" s="13"/>
      <c r="HJ123" s="13"/>
      <c r="HK123" s="13"/>
      <c r="HL123" s="13"/>
      <c r="HM123" s="13"/>
      <c r="HN123" s="13"/>
      <c r="HO123" s="13"/>
      <c r="HP123" s="13"/>
      <c r="HQ123" s="13"/>
      <c r="HR123" s="13"/>
      <c r="HS123" s="13"/>
      <c r="HT123" s="13"/>
      <c r="HU123" s="13"/>
      <c r="HV123" s="13"/>
      <c r="HW123" s="13"/>
      <c r="HX123" s="13"/>
      <c r="HY123" s="13"/>
      <c r="HZ123" s="13"/>
      <c r="IA123" s="13"/>
      <c r="IB123" s="13"/>
      <c r="IC123" s="13"/>
      <c r="ID123" s="13"/>
      <c r="IE123" s="13"/>
      <c r="IF123" s="13"/>
      <c r="IG123" s="13"/>
      <c r="IH123" s="13"/>
      <c r="II123" s="13"/>
      <c r="IJ123" s="13"/>
      <c r="IK123" s="13"/>
      <c r="IL123" s="13"/>
      <c r="IM123" s="13"/>
      <c r="IN123" s="13"/>
      <c r="IO123" s="13"/>
      <c r="IP123" s="13"/>
      <c r="IQ123" s="13"/>
      <c r="IR123" s="13"/>
      <c r="IS123" s="13"/>
      <c r="IT123" s="13"/>
      <c r="IU123" s="13"/>
      <c r="IV123" s="13"/>
      <c r="IW123" s="13"/>
      <c r="IX123" s="13"/>
      <c r="IY123" s="13"/>
      <c r="IZ123" s="13"/>
      <c r="JA123" s="13"/>
      <c r="JB123" s="13"/>
    </row>
    <row r="124" spans="1:262" ht="23.4" thickBot="1">
      <c r="A124" s="310"/>
      <c r="B124" s="433"/>
      <c r="C124" s="378"/>
      <c r="D124" s="409"/>
      <c r="E124" s="314"/>
      <c r="F124" s="544"/>
      <c r="G124" s="544"/>
      <c r="H124" s="312"/>
      <c r="I124" s="312"/>
      <c r="J124" s="472"/>
      <c r="K124" s="416" t="s">
        <v>780</v>
      </c>
      <c r="L124" s="168"/>
      <c r="M124" s="422">
        <f t="shared" si="40"/>
        <v>0</v>
      </c>
      <c r="N124" s="372"/>
      <c r="O124" s="168"/>
      <c r="P124" s="372"/>
      <c r="Q124" s="168"/>
      <c r="R124" s="372"/>
      <c r="S124" s="372"/>
      <c r="T124" s="372"/>
      <c r="U124" s="204" t="s">
        <v>702</v>
      </c>
      <c r="V124" s="204" t="s">
        <v>702</v>
      </c>
      <c r="W124" s="311"/>
      <c r="X124" s="314"/>
      <c r="Y124" s="169"/>
      <c r="Z124" s="314"/>
      <c r="AA124" s="170" t="e">
        <f t="shared" si="62"/>
        <v>#N/A</v>
      </c>
      <c r="AB124" s="168"/>
      <c r="AC124" s="171"/>
      <c r="AD124" s="172"/>
      <c r="AE124" s="173"/>
      <c r="AF124" s="174"/>
      <c r="AG124" s="542">
        <f t="shared" si="43"/>
        <v>0</v>
      </c>
      <c r="AH124" s="373"/>
      <c r="AI124" s="373"/>
      <c r="AJ124" s="374"/>
      <c r="AK124" s="314"/>
      <c r="AL124" s="485" t="e">
        <f t="shared" si="54"/>
        <v>#N/A</v>
      </c>
      <c r="AM124" s="165" t="e">
        <f t="shared" si="55"/>
        <v>#N/A</v>
      </c>
      <c r="AN124" s="527"/>
      <c r="AO124" s="457">
        <f t="shared" si="56"/>
        <v>0</v>
      </c>
      <c r="AP124" s="458">
        <f t="shared" si="45"/>
        <v>0</v>
      </c>
      <c r="AQ124" s="458">
        <f t="shared" si="46"/>
        <v>0</v>
      </c>
      <c r="AR124" s="311">
        <f t="shared" si="57"/>
        <v>0</v>
      </c>
      <c r="AS124" s="459">
        <f t="shared" si="58"/>
        <v>0</v>
      </c>
      <c r="AT124" s="486"/>
      <c r="AU124" s="129"/>
      <c r="AV124" s="73">
        <f>AU124+IFERROR(VLOOKUP(A124,GENERADOR!A:B,2,FALSE),0)</f>
        <v>0</v>
      </c>
      <c r="AW124" s="73">
        <f t="shared" si="59"/>
        <v>0</v>
      </c>
      <c r="AX124" s="129">
        <f t="shared" si="60"/>
        <v>0</v>
      </c>
      <c r="AY124" s="129">
        <f t="shared" si="61"/>
        <v>0</v>
      </c>
      <c r="AZ124" s="73" t="e">
        <f t="shared" ca="1" si="65"/>
        <v>#NAME?</v>
      </c>
      <c r="BA124" s="529" t="e">
        <f t="shared" ca="1" si="50"/>
        <v>#NAME?</v>
      </c>
      <c r="BD124" s="511"/>
      <c r="BE124" s="530"/>
      <c r="BF124" s="533"/>
    </row>
    <row r="125" spans="1:262" ht="23.4" thickBot="1">
      <c r="A125" s="310"/>
      <c r="B125" s="433"/>
      <c r="C125" s="378"/>
      <c r="D125" s="409"/>
      <c r="E125" s="314"/>
      <c r="F125" s="544"/>
      <c r="G125" s="544"/>
      <c r="H125" s="312"/>
      <c r="I125" s="312"/>
      <c r="J125" s="472"/>
      <c r="K125" s="416" t="s">
        <v>780</v>
      </c>
      <c r="L125" s="168"/>
      <c r="M125" s="422">
        <f t="shared" si="40"/>
        <v>0</v>
      </c>
      <c r="N125" s="372"/>
      <c r="O125" s="168"/>
      <c r="P125" s="372"/>
      <c r="Q125" s="168"/>
      <c r="R125" s="372"/>
      <c r="S125" s="372"/>
      <c r="T125" s="372"/>
      <c r="U125" s="204" t="s">
        <v>702</v>
      </c>
      <c r="V125" s="204" t="s">
        <v>702</v>
      </c>
      <c r="W125" s="311"/>
      <c r="X125" s="314"/>
      <c r="Y125" s="495"/>
      <c r="Z125" s="314"/>
      <c r="AA125" s="170" t="e">
        <f t="shared" si="62"/>
        <v>#N/A</v>
      </c>
      <c r="AB125" s="168"/>
      <c r="AC125" s="171"/>
      <c r="AD125" s="172"/>
      <c r="AE125" s="173"/>
      <c r="AF125" s="174"/>
      <c r="AG125" s="542">
        <f t="shared" si="43"/>
        <v>0</v>
      </c>
      <c r="AH125" s="373"/>
      <c r="AI125" s="373"/>
      <c r="AJ125" s="374"/>
      <c r="AK125" s="314"/>
      <c r="AL125" s="485" t="e">
        <f t="shared" si="54"/>
        <v>#N/A</v>
      </c>
      <c r="AM125" s="165" t="e">
        <f t="shared" si="55"/>
        <v>#N/A</v>
      </c>
      <c r="AN125" s="527"/>
      <c r="AO125" s="457">
        <f t="shared" si="56"/>
        <v>0</v>
      </c>
      <c r="AP125" s="458">
        <f t="shared" si="45"/>
        <v>0</v>
      </c>
      <c r="AQ125" s="458">
        <f t="shared" si="46"/>
        <v>0</v>
      </c>
      <c r="AR125" s="311">
        <f t="shared" si="57"/>
        <v>0</v>
      </c>
      <c r="AS125" s="459">
        <f t="shared" si="58"/>
        <v>0</v>
      </c>
      <c r="AT125" s="486"/>
      <c r="AU125" s="129"/>
      <c r="AV125" s="73">
        <f>AU125+IFERROR(VLOOKUP(A125,GENERADOR!A:B,2,FALSE),0)</f>
        <v>0</v>
      </c>
      <c r="AW125" s="73">
        <f t="shared" si="59"/>
        <v>0</v>
      </c>
      <c r="AX125" s="129">
        <f t="shared" si="60"/>
        <v>0</v>
      </c>
      <c r="AY125" s="129">
        <f t="shared" si="61"/>
        <v>0</v>
      </c>
      <c r="AZ125" s="73" t="e">
        <f t="shared" ca="1" si="65"/>
        <v>#NAME?</v>
      </c>
      <c r="BA125" s="529" t="e">
        <f t="shared" ca="1" si="50"/>
        <v>#NAME?</v>
      </c>
      <c r="BD125" s="511"/>
      <c r="BE125" s="530"/>
      <c r="BF125" s="533"/>
    </row>
    <row r="126" spans="1:262" ht="23.4" thickBot="1">
      <c r="A126" s="310"/>
      <c r="B126" s="433"/>
      <c r="C126" s="378"/>
      <c r="D126" s="409"/>
      <c r="E126" s="314"/>
      <c r="F126" s="544"/>
      <c r="G126" s="544"/>
      <c r="H126" s="312"/>
      <c r="I126" s="312"/>
      <c r="J126" s="472"/>
      <c r="K126" s="416" t="s">
        <v>780</v>
      </c>
      <c r="L126" s="168"/>
      <c r="M126" s="422">
        <f t="shared" si="40"/>
        <v>0</v>
      </c>
      <c r="N126" s="372"/>
      <c r="O126" s="168"/>
      <c r="P126" s="372"/>
      <c r="Q126" s="168"/>
      <c r="R126" s="372"/>
      <c r="S126" s="372"/>
      <c r="T126" s="372"/>
      <c r="U126" s="204" t="s">
        <v>702</v>
      </c>
      <c r="V126" s="204" t="s">
        <v>702</v>
      </c>
      <c r="W126" s="311"/>
      <c r="X126" s="314"/>
      <c r="Y126" s="169"/>
      <c r="Z126" s="314"/>
      <c r="AA126" s="170" t="e">
        <f t="shared" si="62"/>
        <v>#N/A</v>
      </c>
      <c r="AB126" s="168"/>
      <c r="AC126" s="171"/>
      <c r="AD126" s="172"/>
      <c r="AE126" s="173"/>
      <c r="AF126" s="174"/>
      <c r="AG126" s="542">
        <f t="shared" si="43"/>
        <v>0</v>
      </c>
      <c r="AH126" s="373"/>
      <c r="AI126" s="373"/>
      <c r="AJ126" s="374"/>
      <c r="AK126" s="314"/>
      <c r="AL126" s="485" t="e">
        <f t="shared" si="54"/>
        <v>#N/A</v>
      </c>
      <c r="AM126" s="165" t="e">
        <f t="shared" si="55"/>
        <v>#N/A</v>
      </c>
      <c r="AN126" s="527"/>
      <c r="AO126" s="457">
        <f t="shared" si="56"/>
        <v>0</v>
      </c>
      <c r="AP126" s="458">
        <f t="shared" si="45"/>
        <v>0</v>
      </c>
      <c r="AQ126" s="458">
        <f t="shared" si="46"/>
        <v>0</v>
      </c>
      <c r="AR126" s="311">
        <f t="shared" si="57"/>
        <v>0</v>
      </c>
      <c r="AS126" s="459">
        <f t="shared" si="58"/>
        <v>0</v>
      </c>
      <c r="AT126" s="486"/>
      <c r="AU126" s="129"/>
      <c r="AV126" s="73">
        <f>AU126+IFERROR(VLOOKUP(A126,GENERADOR!A:B,2,FALSE),0)</f>
        <v>0</v>
      </c>
      <c r="AW126" s="73">
        <f t="shared" si="59"/>
        <v>0</v>
      </c>
      <c r="AX126" s="129">
        <f t="shared" si="60"/>
        <v>0</v>
      </c>
      <c r="AY126" s="129">
        <f t="shared" si="61"/>
        <v>0</v>
      </c>
      <c r="AZ126" s="73" t="e">
        <f t="shared" ca="1" si="65"/>
        <v>#NAME?</v>
      </c>
      <c r="BA126" s="529" t="e">
        <f t="shared" ca="1" si="50"/>
        <v>#NAME?</v>
      </c>
      <c r="BD126" s="511"/>
      <c r="BE126" s="530"/>
      <c r="BF126" s="533"/>
    </row>
    <row r="127" spans="1:262" ht="23.4" thickBot="1">
      <c r="A127" s="310"/>
      <c r="B127" s="433"/>
      <c r="C127" s="378"/>
      <c r="D127" s="409"/>
      <c r="E127" s="314"/>
      <c r="F127" s="544"/>
      <c r="G127" s="544"/>
      <c r="H127" s="312"/>
      <c r="I127" s="312"/>
      <c r="J127" s="472"/>
      <c r="K127" s="416" t="s">
        <v>780</v>
      </c>
      <c r="L127" s="168"/>
      <c r="M127" s="422">
        <f t="shared" si="40"/>
        <v>0</v>
      </c>
      <c r="N127" s="372"/>
      <c r="O127" s="168"/>
      <c r="P127" s="372"/>
      <c r="Q127" s="168"/>
      <c r="R127" s="372"/>
      <c r="S127" s="372"/>
      <c r="T127" s="372"/>
      <c r="U127" s="204" t="s">
        <v>702</v>
      </c>
      <c r="V127" s="204" t="s">
        <v>702</v>
      </c>
      <c r="W127" s="311"/>
      <c r="X127" s="314"/>
      <c r="Y127" s="169"/>
      <c r="Z127" s="314"/>
      <c r="AA127" s="170" t="e">
        <f t="shared" si="62"/>
        <v>#N/A</v>
      </c>
      <c r="AB127" s="168"/>
      <c r="AC127" s="171"/>
      <c r="AD127" s="172"/>
      <c r="AE127" s="173"/>
      <c r="AF127" s="174"/>
      <c r="AG127" s="542">
        <f t="shared" si="43"/>
        <v>0</v>
      </c>
      <c r="AH127" s="373"/>
      <c r="AI127" s="373"/>
      <c r="AJ127" s="374"/>
      <c r="AK127" s="314"/>
      <c r="AL127" s="485" t="e">
        <f t="shared" si="54"/>
        <v>#N/A</v>
      </c>
      <c r="AM127" s="165" t="e">
        <f t="shared" si="55"/>
        <v>#N/A</v>
      </c>
      <c r="AN127" s="527"/>
      <c r="AO127" s="457">
        <f t="shared" si="56"/>
        <v>0</v>
      </c>
      <c r="AP127" s="458">
        <f t="shared" si="45"/>
        <v>0</v>
      </c>
      <c r="AQ127" s="458">
        <f t="shared" si="46"/>
        <v>0</v>
      </c>
      <c r="AR127" s="311">
        <f t="shared" si="57"/>
        <v>0</v>
      </c>
      <c r="AS127" s="459">
        <f t="shared" si="58"/>
        <v>0</v>
      </c>
      <c r="AT127" s="486"/>
      <c r="AU127" s="129"/>
      <c r="AV127" s="73">
        <f>AU127+IFERROR(VLOOKUP(A127,GENERADOR!A:B,2,FALSE),0)</f>
        <v>0</v>
      </c>
      <c r="AW127" s="73">
        <f t="shared" si="59"/>
        <v>0</v>
      </c>
      <c r="AX127" s="129">
        <f t="shared" si="60"/>
        <v>0</v>
      </c>
      <c r="AY127" s="129">
        <f t="shared" si="61"/>
        <v>0</v>
      </c>
      <c r="AZ127" s="73" t="e">
        <f t="shared" ca="1" si="65"/>
        <v>#NAME?</v>
      </c>
      <c r="BA127" s="529" t="e">
        <f t="shared" ca="1" si="50"/>
        <v>#NAME?</v>
      </c>
      <c r="BD127" s="511"/>
      <c r="BE127" s="530"/>
      <c r="BF127" s="533"/>
    </row>
    <row r="128" spans="1:262" ht="23.4" thickBot="1">
      <c r="A128" s="310"/>
      <c r="B128" s="433"/>
      <c r="C128" s="378"/>
      <c r="D128" s="409"/>
      <c r="E128" s="314"/>
      <c r="F128" s="544"/>
      <c r="G128" s="544"/>
      <c r="H128" s="312"/>
      <c r="I128" s="312"/>
      <c r="J128" s="472"/>
      <c r="K128" s="416" t="s">
        <v>780</v>
      </c>
      <c r="L128" s="168"/>
      <c r="M128" s="422">
        <f t="shared" si="40"/>
        <v>0</v>
      </c>
      <c r="N128" s="372"/>
      <c r="O128" s="168"/>
      <c r="P128" s="372"/>
      <c r="Q128" s="168"/>
      <c r="R128" s="372"/>
      <c r="S128" s="372"/>
      <c r="T128" s="372"/>
      <c r="U128" s="204" t="s">
        <v>702</v>
      </c>
      <c r="V128" s="204" t="s">
        <v>702</v>
      </c>
      <c r="W128" s="311"/>
      <c r="X128" s="314"/>
      <c r="Y128" s="175"/>
      <c r="Z128" s="314"/>
      <c r="AA128" s="170" t="e">
        <f t="shared" si="62"/>
        <v>#N/A</v>
      </c>
      <c r="AB128" s="168"/>
      <c r="AC128" s="171"/>
      <c r="AD128" s="172"/>
      <c r="AE128" s="173"/>
      <c r="AF128" s="174"/>
      <c r="AG128" s="542">
        <f t="shared" si="43"/>
        <v>0</v>
      </c>
      <c r="AH128" s="373"/>
      <c r="AI128" s="373"/>
      <c r="AJ128" s="374"/>
      <c r="AK128" s="314"/>
      <c r="AL128" s="485" t="e">
        <f t="shared" si="54"/>
        <v>#N/A</v>
      </c>
      <c r="AM128" s="165" t="e">
        <f t="shared" si="55"/>
        <v>#N/A</v>
      </c>
      <c r="AN128" s="527"/>
      <c r="AO128" s="457">
        <f t="shared" si="56"/>
        <v>0</v>
      </c>
      <c r="AP128" s="458">
        <f t="shared" si="45"/>
        <v>0</v>
      </c>
      <c r="AQ128" s="458">
        <f t="shared" si="46"/>
        <v>0</v>
      </c>
      <c r="AR128" s="311">
        <f t="shared" si="57"/>
        <v>0</v>
      </c>
      <c r="AS128" s="459">
        <f t="shared" si="58"/>
        <v>0</v>
      </c>
      <c r="AT128" s="486"/>
      <c r="AU128" s="129"/>
      <c r="AV128" s="73">
        <f>AU128+IFERROR(VLOOKUP(A128,GENERADOR!A:B,2,FALSE),0)</f>
        <v>0</v>
      </c>
      <c r="AW128" s="73">
        <f t="shared" si="59"/>
        <v>0</v>
      </c>
      <c r="AX128" s="129">
        <f t="shared" si="60"/>
        <v>0</v>
      </c>
      <c r="AY128" s="129">
        <f t="shared" si="61"/>
        <v>0</v>
      </c>
      <c r="AZ128" s="73" t="e">
        <f t="shared" ca="1" si="65"/>
        <v>#NAME?</v>
      </c>
      <c r="BA128" s="529" t="e">
        <f t="shared" ca="1" si="50"/>
        <v>#NAME?</v>
      </c>
      <c r="BD128" s="511"/>
      <c r="BE128" s="530"/>
      <c r="BF128" s="533"/>
    </row>
    <row r="129" spans="1:262" ht="23.4" thickBot="1">
      <c r="A129" s="310"/>
      <c r="B129" s="433"/>
      <c r="C129" s="378"/>
      <c r="D129" s="409"/>
      <c r="E129" s="314"/>
      <c r="F129" s="544"/>
      <c r="G129" s="544"/>
      <c r="H129" s="312"/>
      <c r="I129" s="312"/>
      <c r="J129" s="472"/>
      <c r="K129" s="416" t="s">
        <v>780</v>
      </c>
      <c r="L129" s="168"/>
      <c r="M129" s="422">
        <f t="shared" si="40"/>
        <v>0</v>
      </c>
      <c r="N129" s="372"/>
      <c r="O129" s="168"/>
      <c r="P129" s="372"/>
      <c r="Q129" s="168"/>
      <c r="R129" s="372"/>
      <c r="S129" s="372"/>
      <c r="T129" s="372"/>
      <c r="U129" s="204" t="s">
        <v>702</v>
      </c>
      <c r="V129" s="204" t="s">
        <v>702</v>
      </c>
      <c r="W129" s="311"/>
      <c r="X129" s="314"/>
      <c r="Y129" s="491"/>
      <c r="Z129" s="314"/>
      <c r="AA129" s="170" t="e">
        <f t="shared" si="62"/>
        <v>#N/A</v>
      </c>
      <c r="AB129" s="168"/>
      <c r="AC129" s="171"/>
      <c r="AD129" s="172"/>
      <c r="AE129" s="173"/>
      <c r="AF129" s="174"/>
      <c r="AG129" s="542">
        <f t="shared" si="43"/>
        <v>0</v>
      </c>
      <c r="AH129" s="373"/>
      <c r="AI129" s="373"/>
      <c r="AJ129" s="374"/>
      <c r="AK129" s="314"/>
      <c r="AL129" s="485" t="e">
        <f t="shared" si="54"/>
        <v>#N/A</v>
      </c>
      <c r="AM129" s="165" t="e">
        <f t="shared" si="55"/>
        <v>#N/A</v>
      </c>
      <c r="AN129" s="527"/>
      <c r="AO129" s="457">
        <f t="shared" si="56"/>
        <v>0</v>
      </c>
      <c r="AP129" s="458">
        <f t="shared" si="45"/>
        <v>0</v>
      </c>
      <c r="AQ129" s="458">
        <f t="shared" si="46"/>
        <v>0</v>
      </c>
      <c r="AR129" s="311">
        <f t="shared" si="57"/>
        <v>0</v>
      </c>
      <c r="AS129" s="459">
        <f t="shared" si="58"/>
        <v>0</v>
      </c>
      <c r="AT129" s="486"/>
      <c r="AU129" s="129"/>
      <c r="AV129" s="73">
        <f>AU129+IFERROR(VLOOKUP(A129,GENERADOR!A:B,2,FALSE),0)</f>
        <v>0</v>
      </c>
      <c r="AW129" s="73">
        <f t="shared" si="59"/>
        <v>0</v>
      </c>
      <c r="AX129" s="129">
        <f t="shared" si="60"/>
        <v>0</v>
      </c>
      <c r="AY129" s="129">
        <f t="shared" si="61"/>
        <v>0</v>
      </c>
      <c r="AZ129" s="73" t="e">
        <f t="shared" ca="1" si="65"/>
        <v>#NAME?</v>
      </c>
      <c r="BA129" s="529" t="e">
        <f t="shared" ca="1" si="50"/>
        <v>#NAME?</v>
      </c>
      <c r="BD129" s="511"/>
      <c r="BE129" s="530"/>
      <c r="BF129" s="533"/>
    </row>
    <row r="130" spans="1:262" s="14" customFormat="1" ht="23.4" thickBot="1">
      <c r="A130" s="310"/>
      <c r="B130" s="433"/>
      <c r="C130" s="378"/>
      <c r="D130" s="409"/>
      <c r="E130" s="314"/>
      <c r="F130" s="544"/>
      <c r="G130" s="544"/>
      <c r="H130" s="312"/>
      <c r="I130" s="312"/>
      <c r="J130" s="472"/>
      <c r="K130" s="416" t="s">
        <v>780</v>
      </c>
      <c r="L130" s="168"/>
      <c r="M130" s="422">
        <f t="shared" si="40"/>
        <v>0</v>
      </c>
      <c r="N130" s="372"/>
      <c r="O130" s="168"/>
      <c r="P130" s="372"/>
      <c r="Q130" s="168"/>
      <c r="R130" s="372"/>
      <c r="S130" s="372"/>
      <c r="T130" s="372"/>
      <c r="U130" s="204" t="s">
        <v>702</v>
      </c>
      <c r="V130" s="204" t="s">
        <v>702</v>
      </c>
      <c r="W130" s="311"/>
      <c r="X130" s="314"/>
      <c r="Y130" s="169"/>
      <c r="Z130" s="314"/>
      <c r="AA130" s="170" t="e">
        <f t="shared" si="62"/>
        <v>#N/A</v>
      </c>
      <c r="AB130" s="168"/>
      <c r="AC130" s="171"/>
      <c r="AD130" s="172"/>
      <c r="AE130" s="173"/>
      <c r="AF130" s="174"/>
      <c r="AG130" s="542">
        <f t="shared" si="43"/>
        <v>0</v>
      </c>
      <c r="AH130" s="373"/>
      <c r="AI130" s="373"/>
      <c r="AJ130" s="374"/>
      <c r="AK130" s="314"/>
      <c r="AL130" s="485" t="e">
        <f t="shared" si="54"/>
        <v>#N/A</v>
      </c>
      <c r="AM130" s="165" t="e">
        <f t="shared" si="55"/>
        <v>#N/A</v>
      </c>
      <c r="AN130" s="527"/>
      <c r="AO130" s="457">
        <f t="shared" si="56"/>
        <v>0</v>
      </c>
      <c r="AP130" s="458">
        <f t="shared" si="45"/>
        <v>0</v>
      </c>
      <c r="AQ130" s="458">
        <f t="shared" si="46"/>
        <v>0</v>
      </c>
      <c r="AR130" s="311">
        <f t="shared" si="57"/>
        <v>0</v>
      </c>
      <c r="AS130" s="459">
        <f t="shared" si="58"/>
        <v>0</v>
      </c>
      <c r="AT130" s="486"/>
      <c r="AU130" s="129"/>
      <c r="AV130" s="73">
        <f>AU130+IFERROR(VLOOKUP(A130,GENERADOR!A:B,2,FALSE),0)</f>
        <v>0</v>
      </c>
      <c r="AW130" s="73">
        <f t="shared" si="59"/>
        <v>0</v>
      </c>
      <c r="AX130" s="129">
        <f t="shared" si="60"/>
        <v>0</v>
      </c>
      <c r="AY130" s="129">
        <f t="shared" si="61"/>
        <v>0</v>
      </c>
      <c r="AZ130" s="73" t="e">
        <f t="shared" ca="1" si="65"/>
        <v>#NAME?</v>
      </c>
      <c r="BA130" s="529" t="e">
        <f t="shared" ca="1" si="50"/>
        <v>#NAME?</v>
      </c>
      <c r="BB130" s="158"/>
      <c r="BC130" s="158"/>
      <c r="BD130" s="511"/>
      <c r="BE130" s="530"/>
      <c r="BF130" s="534"/>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c r="DH130" s="13"/>
      <c r="DI130" s="13"/>
      <c r="DJ130" s="13"/>
      <c r="DK130" s="13"/>
      <c r="DL130" s="13"/>
      <c r="DM130" s="13"/>
      <c r="DN130" s="13"/>
      <c r="DO130" s="13"/>
      <c r="DP130" s="13"/>
      <c r="DQ130" s="13"/>
      <c r="DR130" s="13"/>
      <c r="DS130" s="13"/>
      <c r="DT130" s="13"/>
      <c r="DU130" s="13"/>
      <c r="DV130" s="13"/>
      <c r="DW130" s="13"/>
      <c r="DX130" s="13"/>
      <c r="DY130" s="13"/>
      <c r="DZ130" s="13"/>
      <c r="EA130" s="13"/>
      <c r="EB130" s="13"/>
      <c r="EC130" s="13"/>
      <c r="ED130" s="13"/>
      <c r="EE130" s="13"/>
      <c r="EF130" s="13"/>
      <c r="EG130" s="13"/>
      <c r="EH130" s="13"/>
      <c r="EI130" s="13"/>
      <c r="EJ130" s="13"/>
      <c r="EK130" s="13"/>
      <c r="EL130" s="13"/>
      <c r="EM130" s="13"/>
      <c r="EN130" s="13"/>
      <c r="EO130" s="13"/>
      <c r="EP130" s="13"/>
      <c r="EQ130" s="13"/>
      <c r="ER130" s="13"/>
      <c r="ES130" s="13"/>
      <c r="ET130" s="13"/>
      <c r="EU130" s="13"/>
      <c r="EV130" s="13"/>
      <c r="EW130" s="13"/>
      <c r="EX130" s="13"/>
      <c r="EY130" s="13"/>
      <c r="EZ130" s="13"/>
      <c r="FA130" s="13"/>
      <c r="FB130" s="13"/>
      <c r="FC130" s="13"/>
      <c r="FD130" s="13"/>
      <c r="FE130" s="13"/>
      <c r="FF130" s="13"/>
      <c r="FG130" s="13"/>
      <c r="FH130" s="13"/>
      <c r="FI130" s="13"/>
      <c r="FJ130" s="13"/>
      <c r="FK130" s="13"/>
      <c r="FL130" s="13"/>
      <c r="FM130" s="13"/>
      <c r="FN130" s="13"/>
      <c r="FO130" s="13"/>
      <c r="FP130" s="13"/>
      <c r="FQ130" s="13"/>
      <c r="FR130" s="13"/>
      <c r="FS130" s="13"/>
      <c r="FT130" s="13"/>
      <c r="FU130" s="13"/>
      <c r="FV130" s="13"/>
      <c r="FW130" s="13"/>
      <c r="FX130" s="13"/>
      <c r="FY130" s="13"/>
      <c r="FZ130" s="13"/>
      <c r="GA130" s="13"/>
      <c r="GB130" s="13"/>
      <c r="GC130" s="13"/>
      <c r="GD130" s="13"/>
      <c r="GE130" s="13"/>
      <c r="GF130" s="13"/>
      <c r="GG130" s="13"/>
      <c r="GH130" s="13"/>
      <c r="GI130" s="13"/>
      <c r="GJ130" s="13"/>
      <c r="GK130" s="13"/>
      <c r="GL130" s="13"/>
      <c r="GM130" s="13"/>
      <c r="GN130" s="13"/>
      <c r="GO130" s="13"/>
      <c r="GP130" s="13"/>
      <c r="GQ130" s="13"/>
      <c r="GR130" s="13"/>
      <c r="GS130" s="13"/>
      <c r="GT130" s="13"/>
      <c r="GU130" s="13"/>
      <c r="GV130" s="13"/>
      <c r="GW130" s="13"/>
      <c r="GX130" s="13"/>
      <c r="GY130" s="13"/>
      <c r="GZ130" s="13"/>
      <c r="HA130" s="13"/>
      <c r="HB130" s="13"/>
      <c r="HC130" s="13"/>
      <c r="HD130" s="13"/>
      <c r="HE130" s="13"/>
      <c r="HF130" s="13"/>
      <c r="HG130" s="13"/>
      <c r="HH130" s="13"/>
      <c r="HI130" s="13"/>
      <c r="HJ130" s="13"/>
      <c r="HK130" s="13"/>
      <c r="HL130" s="13"/>
      <c r="HM130" s="13"/>
      <c r="HN130" s="13"/>
      <c r="HO130" s="13"/>
      <c r="HP130" s="13"/>
      <c r="HQ130" s="13"/>
      <c r="HR130" s="13"/>
      <c r="HS130" s="13"/>
      <c r="HT130" s="13"/>
      <c r="HU130" s="13"/>
      <c r="HV130" s="13"/>
      <c r="HW130" s="13"/>
      <c r="HX130" s="13"/>
      <c r="HY130" s="13"/>
      <c r="HZ130" s="13"/>
      <c r="IA130" s="13"/>
      <c r="IB130" s="13"/>
      <c r="IC130" s="13"/>
      <c r="ID130" s="13"/>
      <c r="IE130" s="13"/>
      <c r="IF130" s="13"/>
      <c r="IG130" s="13"/>
      <c r="IH130" s="13"/>
      <c r="II130" s="13"/>
      <c r="IJ130" s="13"/>
      <c r="IK130" s="13"/>
      <c r="IL130" s="13"/>
      <c r="IM130" s="13"/>
      <c r="IN130" s="13"/>
      <c r="IO130" s="13"/>
      <c r="IP130" s="13"/>
      <c r="IQ130" s="13"/>
      <c r="IR130" s="13"/>
      <c r="IS130" s="13"/>
      <c r="IT130" s="13"/>
      <c r="IU130" s="13"/>
      <c r="IV130" s="13"/>
      <c r="IW130" s="13"/>
      <c r="IX130" s="13"/>
      <c r="IY130" s="13"/>
      <c r="IZ130" s="13"/>
      <c r="JA130" s="13"/>
      <c r="JB130" s="13"/>
    </row>
    <row r="131" spans="1:262" ht="23.4" thickBot="1">
      <c r="A131" s="310"/>
      <c r="B131" s="433"/>
      <c r="C131" s="378"/>
      <c r="D131" s="409"/>
      <c r="E131" s="314"/>
      <c r="F131" s="544"/>
      <c r="G131" s="544"/>
      <c r="H131" s="312"/>
      <c r="I131" s="312"/>
      <c r="J131" s="472"/>
      <c r="K131" s="416" t="s">
        <v>780</v>
      </c>
      <c r="L131" s="168"/>
      <c r="M131" s="422">
        <f t="shared" si="40"/>
        <v>0</v>
      </c>
      <c r="N131" s="372"/>
      <c r="O131" s="168"/>
      <c r="P131" s="372"/>
      <c r="Q131" s="168"/>
      <c r="R131" s="372"/>
      <c r="S131" s="372"/>
      <c r="T131" s="372"/>
      <c r="U131" s="204" t="s">
        <v>702</v>
      </c>
      <c r="V131" s="204" t="s">
        <v>702</v>
      </c>
      <c r="W131" s="311"/>
      <c r="X131" s="314"/>
      <c r="Y131" s="169"/>
      <c r="Z131" s="314"/>
      <c r="AA131" s="170" t="e">
        <f t="shared" si="62"/>
        <v>#N/A</v>
      </c>
      <c r="AB131" s="168"/>
      <c r="AC131" s="171"/>
      <c r="AD131" s="172"/>
      <c r="AE131" s="173"/>
      <c r="AF131" s="174"/>
      <c r="AG131" s="542">
        <f t="shared" si="43"/>
        <v>0</v>
      </c>
      <c r="AH131" s="373"/>
      <c r="AI131" s="373"/>
      <c r="AJ131" s="374"/>
      <c r="AK131" s="314"/>
      <c r="AL131" s="485" t="e">
        <f t="shared" si="54"/>
        <v>#N/A</v>
      </c>
      <c r="AM131" s="165" t="e">
        <f t="shared" si="55"/>
        <v>#N/A</v>
      </c>
      <c r="AN131" s="527"/>
      <c r="AO131" s="457">
        <f t="shared" si="56"/>
        <v>0</v>
      </c>
      <c r="AP131" s="458">
        <f t="shared" si="45"/>
        <v>0</v>
      </c>
      <c r="AQ131" s="458">
        <f t="shared" si="46"/>
        <v>0</v>
      </c>
      <c r="AR131" s="311">
        <f t="shared" si="57"/>
        <v>0</v>
      </c>
      <c r="AS131" s="459">
        <f t="shared" si="58"/>
        <v>0</v>
      </c>
      <c r="AT131" s="486"/>
      <c r="AU131" s="129"/>
      <c r="AV131" s="73">
        <f>AU131+IFERROR(VLOOKUP(A131,GENERADOR!A:B,2,FALSE),0)</f>
        <v>0</v>
      </c>
      <c r="AW131" s="73">
        <f t="shared" si="59"/>
        <v>0</v>
      </c>
      <c r="AX131" s="129">
        <f t="shared" si="60"/>
        <v>0</v>
      </c>
      <c r="AY131" s="129">
        <f t="shared" si="61"/>
        <v>0</v>
      </c>
      <c r="AZ131" s="73" t="e">
        <f t="shared" ca="1" si="65"/>
        <v>#NAME?</v>
      </c>
      <c r="BA131" s="529" t="e">
        <f t="shared" ca="1" si="50"/>
        <v>#NAME?</v>
      </c>
      <c r="BD131" s="511"/>
      <c r="BE131" s="530"/>
      <c r="BF131" s="534"/>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c r="DH131" s="13"/>
      <c r="DI131" s="13"/>
      <c r="DJ131" s="13"/>
      <c r="DK131" s="13"/>
      <c r="DL131" s="13"/>
      <c r="DM131" s="13"/>
      <c r="DN131" s="13"/>
      <c r="DO131" s="13"/>
      <c r="DP131" s="13"/>
      <c r="DQ131" s="13"/>
      <c r="DR131" s="13"/>
      <c r="DS131" s="13"/>
      <c r="DT131" s="13"/>
      <c r="DU131" s="13"/>
      <c r="DV131" s="13"/>
      <c r="DW131" s="13"/>
      <c r="DX131" s="13"/>
      <c r="DY131" s="13"/>
      <c r="DZ131" s="13"/>
      <c r="EA131" s="13"/>
      <c r="EB131" s="13"/>
      <c r="EC131" s="13"/>
      <c r="ED131" s="13"/>
      <c r="EE131" s="13"/>
      <c r="EF131" s="13"/>
      <c r="EG131" s="13"/>
      <c r="EH131" s="13"/>
      <c r="EI131" s="13"/>
      <c r="EJ131" s="13"/>
      <c r="EK131" s="13"/>
      <c r="EL131" s="13"/>
      <c r="EM131" s="13"/>
      <c r="EN131" s="13"/>
      <c r="EO131" s="13"/>
      <c r="EP131" s="13"/>
      <c r="EQ131" s="13"/>
      <c r="ER131" s="13"/>
      <c r="ES131" s="13"/>
      <c r="ET131" s="13"/>
      <c r="EU131" s="13"/>
      <c r="EV131" s="13"/>
      <c r="EW131" s="13"/>
      <c r="EX131" s="13"/>
      <c r="EY131" s="13"/>
      <c r="EZ131" s="13"/>
      <c r="FA131" s="13"/>
      <c r="FB131" s="13"/>
      <c r="FC131" s="13"/>
      <c r="FD131" s="13"/>
      <c r="FE131" s="13"/>
      <c r="FF131" s="13"/>
      <c r="FG131" s="13"/>
      <c r="FH131" s="13"/>
      <c r="FI131" s="13"/>
      <c r="FJ131" s="13"/>
      <c r="FK131" s="13"/>
      <c r="FL131" s="13"/>
      <c r="FM131" s="13"/>
      <c r="FN131" s="13"/>
      <c r="FO131" s="13"/>
      <c r="FP131" s="13"/>
      <c r="FQ131" s="13"/>
      <c r="FR131" s="13"/>
      <c r="FS131" s="13"/>
      <c r="FT131" s="13"/>
      <c r="FU131" s="13"/>
      <c r="FV131" s="13"/>
      <c r="FW131" s="13"/>
      <c r="FX131" s="13"/>
      <c r="FY131" s="13"/>
      <c r="FZ131" s="13"/>
      <c r="GA131" s="13"/>
      <c r="GB131" s="13"/>
      <c r="GC131" s="13"/>
      <c r="GD131" s="13"/>
      <c r="GE131" s="13"/>
      <c r="GF131" s="13"/>
      <c r="GG131" s="13"/>
      <c r="GH131" s="13"/>
      <c r="GI131" s="13"/>
      <c r="GJ131" s="13"/>
      <c r="GK131" s="13"/>
      <c r="GL131" s="13"/>
      <c r="GM131" s="13"/>
      <c r="GN131" s="13"/>
      <c r="GO131" s="13"/>
      <c r="GP131" s="13"/>
      <c r="GQ131" s="13"/>
      <c r="GR131" s="13"/>
      <c r="GS131" s="13"/>
      <c r="GT131" s="13"/>
      <c r="GU131" s="13"/>
      <c r="GV131" s="13"/>
      <c r="GW131" s="13"/>
      <c r="GX131" s="13"/>
      <c r="GY131" s="13"/>
      <c r="GZ131" s="13"/>
      <c r="HA131" s="13"/>
      <c r="HB131" s="13"/>
      <c r="HC131" s="13"/>
      <c r="HD131" s="13"/>
      <c r="HE131" s="13"/>
      <c r="HF131" s="13"/>
      <c r="HG131" s="13"/>
      <c r="HH131" s="13"/>
      <c r="HI131" s="13"/>
      <c r="HJ131" s="13"/>
      <c r="HK131" s="13"/>
      <c r="HL131" s="13"/>
      <c r="HM131" s="13"/>
      <c r="HN131" s="13"/>
      <c r="HO131" s="13"/>
      <c r="HP131" s="13"/>
      <c r="HQ131" s="13"/>
      <c r="HR131" s="13"/>
      <c r="HS131" s="13"/>
      <c r="HT131" s="13"/>
      <c r="HU131" s="13"/>
      <c r="HV131" s="13"/>
      <c r="HW131" s="13"/>
      <c r="HX131" s="13"/>
      <c r="HY131" s="13"/>
      <c r="HZ131" s="13"/>
      <c r="IA131" s="13"/>
      <c r="IB131" s="13"/>
      <c r="IC131" s="13"/>
      <c r="ID131" s="13"/>
      <c r="IE131" s="13"/>
      <c r="IF131" s="13"/>
      <c r="IG131" s="13"/>
      <c r="IH131" s="13"/>
      <c r="II131" s="13"/>
      <c r="IJ131" s="13"/>
      <c r="IK131" s="13"/>
      <c r="IL131" s="13"/>
      <c r="IM131" s="13"/>
      <c r="IN131" s="13"/>
      <c r="IO131" s="13"/>
      <c r="IP131" s="13"/>
      <c r="IQ131" s="13"/>
      <c r="IR131" s="13"/>
      <c r="IS131" s="13"/>
      <c r="IT131" s="13"/>
      <c r="IU131" s="13"/>
      <c r="IV131" s="13"/>
      <c r="IW131" s="13"/>
      <c r="IX131" s="13"/>
      <c r="IY131" s="13"/>
      <c r="IZ131" s="13"/>
      <c r="JA131" s="13"/>
      <c r="JB131" s="13"/>
    </row>
    <row r="132" spans="1:262" ht="23.4" thickBot="1">
      <c r="A132" s="310"/>
      <c r="B132" s="433"/>
      <c r="C132" s="378"/>
      <c r="D132" s="409"/>
      <c r="E132" s="314"/>
      <c r="F132" s="544"/>
      <c r="G132" s="544"/>
      <c r="H132" s="312"/>
      <c r="I132" s="312"/>
      <c r="J132" s="472"/>
      <c r="K132" s="416" t="s">
        <v>780</v>
      </c>
      <c r="L132" s="168"/>
      <c r="M132" s="422">
        <f t="shared" si="40"/>
        <v>0</v>
      </c>
      <c r="N132" s="372"/>
      <c r="O132" s="168"/>
      <c r="P132" s="372"/>
      <c r="Q132" s="168"/>
      <c r="R132" s="372"/>
      <c r="S132" s="372"/>
      <c r="T132" s="372"/>
      <c r="U132" s="204" t="s">
        <v>702</v>
      </c>
      <c r="V132" s="204" t="s">
        <v>702</v>
      </c>
      <c r="W132" s="311"/>
      <c r="X132" s="314"/>
      <c r="Y132" s="169"/>
      <c r="Z132" s="314"/>
      <c r="AA132" s="170" t="e">
        <f t="shared" si="62"/>
        <v>#N/A</v>
      </c>
      <c r="AB132" s="168"/>
      <c r="AC132" s="171"/>
      <c r="AD132" s="172"/>
      <c r="AE132" s="173"/>
      <c r="AF132" s="174"/>
      <c r="AG132" s="542">
        <f t="shared" si="43"/>
        <v>0</v>
      </c>
      <c r="AH132" s="373"/>
      <c r="AI132" s="373"/>
      <c r="AJ132" s="374"/>
      <c r="AK132" s="314"/>
      <c r="AL132" s="485" t="e">
        <f t="shared" si="54"/>
        <v>#N/A</v>
      </c>
      <c r="AM132" s="165" t="e">
        <f t="shared" si="55"/>
        <v>#N/A</v>
      </c>
      <c r="AN132" s="527"/>
      <c r="AO132" s="457">
        <f t="shared" si="56"/>
        <v>0</v>
      </c>
      <c r="AP132" s="458">
        <f t="shared" si="45"/>
        <v>0</v>
      </c>
      <c r="AQ132" s="458">
        <f t="shared" si="46"/>
        <v>0</v>
      </c>
      <c r="AR132" s="311">
        <f t="shared" si="57"/>
        <v>0</v>
      </c>
      <c r="AS132" s="459">
        <f t="shared" si="58"/>
        <v>0</v>
      </c>
      <c r="AT132" s="486"/>
      <c r="AU132" s="129"/>
      <c r="AV132" s="73">
        <f>AU132+IFERROR(VLOOKUP(A132,GENERADOR!A:B,2,FALSE),0)</f>
        <v>0</v>
      </c>
      <c r="AW132" s="73">
        <f t="shared" si="59"/>
        <v>0</v>
      </c>
      <c r="AX132" s="129">
        <f t="shared" si="60"/>
        <v>0</v>
      </c>
      <c r="AY132" s="129">
        <f t="shared" si="61"/>
        <v>0</v>
      </c>
      <c r="AZ132" s="73" t="e">
        <f t="shared" ca="1" si="65"/>
        <v>#NAME?</v>
      </c>
      <c r="BA132" s="529" t="e">
        <f t="shared" ca="1" si="50"/>
        <v>#NAME?</v>
      </c>
      <c r="BD132" s="511"/>
      <c r="BE132" s="530"/>
      <c r="BF132" s="534"/>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c r="DL132" s="13"/>
      <c r="DM132" s="13"/>
      <c r="DN132" s="13"/>
      <c r="DO132" s="13"/>
      <c r="DP132" s="13"/>
      <c r="DQ132" s="13"/>
      <c r="DR132" s="13"/>
      <c r="DS132" s="13"/>
      <c r="DT132" s="13"/>
      <c r="DU132" s="13"/>
      <c r="DV132" s="13"/>
      <c r="DW132" s="13"/>
      <c r="DX132" s="13"/>
      <c r="DY132" s="13"/>
      <c r="DZ132" s="13"/>
      <c r="EA132" s="13"/>
      <c r="EB132" s="13"/>
      <c r="EC132" s="13"/>
      <c r="ED132" s="13"/>
      <c r="EE132" s="13"/>
      <c r="EF132" s="13"/>
      <c r="EG132" s="13"/>
      <c r="EH132" s="13"/>
      <c r="EI132" s="13"/>
      <c r="EJ132" s="13"/>
      <c r="EK132" s="13"/>
      <c r="EL132" s="13"/>
      <c r="EM132" s="13"/>
      <c r="EN132" s="13"/>
      <c r="EO132" s="13"/>
      <c r="EP132" s="13"/>
      <c r="EQ132" s="13"/>
      <c r="ER132" s="13"/>
      <c r="ES132" s="13"/>
      <c r="ET132" s="13"/>
      <c r="EU132" s="13"/>
      <c r="EV132" s="13"/>
      <c r="EW132" s="13"/>
      <c r="EX132" s="13"/>
      <c r="EY132" s="13"/>
      <c r="EZ132" s="13"/>
      <c r="FA132" s="13"/>
      <c r="FB132" s="13"/>
      <c r="FC132" s="13"/>
      <c r="FD132" s="13"/>
      <c r="FE132" s="13"/>
      <c r="FF132" s="13"/>
      <c r="FG132" s="13"/>
      <c r="FH132" s="13"/>
      <c r="FI132" s="13"/>
      <c r="FJ132" s="13"/>
      <c r="FK132" s="13"/>
      <c r="FL132" s="13"/>
      <c r="FM132" s="13"/>
      <c r="FN132" s="13"/>
      <c r="FO132" s="13"/>
      <c r="FP132" s="13"/>
      <c r="FQ132" s="13"/>
      <c r="FR132" s="13"/>
      <c r="FS132" s="13"/>
      <c r="FT132" s="13"/>
      <c r="FU132" s="13"/>
      <c r="FV132" s="13"/>
      <c r="FW132" s="13"/>
      <c r="FX132" s="13"/>
      <c r="FY132" s="13"/>
      <c r="FZ132" s="13"/>
      <c r="GA132" s="13"/>
      <c r="GB132" s="13"/>
      <c r="GC132" s="13"/>
      <c r="GD132" s="13"/>
      <c r="GE132" s="13"/>
      <c r="GF132" s="13"/>
      <c r="GG132" s="13"/>
      <c r="GH132" s="13"/>
      <c r="GI132" s="13"/>
      <c r="GJ132" s="13"/>
      <c r="GK132" s="13"/>
      <c r="GL132" s="13"/>
      <c r="GM132" s="13"/>
      <c r="GN132" s="13"/>
      <c r="GO132" s="13"/>
      <c r="GP132" s="13"/>
      <c r="GQ132" s="13"/>
      <c r="GR132" s="13"/>
      <c r="GS132" s="13"/>
      <c r="GT132" s="13"/>
      <c r="GU132" s="13"/>
      <c r="GV132" s="13"/>
      <c r="GW132" s="13"/>
      <c r="GX132" s="13"/>
      <c r="GY132" s="13"/>
      <c r="GZ132" s="13"/>
      <c r="HA132" s="13"/>
      <c r="HB132" s="13"/>
      <c r="HC132" s="13"/>
      <c r="HD132" s="13"/>
      <c r="HE132" s="13"/>
      <c r="HF132" s="13"/>
      <c r="HG132" s="13"/>
      <c r="HH132" s="13"/>
      <c r="HI132" s="13"/>
      <c r="HJ132" s="13"/>
      <c r="HK132" s="13"/>
      <c r="HL132" s="13"/>
      <c r="HM132" s="13"/>
      <c r="HN132" s="13"/>
      <c r="HO132" s="13"/>
      <c r="HP132" s="13"/>
      <c r="HQ132" s="13"/>
      <c r="HR132" s="13"/>
      <c r="HS132" s="13"/>
      <c r="HT132" s="13"/>
      <c r="HU132" s="13"/>
      <c r="HV132" s="13"/>
      <c r="HW132" s="13"/>
      <c r="HX132" s="13"/>
      <c r="HY132" s="13"/>
      <c r="HZ132" s="13"/>
      <c r="IA132" s="13"/>
      <c r="IB132" s="13"/>
      <c r="IC132" s="13"/>
      <c r="ID132" s="13"/>
      <c r="IE132" s="13"/>
      <c r="IF132" s="13"/>
      <c r="IG132" s="13"/>
      <c r="IH132" s="13"/>
      <c r="II132" s="13"/>
      <c r="IJ132" s="13"/>
      <c r="IK132" s="13"/>
      <c r="IL132" s="13"/>
      <c r="IM132" s="13"/>
      <c r="IN132" s="13"/>
      <c r="IO132" s="13"/>
      <c r="IP132" s="13"/>
      <c r="IQ132" s="13"/>
      <c r="IR132" s="13"/>
      <c r="IS132" s="13"/>
      <c r="IT132" s="13"/>
      <c r="IU132" s="13"/>
      <c r="IV132" s="13"/>
      <c r="IW132" s="13"/>
      <c r="IX132" s="13"/>
      <c r="IY132" s="13"/>
      <c r="IZ132" s="13"/>
      <c r="JA132" s="13"/>
      <c r="JB132" s="13"/>
    </row>
    <row r="133" spans="1:262" ht="23.4" thickBot="1">
      <c r="A133" s="310"/>
      <c r="B133" s="433"/>
      <c r="C133" s="378"/>
      <c r="D133" s="409"/>
      <c r="E133" s="314"/>
      <c r="F133" s="544"/>
      <c r="G133" s="544"/>
      <c r="H133" s="312"/>
      <c r="I133" s="312"/>
      <c r="J133" s="472"/>
      <c r="K133" s="416" t="s">
        <v>780</v>
      </c>
      <c r="L133" s="168"/>
      <c r="M133" s="422">
        <f t="shared" si="40"/>
        <v>0</v>
      </c>
      <c r="N133" s="372"/>
      <c r="O133" s="168"/>
      <c r="P133" s="372"/>
      <c r="Q133" s="168"/>
      <c r="R133" s="372"/>
      <c r="S133" s="372"/>
      <c r="T133" s="372"/>
      <c r="U133" s="204" t="s">
        <v>702</v>
      </c>
      <c r="V133" s="204" t="s">
        <v>702</v>
      </c>
      <c r="W133" s="311"/>
      <c r="X133" s="314"/>
      <c r="Y133" s="169"/>
      <c r="Z133" s="314"/>
      <c r="AA133" s="170" t="e">
        <f t="shared" si="62"/>
        <v>#N/A</v>
      </c>
      <c r="AB133" s="168"/>
      <c r="AC133" s="171"/>
      <c r="AD133" s="172"/>
      <c r="AE133" s="173"/>
      <c r="AF133" s="174"/>
      <c r="AG133" s="542">
        <f t="shared" si="43"/>
        <v>0</v>
      </c>
      <c r="AH133" s="373"/>
      <c r="AI133" s="373"/>
      <c r="AJ133" s="374"/>
      <c r="AK133" s="314"/>
      <c r="AL133" s="485" t="e">
        <f t="shared" si="54"/>
        <v>#N/A</v>
      </c>
      <c r="AM133" s="165" t="e">
        <f t="shared" si="55"/>
        <v>#N/A</v>
      </c>
      <c r="AN133" s="527"/>
      <c r="AO133" s="457">
        <f t="shared" si="56"/>
        <v>0</v>
      </c>
      <c r="AP133" s="458">
        <f t="shared" si="45"/>
        <v>0</v>
      </c>
      <c r="AQ133" s="458">
        <f t="shared" si="46"/>
        <v>0</v>
      </c>
      <c r="AR133" s="311">
        <f t="shared" si="57"/>
        <v>0</v>
      </c>
      <c r="AS133" s="459">
        <f t="shared" si="58"/>
        <v>0</v>
      </c>
      <c r="AT133" s="486"/>
      <c r="AU133" s="129"/>
      <c r="AV133" s="73">
        <f>AU133+IFERROR(VLOOKUP(A133,GENERADOR!A:B,2,FALSE),0)</f>
        <v>0</v>
      </c>
      <c r="AW133" s="73">
        <f t="shared" si="59"/>
        <v>0</v>
      </c>
      <c r="AX133" s="129">
        <f t="shared" si="60"/>
        <v>0</v>
      </c>
      <c r="AY133" s="129">
        <f t="shared" si="61"/>
        <v>0</v>
      </c>
      <c r="AZ133" s="73" t="e">
        <f t="shared" ca="1" si="65"/>
        <v>#NAME?</v>
      </c>
      <c r="BA133" s="529" t="e">
        <f t="shared" ca="1" si="50"/>
        <v>#NAME?</v>
      </c>
      <c r="BD133" s="511"/>
      <c r="BE133" s="530"/>
      <c r="BF133" s="533"/>
    </row>
    <row r="134" spans="1:262" ht="23.4" thickBot="1">
      <c r="A134" s="310"/>
      <c r="B134" s="433"/>
      <c r="C134" s="378"/>
      <c r="D134" s="409"/>
      <c r="E134" s="314"/>
      <c r="F134" s="544"/>
      <c r="G134" s="544"/>
      <c r="H134" s="312"/>
      <c r="I134" s="312"/>
      <c r="J134" s="472"/>
      <c r="K134" s="416" t="s">
        <v>780</v>
      </c>
      <c r="L134" s="168"/>
      <c r="M134" s="422">
        <f t="shared" ref="M134:M197" si="66">N134*AN134</f>
        <v>0</v>
      </c>
      <c r="N134" s="372"/>
      <c r="O134" s="168"/>
      <c r="P134" s="372"/>
      <c r="Q134" s="168"/>
      <c r="R134" s="372"/>
      <c r="S134" s="372"/>
      <c r="T134" s="372"/>
      <c r="U134" s="204" t="s">
        <v>702</v>
      </c>
      <c r="V134" s="204" t="s">
        <v>702</v>
      </c>
      <c r="W134" s="311"/>
      <c r="X134" s="314"/>
      <c r="Y134" s="169"/>
      <c r="Z134" s="314"/>
      <c r="AA134" s="170" t="e">
        <f t="shared" si="62"/>
        <v>#N/A</v>
      </c>
      <c r="AB134" s="168"/>
      <c r="AC134" s="171"/>
      <c r="AD134" s="172"/>
      <c r="AE134" s="173"/>
      <c r="AF134" s="174"/>
      <c r="AG134" s="542">
        <f t="shared" ref="AG134:AG165" si="67">J134+AS134</f>
        <v>0</v>
      </c>
      <c r="AH134" s="373"/>
      <c r="AI134" s="373"/>
      <c r="AJ134" s="374"/>
      <c r="AK134" s="314"/>
      <c r="AL134" s="485" t="e">
        <f t="shared" si="54"/>
        <v>#N/A</v>
      </c>
      <c r="AM134" s="165" t="e">
        <f t="shared" si="55"/>
        <v>#N/A</v>
      </c>
      <c r="AN134" s="527"/>
      <c r="AO134" s="457">
        <f t="shared" si="56"/>
        <v>0</v>
      </c>
      <c r="AP134" s="458">
        <f t="shared" ref="AP134:AP197" si="68">AO134</f>
        <v>0</v>
      </c>
      <c r="AQ134" s="458">
        <f t="shared" ref="AQ134:AQ197" si="69">AP134*AR134*0.12/360</f>
        <v>0</v>
      </c>
      <c r="AR134" s="311">
        <f t="shared" si="57"/>
        <v>0</v>
      </c>
      <c r="AS134" s="459">
        <f t="shared" si="58"/>
        <v>0</v>
      </c>
      <c r="AT134" s="486"/>
      <c r="AU134" s="129"/>
      <c r="AV134" s="73">
        <f>AU134+IFERROR(VLOOKUP(A134,GENERADOR!A:B,2,FALSE),0)</f>
        <v>0</v>
      </c>
      <c r="AW134" s="73">
        <f t="shared" si="59"/>
        <v>0</v>
      </c>
      <c r="AX134" s="129">
        <f t="shared" si="60"/>
        <v>0</v>
      </c>
      <c r="AY134" s="129">
        <f t="shared" si="61"/>
        <v>0</v>
      </c>
      <c r="AZ134" s="73" t="e">
        <f t="shared" ref="AZ134:AZ197" ca="1" si="70">NumLetras(J134)</f>
        <v>#NAME?</v>
      </c>
      <c r="BA134" s="529" t="e">
        <f t="shared" ref="BA134:BA197" ca="1" si="71">NumLetras(AN134)</f>
        <v>#NAME?</v>
      </c>
      <c r="BD134" s="511"/>
      <c r="BE134" s="530"/>
      <c r="BF134" s="534"/>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c r="DL134" s="13"/>
      <c r="DM134" s="13"/>
      <c r="DN134" s="13"/>
      <c r="DO134" s="13"/>
      <c r="DP134" s="13"/>
      <c r="DQ134" s="13"/>
      <c r="DR134" s="13"/>
      <c r="DS134" s="13"/>
      <c r="DT134" s="13"/>
      <c r="DU134" s="13"/>
      <c r="DV134" s="13"/>
      <c r="DW134" s="13"/>
      <c r="DX134" s="13"/>
      <c r="DY134" s="13"/>
      <c r="DZ134" s="13"/>
      <c r="EA134" s="13"/>
      <c r="EB134" s="13"/>
      <c r="EC134" s="13"/>
      <c r="ED134" s="13"/>
      <c r="EE134" s="13"/>
      <c r="EF134" s="13"/>
      <c r="EG134" s="13"/>
      <c r="EH134" s="13"/>
      <c r="EI134" s="13"/>
      <c r="EJ134" s="13"/>
      <c r="EK134" s="13"/>
      <c r="EL134" s="13"/>
      <c r="EM134" s="13"/>
      <c r="EN134" s="13"/>
      <c r="EO134" s="13"/>
      <c r="EP134" s="13"/>
      <c r="EQ134" s="13"/>
      <c r="ER134" s="13"/>
      <c r="ES134" s="13"/>
      <c r="ET134" s="13"/>
      <c r="EU134" s="13"/>
      <c r="EV134" s="13"/>
      <c r="EW134" s="13"/>
      <c r="EX134" s="13"/>
      <c r="EY134" s="13"/>
      <c r="EZ134" s="13"/>
      <c r="FA134" s="13"/>
      <c r="FB134" s="13"/>
      <c r="FC134" s="13"/>
      <c r="FD134" s="13"/>
      <c r="FE134" s="13"/>
      <c r="FF134" s="13"/>
      <c r="FG134" s="13"/>
      <c r="FH134" s="13"/>
      <c r="FI134" s="13"/>
      <c r="FJ134" s="13"/>
      <c r="FK134" s="13"/>
      <c r="FL134" s="13"/>
      <c r="FM134" s="13"/>
      <c r="FN134" s="13"/>
      <c r="FO134" s="13"/>
      <c r="FP134" s="13"/>
      <c r="FQ134" s="13"/>
      <c r="FR134" s="13"/>
      <c r="FS134" s="13"/>
      <c r="FT134" s="13"/>
      <c r="FU134" s="13"/>
      <c r="FV134" s="13"/>
      <c r="FW134" s="13"/>
      <c r="FX134" s="13"/>
      <c r="FY134" s="13"/>
      <c r="FZ134" s="13"/>
      <c r="GA134" s="13"/>
      <c r="GB134" s="13"/>
      <c r="GC134" s="13"/>
      <c r="GD134" s="13"/>
      <c r="GE134" s="13"/>
      <c r="GF134" s="13"/>
      <c r="GG134" s="13"/>
      <c r="GH134" s="13"/>
      <c r="GI134" s="13"/>
      <c r="GJ134" s="13"/>
      <c r="GK134" s="13"/>
      <c r="GL134" s="13"/>
      <c r="GM134" s="13"/>
      <c r="GN134" s="13"/>
      <c r="GO134" s="13"/>
      <c r="GP134" s="13"/>
      <c r="GQ134" s="13"/>
      <c r="GR134" s="13"/>
      <c r="GS134" s="13"/>
      <c r="GT134" s="13"/>
      <c r="GU134" s="13"/>
      <c r="GV134" s="13"/>
      <c r="GW134" s="13"/>
      <c r="GX134" s="13"/>
      <c r="GY134" s="13"/>
      <c r="GZ134" s="13"/>
      <c r="HA134" s="13"/>
      <c r="HB134" s="13"/>
      <c r="HC134" s="13"/>
      <c r="HD134" s="13"/>
      <c r="HE134" s="13"/>
      <c r="HF134" s="13"/>
      <c r="HG134" s="13"/>
      <c r="HH134" s="13"/>
      <c r="HI134" s="13"/>
      <c r="HJ134" s="13"/>
      <c r="HK134" s="13"/>
      <c r="HL134" s="13"/>
      <c r="HM134" s="13"/>
      <c r="HN134" s="13"/>
      <c r="HO134" s="13"/>
      <c r="HP134" s="13"/>
      <c r="HQ134" s="13"/>
      <c r="HR134" s="13"/>
      <c r="HS134" s="13"/>
      <c r="HT134" s="13"/>
      <c r="HU134" s="13"/>
      <c r="HV134" s="13"/>
      <c r="HW134" s="13"/>
      <c r="HX134" s="13"/>
      <c r="HY134" s="13"/>
      <c r="HZ134" s="13"/>
      <c r="IA134" s="13"/>
      <c r="IB134" s="13"/>
      <c r="IC134" s="13"/>
      <c r="ID134" s="13"/>
      <c r="IE134" s="13"/>
      <c r="IF134" s="13"/>
      <c r="IG134" s="13"/>
      <c r="IH134" s="13"/>
      <c r="II134" s="13"/>
      <c r="IJ134" s="13"/>
      <c r="IK134" s="13"/>
      <c r="IL134" s="13"/>
      <c r="IM134" s="13"/>
      <c r="IN134" s="13"/>
      <c r="IO134" s="13"/>
      <c r="IP134" s="13"/>
      <c r="IQ134" s="13"/>
      <c r="IR134" s="13"/>
      <c r="IS134" s="13"/>
      <c r="IT134" s="13"/>
      <c r="IU134" s="13"/>
      <c r="IV134" s="13"/>
      <c r="IW134" s="13"/>
      <c r="IX134" s="13"/>
      <c r="IY134" s="13"/>
      <c r="IZ134" s="13"/>
      <c r="JA134" s="13"/>
      <c r="JB134" s="13"/>
    </row>
    <row r="135" spans="1:262" ht="23.4" thickBot="1">
      <c r="A135" s="310"/>
      <c r="B135" s="433"/>
      <c r="C135" s="378"/>
      <c r="D135" s="409"/>
      <c r="E135" s="314"/>
      <c r="F135" s="544"/>
      <c r="G135" s="544"/>
      <c r="H135" s="312"/>
      <c r="I135" s="312"/>
      <c r="J135" s="472"/>
      <c r="K135" s="416" t="s">
        <v>780</v>
      </c>
      <c r="L135" s="168"/>
      <c r="M135" s="422">
        <f t="shared" si="66"/>
        <v>0</v>
      </c>
      <c r="N135" s="372"/>
      <c r="O135" s="168"/>
      <c r="P135" s="372"/>
      <c r="Q135" s="168"/>
      <c r="R135" s="372"/>
      <c r="S135" s="372"/>
      <c r="T135" s="372"/>
      <c r="U135" s="204" t="s">
        <v>702</v>
      </c>
      <c r="V135" s="204" t="s">
        <v>702</v>
      </c>
      <c r="W135" s="311"/>
      <c r="X135" s="314"/>
      <c r="Y135" s="169"/>
      <c r="Z135" s="314"/>
      <c r="AA135" s="170" t="e">
        <f t="shared" si="62"/>
        <v>#N/A</v>
      </c>
      <c r="AB135" s="168"/>
      <c r="AC135" s="171"/>
      <c r="AD135" s="172"/>
      <c r="AE135" s="173"/>
      <c r="AF135" s="174"/>
      <c r="AG135" s="542">
        <f t="shared" si="67"/>
        <v>0</v>
      </c>
      <c r="AH135" s="373"/>
      <c r="AI135" s="373"/>
      <c r="AJ135" s="374"/>
      <c r="AK135" s="314"/>
      <c r="AL135" s="485" t="e">
        <f t="shared" ref="AL135:AL198" si="72">CONCATENATE("HCP",VLOOKUP(B135,COMPROMISOS,6,FALSE()))</f>
        <v>#N/A</v>
      </c>
      <c r="AM135" s="165" t="e">
        <f t="shared" ref="AM135:AM198" si="73">VLOOKUP(B135,COMPROMISOS,2,FALSE)</f>
        <v>#N/A</v>
      </c>
      <c r="AN135" s="527"/>
      <c r="AO135" s="457">
        <f t="shared" ref="AO135:AO198" si="74">(J135*AR135)/360</f>
        <v>0</v>
      </c>
      <c r="AP135" s="458">
        <f t="shared" si="68"/>
        <v>0</v>
      </c>
      <c r="AQ135" s="458">
        <f t="shared" si="69"/>
        <v>0</v>
      </c>
      <c r="AR135" s="311">
        <f t="shared" ref="AR135:AR198" si="75">AT135/8</f>
        <v>0</v>
      </c>
      <c r="AS135" s="459">
        <f t="shared" ref="AS135:AS198" si="76">AO135+AP135+AQ135</f>
        <v>0</v>
      </c>
      <c r="AT135" s="486"/>
      <c r="AU135" s="129"/>
      <c r="AV135" s="73">
        <f>AU135+IFERROR(VLOOKUP(A135,GENERADOR!A:B,2,FALSE),0)</f>
        <v>0</v>
      </c>
      <c r="AW135" s="73">
        <f t="shared" ref="AW135:AW198" si="77">IF(AU135=AV135,AT135-AU135,AT135-AV135)</f>
        <v>0</v>
      </c>
      <c r="AX135" s="129">
        <f t="shared" ref="AX135:AX198" si="78">AT135-(AU135+AW135)</f>
        <v>0</v>
      </c>
      <c r="AY135" s="129">
        <f t="shared" ref="AY135:AY198" si="79">AT135</f>
        <v>0</v>
      </c>
      <c r="AZ135" s="73" t="e">
        <f t="shared" ca="1" si="70"/>
        <v>#NAME?</v>
      </c>
      <c r="BA135" s="529" t="e">
        <f t="shared" ca="1" si="71"/>
        <v>#NAME?</v>
      </c>
      <c r="BD135" s="511"/>
      <c r="BE135" s="530"/>
      <c r="BF135" s="533"/>
    </row>
    <row r="136" spans="1:262" ht="23.4" thickBot="1">
      <c r="A136" s="310"/>
      <c r="B136" s="433"/>
      <c r="C136" s="378"/>
      <c r="D136" s="409"/>
      <c r="E136" s="314"/>
      <c r="F136" s="544"/>
      <c r="G136" s="544"/>
      <c r="H136" s="312"/>
      <c r="I136" s="312"/>
      <c r="J136" s="472"/>
      <c r="K136" s="416" t="s">
        <v>780</v>
      </c>
      <c r="L136" s="168"/>
      <c r="M136" s="422">
        <f t="shared" si="66"/>
        <v>0</v>
      </c>
      <c r="N136" s="372"/>
      <c r="O136" s="168"/>
      <c r="P136" s="372"/>
      <c r="Q136" s="168"/>
      <c r="R136" s="372"/>
      <c r="S136" s="372"/>
      <c r="T136" s="372"/>
      <c r="U136" s="204" t="s">
        <v>702</v>
      </c>
      <c r="V136" s="204" t="s">
        <v>702</v>
      </c>
      <c r="W136" s="311"/>
      <c r="X136" s="314"/>
      <c r="Y136" s="175"/>
      <c r="Z136" s="314"/>
      <c r="AA136" s="170" t="e">
        <f t="shared" si="62"/>
        <v>#N/A</v>
      </c>
      <c r="AB136" s="168"/>
      <c r="AC136" s="171"/>
      <c r="AD136" s="172"/>
      <c r="AE136" s="173"/>
      <c r="AF136" s="174"/>
      <c r="AG136" s="542">
        <f t="shared" si="67"/>
        <v>0</v>
      </c>
      <c r="AH136" s="373"/>
      <c r="AI136" s="373"/>
      <c r="AJ136" s="374"/>
      <c r="AK136" s="314"/>
      <c r="AL136" s="485" t="e">
        <f t="shared" si="72"/>
        <v>#N/A</v>
      </c>
      <c r="AM136" s="165" t="e">
        <f t="shared" si="73"/>
        <v>#N/A</v>
      </c>
      <c r="AN136" s="527"/>
      <c r="AO136" s="457">
        <f t="shared" si="74"/>
        <v>0</v>
      </c>
      <c r="AP136" s="458">
        <f t="shared" si="68"/>
        <v>0</v>
      </c>
      <c r="AQ136" s="458">
        <f t="shared" si="69"/>
        <v>0</v>
      </c>
      <c r="AR136" s="311">
        <f t="shared" si="75"/>
        <v>0</v>
      </c>
      <c r="AS136" s="459">
        <f t="shared" si="76"/>
        <v>0</v>
      </c>
      <c r="AT136" s="486"/>
      <c r="AU136" s="129"/>
      <c r="AV136" s="73">
        <f>AU136+IFERROR(VLOOKUP(A136,GENERADOR!A:B,2,FALSE),0)</f>
        <v>0</v>
      </c>
      <c r="AW136" s="73">
        <f t="shared" si="77"/>
        <v>0</v>
      </c>
      <c r="AX136" s="129">
        <f t="shared" si="78"/>
        <v>0</v>
      </c>
      <c r="AY136" s="129">
        <f t="shared" si="79"/>
        <v>0</v>
      </c>
      <c r="AZ136" s="73" t="e">
        <f t="shared" ca="1" si="70"/>
        <v>#NAME?</v>
      </c>
      <c r="BA136" s="529" t="e">
        <f t="shared" ca="1" si="71"/>
        <v>#NAME?</v>
      </c>
      <c r="BD136" s="511"/>
      <c r="BE136" s="530"/>
      <c r="BF136" s="534"/>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c r="EN136" s="13"/>
      <c r="EO136" s="13"/>
      <c r="EP136" s="13"/>
      <c r="EQ136" s="13"/>
      <c r="ER136" s="13"/>
      <c r="ES136" s="13"/>
      <c r="ET136" s="13"/>
      <c r="EU136" s="13"/>
      <c r="EV136" s="13"/>
      <c r="EW136" s="13"/>
      <c r="EX136" s="13"/>
      <c r="EY136" s="13"/>
      <c r="EZ136" s="13"/>
      <c r="FA136" s="13"/>
      <c r="FB136" s="13"/>
      <c r="FC136" s="13"/>
      <c r="FD136" s="13"/>
      <c r="FE136" s="13"/>
      <c r="FF136" s="13"/>
      <c r="FG136" s="13"/>
      <c r="FH136" s="13"/>
      <c r="FI136" s="13"/>
      <c r="FJ136" s="13"/>
      <c r="FK136" s="13"/>
      <c r="FL136" s="13"/>
      <c r="FM136" s="13"/>
      <c r="FN136" s="13"/>
      <c r="FO136" s="13"/>
      <c r="FP136" s="13"/>
      <c r="FQ136" s="13"/>
      <c r="FR136" s="13"/>
      <c r="FS136" s="13"/>
      <c r="FT136" s="13"/>
      <c r="FU136" s="13"/>
      <c r="FV136" s="13"/>
      <c r="FW136" s="13"/>
      <c r="FX136" s="13"/>
      <c r="FY136" s="13"/>
      <c r="FZ136" s="13"/>
      <c r="GA136" s="13"/>
      <c r="GB136" s="13"/>
      <c r="GC136" s="13"/>
      <c r="GD136" s="13"/>
      <c r="GE136" s="13"/>
      <c r="GF136" s="13"/>
      <c r="GG136" s="13"/>
      <c r="GH136" s="13"/>
      <c r="GI136" s="13"/>
      <c r="GJ136" s="13"/>
      <c r="GK136" s="13"/>
      <c r="GL136" s="13"/>
      <c r="GM136" s="13"/>
      <c r="GN136" s="13"/>
      <c r="GO136" s="13"/>
      <c r="GP136" s="13"/>
      <c r="GQ136" s="13"/>
      <c r="GR136" s="13"/>
      <c r="GS136" s="13"/>
      <c r="GT136" s="13"/>
      <c r="GU136" s="13"/>
      <c r="GV136" s="13"/>
      <c r="GW136" s="13"/>
      <c r="GX136" s="13"/>
      <c r="GY136" s="13"/>
      <c r="GZ136" s="13"/>
      <c r="HA136" s="13"/>
      <c r="HB136" s="13"/>
      <c r="HC136" s="13"/>
      <c r="HD136" s="13"/>
      <c r="HE136" s="13"/>
      <c r="HF136" s="13"/>
      <c r="HG136" s="13"/>
      <c r="HH136" s="13"/>
      <c r="HI136" s="13"/>
      <c r="HJ136" s="13"/>
      <c r="HK136" s="13"/>
      <c r="HL136" s="13"/>
      <c r="HM136" s="13"/>
      <c r="HN136" s="13"/>
      <c r="HO136" s="13"/>
      <c r="HP136" s="13"/>
      <c r="HQ136" s="13"/>
      <c r="HR136" s="13"/>
      <c r="HS136" s="13"/>
      <c r="HT136" s="13"/>
      <c r="HU136" s="13"/>
      <c r="HV136" s="13"/>
      <c r="HW136" s="13"/>
      <c r="HX136" s="13"/>
      <c r="HY136" s="13"/>
      <c r="HZ136" s="13"/>
      <c r="IA136" s="13"/>
      <c r="IB136" s="13"/>
      <c r="IC136" s="13"/>
      <c r="ID136" s="13"/>
      <c r="IE136" s="13"/>
      <c r="IF136" s="13"/>
      <c r="IG136" s="13"/>
      <c r="IH136" s="13"/>
      <c r="II136" s="13"/>
      <c r="IJ136" s="13"/>
      <c r="IK136" s="13"/>
      <c r="IL136" s="13"/>
      <c r="IM136" s="13"/>
      <c r="IN136" s="13"/>
      <c r="IO136" s="13"/>
      <c r="IP136" s="13"/>
      <c r="IQ136" s="13"/>
      <c r="IR136" s="13"/>
      <c r="IS136" s="13"/>
      <c r="IT136" s="13"/>
      <c r="IU136" s="13"/>
      <c r="IV136" s="13"/>
      <c r="IW136" s="13"/>
      <c r="IX136" s="13"/>
      <c r="IY136" s="13"/>
      <c r="IZ136" s="13"/>
      <c r="JA136" s="13"/>
      <c r="JB136" s="13"/>
    </row>
    <row r="137" spans="1:262" ht="23.4" thickBot="1">
      <c r="A137" s="310"/>
      <c r="B137" s="433"/>
      <c r="C137" s="378"/>
      <c r="D137" s="409"/>
      <c r="E137" s="314"/>
      <c r="F137" s="544"/>
      <c r="G137" s="544"/>
      <c r="H137" s="312"/>
      <c r="I137" s="312"/>
      <c r="J137" s="472"/>
      <c r="K137" s="416" t="s">
        <v>780</v>
      </c>
      <c r="L137" s="168"/>
      <c r="M137" s="422">
        <f t="shared" si="66"/>
        <v>0</v>
      </c>
      <c r="N137" s="372"/>
      <c r="O137" s="168"/>
      <c r="P137" s="372"/>
      <c r="Q137" s="168"/>
      <c r="R137" s="372"/>
      <c r="S137" s="372"/>
      <c r="T137" s="372"/>
      <c r="U137" s="204" t="s">
        <v>702</v>
      </c>
      <c r="V137" s="204" t="s">
        <v>702</v>
      </c>
      <c r="W137" s="311"/>
      <c r="X137" s="314"/>
      <c r="Y137" s="169"/>
      <c r="Z137" s="314"/>
      <c r="AA137" s="170" t="e">
        <f t="shared" si="62"/>
        <v>#N/A</v>
      </c>
      <c r="AB137" s="168"/>
      <c r="AC137" s="171"/>
      <c r="AD137" s="172"/>
      <c r="AE137" s="173"/>
      <c r="AF137" s="174"/>
      <c r="AG137" s="542">
        <f t="shared" si="67"/>
        <v>0</v>
      </c>
      <c r="AH137" s="373"/>
      <c r="AI137" s="373"/>
      <c r="AJ137" s="374"/>
      <c r="AK137" s="314"/>
      <c r="AL137" s="485" t="e">
        <f t="shared" si="72"/>
        <v>#N/A</v>
      </c>
      <c r="AM137" s="165" t="e">
        <f t="shared" si="73"/>
        <v>#N/A</v>
      </c>
      <c r="AN137" s="527"/>
      <c r="AO137" s="457">
        <f t="shared" si="74"/>
        <v>0</v>
      </c>
      <c r="AP137" s="458">
        <f t="shared" si="68"/>
        <v>0</v>
      </c>
      <c r="AQ137" s="458">
        <f t="shared" si="69"/>
        <v>0</v>
      </c>
      <c r="AR137" s="311">
        <f t="shared" si="75"/>
        <v>0</v>
      </c>
      <c r="AS137" s="459">
        <f t="shared" si="76"/>
        <v>0</v>
      </c>
      <c r="AT137" s="486"/>
      <c r="AU137" s="129"/>
      <c r="AV137" s="73">
        <f>AU137+IFERROR(VLOOKUP(A137,GENERADOR!A:B,2,FALSE),0)</f>
        <v>0</v>
      </c>
      <c r="AW137" s="73">
        <f t="shared" si="77"/>
        <v>0</v>
      </c>
      <c r="AX137" s="129">
        <f t="shared" si="78"/>
        <v>0</v>
      </c>
      <c r="AY137" s="129">
        <f t="shared" si="79"/>
        <v>0</v>
      </c>
      <c r="AZ137" s="73" t="e">
        <f t="shared" ca="1" si="70"/>
        <v>#NAME?</v>
      </c>
      <c r="BA137" s="529" t="e">
        <f t="shared" ca="1" si="71"/>
        <v>#NAME?</v>
      </c>
      <c r="BD137" s="511"/>
      <c r="BE137" s="530"/>
      <c r="BF137" s="534"/>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c r="DH137" s="13"/>
      <c r="DI137" s="13"/>
      <c r="DJ137" s="13"/>
      <c r="DK137" s="13"/>
      <c r="DL137" s="13"/>
      <c r="DM137" s="13"/>
      <c r="DN137" s="13"/>
      <c r="DO137" s="13"/>
      <c r="DP137" s="13"/>
      <c r="DQ137" s="13"/>
      <c r="DR137" s="13"/>
      <c r="DS137" s="13"/>
      <c r="DT137" s="13"/>
      <c r="DU137" s="13"/>
      <c r="DV137" s="13"/>
      <c r="DW137" s="13"/>
      <c r="DX137" s="13"/>
      <c r="DY137" s="13"/>
      <c r="DZ137" s="13"/>
      <c r="EA137" s="13"/>
      <c r="EB137" s="13"/>
      <c r="EC137" s="13"/>
      <c r="ED137" s="13"/>
      <c r="EE137" s="13"/>
      <c r="EF137" s="13"/>
      <c r="EG137" s="13"/>
      <c r="EH137" s="13"/>
      <c r="EI137" s="13"/>
      <c r="EJ137" s="13"/>
      <c r="EK137" s="13"/>
      <c r="EL137" s="13"/>
      <c r="EM137" s="13"/>
      <c r="EN137" s="13"/>
      <c r="EO137" s="13"/>
      <c r="EP137" s="13"/>
      <c r="EQ137" s="13"/>
      <c r="ER137" s="13"/>
      <c r="ES137" s="13"/>
      <c r="ET137" s="13"/>
      <c r="EU137" s="13"/>
      <c r="EV137" s="13"/>
      <c r="EW137" s="13"/>
      <c r="EX137" s="13"/>
      <c r="EY137" s="13"/>
      <c r="EZ137" s="13"/>
      <c r="FA137" s="13"/>
      <c r="FB137" s="13"/>
      <c r="FC137" s="13"/>
      <c r="FD137" s="13"/>
      <c r="FE137" s="13"/>
      <c r="FF137" s="13"/>
      <c r="FG137" s="13"/>
      <c r="FH137" s="13"/>
      <c r="FI137" s="13"/>
      <c r="FJ137" s="13"/>
      <c r="FK137" s="13"/>
      <c r="FL137" s="13"/>
      <c r="FM137" s="13"/>
      <c r="FN137" s="13"/>
      <c r="FO137" s="13"/>
      <c r="FP137" s="13"/>
      <c r="FQ137" s="13"/>
      <c r="FR137" s="13"/>
      <c r="FS137" s="13"/>
      <c r="FT137" s="13"/>
      <c r="FU137" s="13"/>
      <c r="FV137" s="13"/>
      <c r="FW137" s="13"/>
      <c r="FX137" s="13"/>
      <c r="FY137" s="13"/>
      <c r="FZ137" s="13"/>
      <c r="GA137" s="13"/>
      <c r="GB137" s="13"/>
      <c r="GC137" s="13"/>
      <c r="GD137" s="13"/>
      <c r="GE137" s="13"/>
      <c r="GF137" s="13"/>
      <c r="GG137" s="13"/>
      <c r="GH137" s="13"/>
      <c r="GI137" s="13"/>
      <c r="GJ137" s="13"/>
      <c r="GK137" s="13"/>
      <c r="GL137" s="13"/>
      <c r="GM137" s="13"/>
      <c r="GN137" s="13"/>
      <c r="GO137" s="13"/>
      <c r="GP137" s="13"/>
      <c r="GQ137" s="13"/>
      <c r="GR137" s="13"/>
      <c r="GS137" s="13"/>
      <c r="GT137" s="13"/>
      <c r="GU137" s="13"/>
      <c r="GV137" s="13"/>
      <c r="GW137" s="13"/>
      <c r="GX137" s="13"/>
      <c r="GY137" s="13"/>
      <c r="GZ137" s="13"/>
      <c r="HA137" s="13"/>
      <c r="HB137" s="13"/>
      <c r="HC137" s="13"/>
      <c r="HD137" s="13"/>
      <c r="HE137" s="13"/>
      <c r="HF137" s="13"/>
      <c r="HG137" s="13"/>
      <c r="HH137" s="13"/>
      <c r="HI137" s="13"/>
      <c r="HJ137" s="13"/>
      <c r="HK137" s="13"/>
      <c r="HL137" s="13"/>
      <c r="HM137" s="13"/>
      <c r="HN137" s="13"/>
      <c r="HO137" s="13"/>
      <c r="HP137" s="13"/>
      <c r="HQ137" s="13"/>
      <c r="HR137" s="13"/>
      <c r="HS137" s="13"/>
      <c r="HT137" s="13"/>
      <c r="HU137" s="13"/>
      <c r="HV137" s="13"/>
      <c r="HW137" s="13"/>
      <c r="HX137" s="13"/>
      <c r="HY137" s="13"/>
      <c r="HZ137" s="13"/>
      <c r="IA137" s="13"/>
      <c r="IB137" s="13"/>
      <c r="IC137" s="13"/>
      <c r="ID137" s="13"/>
      <c r="IE137" s="13"/>
      <c r="IF137" s="13"/>
      <c r="IG137" s="13"/>
      <c r="IH137" s="13"/>
      <c r="II137" s="13"/>
      <c r="IJ137" s="13"/>
      <c r="IK137" s="13"/>
      <c r="IL137" s="13"/>
      <c r="IM137" s="13"/>
      <c r="IN137" s="13"/>
      <c r="IO137" s="13"/>
      <c r="IP137" s="13"/>
      <c r="IQ137" s="13"/>
      <c r="IR137" s="13"/>
      <c r="IS137" s="13"/>
      <c r="IT137" s="13"/>
      <c r="IU137" s="13"/>
      <c r="IV137" s="13"/>
      <c r="IW137" s="13"/>
      <c r="IX137" s="13"/>
      <c r="IY137" s="13"/>
      <c r="IZ137" s="13"/>
      <c r="JA137" s="13"/>
      <c r="JB137" s="13"/>
    </row>
    <row r="138" spans="1:262" ht="23.4" thickBot="1">
      <c r="A138" s="310"/>
      <c r="B138" s="433"/>
      <c r="C138" s="378"/>
      <c r="D138" s="409"/>
      <c r="E138" s="314"/>
      <c r="F138" s="544"/>
      <c r="G138" s="544"/>
      <c r="H138" s="312"/>
      <c r="I138" s="312"/>
      <c r="J138" s="472"/>
      <c r="K138" s="416" t="s">
        <v>780</v>
      </c>
      <c r="L138" s="168"/>
      <c r="M138" s="422">
        <f t="shared" si="66"/>
        <v>0</v>
      </c>
      <c r="N138" s="372"/>
      <c r="O138" s="168"/>
      <c r="P138" s="372"/>
      <c r="Q138" s="168"/>
      <c r="R138" s="372"/>
      <c r="S138" s="372"/>
      <c r="T138" s="372"/>
      <c r="U138" s="204" t="s">
        <v>702</v>
      </c>
      <c r="V138" s="204" t="s">
        <v>702</v>
      </c>
      <c r="W138" s="311"/>
      <c r="X138" s="314"/>
      <c r="Y138" s="175"/>
      <c r="Z138" s="314"/>
      <c r="AA138" s="170" t="e">
        <f t="shared" si="62"/>
        <v>#N/A</v>
      </c>
      <c r="AB138" s="168"/>
      <c r="AC138" s="171"/>
      <c r="AD138" s="172"/>
      <c r="AE138" s="173"/>
      <c r="AF138" s="174"/>
      <c r="AG138" s="542">
        <f t="shared" si="67"/>
        <v>0</v>
      </c>
      <c r="AH138" s="373"/>
      <c r="AI138" s="373"/>
      <c r="AJ138" s="374"/>
      <c r="AK138" s="314"/>
      <c r="AL138" s="485" t="e">
        <f t="shared" si="72"/>
        <v>#N/A</v>
      </c>
      <c r="AM138" s="165" t="e">
        <f t="shared" si="73"/>
        <v>#N/A</v>
      </c>
      <c r="AN138" s="527"/>
      <c r="AO138" s="457">
        <f t="shared" si="74"/>
        <v>0</v>
      </c>
      <c r="AP138" s="458">
        <f t="shared" si="68"/>
        <v>0</v>
      </c>
      <c r="AQ138" s="458">
        <f t="shared" si="69"/>
        <v>0</v>
      </c>
      <c r="AR138" s="311">
        <f t="shared" si="75"/>
        <v>0</v>
      </c>
      <c r="AS138" s="459">
        <f t="shared" si="76"/>
        <v>0</v>
      </c>
      <c r="AT138" s="486"/>
      <c r="AU138" s="129"/>
      <c r="AV138" s="73">
        <f>AU138+IFERROR(VLOOKUP(A138,GENERADOR!A:B,2,FALSE),0)</f>
        <v>0</v>
      </c>
      <c r="AW138" s="73">
        <f t="shared" si="77"/>
        <v>0</v>
      </c>
      <c r="AX138" s="129">
        <f t="shared" si="78"/>
        <v>0</v>
      </c>
      <c r="AY138" s="129">
        <f t="shared" si="79"/>
        <v>0</v>
      </c>
      <c r="AZ138" s="73" t="e">
        <f t="shared" ca="1" si="70"/>
        <v>#NAME?</v>
      </c>
      <c r="BA138" s="529" t="e">
        <f t="shared" ca="1" si="71"/>
        <v>#NAME?</v>
      </c>
      <c r="BD138" s="511"/>
      <c r="BE138" s="530"/>
      <c r="BF138" s="533"/>
    </row>
    <row r="139" spans="1:262" ht="23.4" thickBot="1">
      <c r="A139" s="310"/>
      <c r="B139" s="433"/>
      <c r="C139" s="378"/>
      <c r="D139" s="409"/>
      <c r="E139" s="314"/>
      <c r="F139" s="544"/>
      <c r="G139" s="544"/>
      <c r="H139" s="312"/>
      <c r="I139" s="312"/>
      <c r="J139" s="472"/>
      <c r="K139" s="416" t="s">
        <v>780</v>
      </c>
      <c r="L139" s="168"/>
      <c r="M139" s="422">
        <f t="shared" si="66"/>
        <v>0</v>
      </c>
      <c r="N139" s="372"/>
      <c r="O139" s="168"/>
      <c r="P139" s="372"/>
      <c r="Q139" s="168"/>
      <c r="R139" s="372"/>
      <c r="S139" s="372"/>
      <c r="T139" s="372"/>
      <c r="U139" s="204" t="s">
        <v>702</v>
      </c>
      <c r="V139" s="204" t="s">
        <v>702</v>
      </c>
      <c r="W139" s="311"/>
      <c r="X139" s="314"/>
      <c r="Y139" s="493"/>
      <c r="Z139" s="314"/>
      <c r="AA139" s="170" t="e">
        <f t="shared" si="62"/>
        <v>#N/A</v>
      </c>
      <c r="AB139" s="168"/>
      <c r="AC139" s="171"/>
      <c r="AD139" s="172"/>
      <c r="AE139" s="173"/>
      <c r="AF139" s="174"/>
      <c r="AG139" s="542">
        <f t="shared" si="67"/>
        <v>0</v>
      </c>
      <c r="AH139" s="373"/>
      <c r="AI139" s="373"/>
      <c r="AJ139" s="374"/>
      <c r="AK139" s="314"/>
      <c r="AL139" s="485" t="e">
        <f t="shared" si="72"/>
        <v>#N/A</v>
      </c>
      <c r="AM139" s="165" t="e">
        <f t="shared" si="73"/>
        <v>#N/A</v>
      </c>
      <c r="AN139" s="527"/>
      <c r="AO139" s="457">
        <f t="shared" si="74"/>
        <v>0</v>
      </c>
      <c r="AP139" s="458">
        <f t="shared" si="68"/>
        <v>0</v>
      </c>
      <c r="AQ139" s="458">
        <f t="shared" si="69"/>
        <v>0</v>
      </c>
      <c r="AR139" s="311">
        <f t="shared" si="75"/>
        <v>0</v>
      </c>
      <c r="AS139" s="459">
        <f t="shared" si="76"/>
        <v>0</v>
      </c>
      <c r="AT139" s="486"/>
      <c r="AU139" s="129"/>
      <c r="AV139" s="73">
        <f>AU139+IFERROR(VLOOKUP(A139,GENERADOR!A:B,2,FALSE),0)</f>
        <v>0</v>
      </c>
      <c r="AW139" s="73">
        <f t="shared" si="77"/>
        <v>0</v>
      </c>
      <c r="AX139" s="129">
        <f t="shared" si="78"/>
        <v>0</v>
      </c>
      <c r="AY139" s="129">
        <f t="shared" si="79"/>
        <v>0</v>
      </c>
      <c r="AZ139" s="73" t="e">
        <f t="shared" ca="1" si="70"/>
        <v>#NAME?</v>
      </c>
      <c r="BA139" s="529" t="e">
        <f t="shared" ca="1" si="71"/>
        <v>#NAME?</v>
      </c>
      <c r="BD139" s="511"/>
      <c r="BE139" s="530"/>
      <c r="BF139" s="533"/>
    </row>
    <row r="140" spans="1:262" ht="23.4" thickBot="1">
      <c r="A140" s="310"/>
      <c r="B140" s="433"/>
      <c r="C140" s="378"/>
      <c r="D140" s="409"/>
      <c r="E140" s="314"/>
      <c r="F140" s="544"/>
      <c r="G140" s="544"/>
      <c r="H140" s="312"/>
      <c r="I140" s="333"/>
      <c r="J140" s="472"/>
      <c r="K140" s="416" t="s">
        <v>780</v>
      </c>
      <c r="L140" s="168"/>
      <c r="M140" s="422">
        <f t="shared" si="66"/>
        <v>0</v>
      </c>
      <c r="N140" s="372"/>
      <c r="O140" s="168"/>
      <c r="P140" s="372"/>
      <c r="Q140" s="168"/>
      <c r="R140" s="372"/>
      <c r="S140" s="372"/>
      <c r="T140" s="372"/>
      <c r="U140" s="204" t="s">
        <v>702</v>
      </c>
      <c r="V140" s="204" t="s">
        <v>702</v>
      </c>
      <c r="W140" s="311"/>
      <c r="X140" s="314"/>
      <c r="Y140" s="177"/>
      <c r="Z140" s="314"/>
      <c r="AA140" s="170" t="e">
        <f t="shared" si="62"/>
        <v>#N/A</v>
      </c>
      <c r="AB140" s="168"/>
      <c r="AC140" s="171"/>
      <c r="AD140" s="172"/>
      <c r="AE140" s="173"/>
      <c r="AF140" s="174"/>
      <c r="AG140" s="542">
        <f t="shared" si="67"/>
        <v>0</v>
      </c>
      <c r="AH140" s="373"/>
      <c r="AI140" s="373"/>
      <c r="AJ140" s="374"/>
      <c r="AK140" s="314"/>
      <c r="AL140" s="485" t="e">
        <f t="shared" si="72"/>
        <v>#N/A</v>
      </c>
      <c r="AM140" s="165" t="e">
        <f t="shared" si="73"/>
        <v>#N/A</v>
      </c>
      <c r="AN140" s="527"/>
      <c r="AO140" s="457">
        <f t="shared" si="74"/>
        <v>0</v>
      </c>
      <c r="AP140" s="458">
        <f t="shared" si="68"/>
        <v>0</v>
      </c>
      <c r="AQ140" s="458">
        <f t="shared" si="69"/>
        <v>0</v>
      </c>
      <c r="AR140" s="311">
        <f t="shared" si="75"/>
        <v>0</v>
      </c>
      <c r="AS140" s="459">
        <f t="shared" si="76"/>
        <v>0</v>
      </c>
      <c r="AT140" s="486"/>
      <c r="AU140" s="129"/>
      <c r="AV140" s="73">
        <f>AU140+IFERROR(VLOOKUP(A140,GENERADOR!A:B,2,FALSE),0)</f>
        <v>0</v>
      </c>
      <c r="AW140" s="73">
        <f t="shared" si="77"/>
        <v>0</v>
      </c>
      <c r="AX140" s="129">
        <f t="shared" si="78"/>
        <v>0</v>
      </c>
      <c r="AY140" s="129">
        <f t="shared" si="79"/>
        <v>0</v>
      </c>
      <c r="AZ140" s="73" t="e">
        <f t="shared" ca="1" si="70"/>
        <v>#NAME?</v>
      </c>
      <c r="BA140" s="529" t="e">
        <f t="shared" ca="1" si="71"/>
        <v>#NAME?</v>
      </c>
      <c r="BD140" s="511"/>
      <c r="BE140" s="530"/>
      <c r="BF140" s="533"/>
    </row>
    <row r="141" spans="1:262" ht="23.4" thickBot="1">
      <c r="A141" s="310"/>
      <c r="B141" s="433"/>
      <c r="C141" s="378"/>
      <c r="D141" s="409"/>
      <c r="E141" s="314"/>
      <c r="F141" s="544"/>
      <c r="G141" s="544"/>
      <c r="H141" s="312"/>
      <c r="I141" s="312"/>
      <c r="J141" s="472"/>
      <c r="K141" s="416" t="s">
        <v>780</v>
      </c>
      <c r="L141" s="168"/>
      <c r="M141" s="422">
        <f t="shared" si="66"/>
        <v>0</v>
      </c>
      <c r="N141" s="372"/>
      <c r="O141" s="168"/>
      <c r="P141" s="372"/>
      <c r="Q141" s="168"/>
      <c r="R141" s="372"/>
      <c r="S141" s="372"/>
      <c r="T141" s="372"/>
      <c r="U141" s="204" t="s">
        <v>702</v>
      </c>
      <c r="V141" s="204" t="s">
        <v>702</v>
      </c>
      <c r="W141" s="311"/>
      <c r="X141" s="314"/>
      <c r="Y141" s="491"/>
      <c r="Z141" s="314"/>
      <c r="AA141" s="170" t="e">
        <f t="shared" si="62"/>
        <v>#N/A</v>
      </c>
      <c r="AB141" s="168"/>
      <c r="AC141" s="171"/>
      <c r="AD141" s="172"/>
      <c r="AE141" s="173"/>
      <c r="AF141" s="174"/>
      <c r="AG141" s="542">
        <f t="shared" si="67"/>
        <v>0</v>
      </c>
      <c r="AH141" s="373"/>
      <c r="AI141" s="373"/>
      <c r="AJ141" s="374"/>
      <c r="AK141" s="314"/>
      <c r="AL141" s="485" t="e">
        <f t="shared" si="72"/>
        <v>#N/A</v>
      </c>
      <c r="AM141" s="165" t="e">
        <f t="shared" si="73"/>
        <v>#N/A</v>
      </c>
      <c r="AN141" s="527"/>
      <c r="AO141" s="457">
        <f t="shared" si="74"/>
        <v>0</v>
      </c>
      <c r="AP141" s="458">
        <f t="shared" si="68"/>
        <v>0</v>
      </c>
      <c r="AQ141" s="458">
        <f t="shared" si="69"/>
        <v>0</v>
      </c>
      <c r="AR141" s="311">
        <f t="shared" si="75"/>
        <v>0</v>
      </c>
      <c r="AS141" s="459">
        <f t="shared" si="76"/>
        <v>0</v>
      </c>
      <c r="AT141" s="486"/>
      <c r="AU141" s="129"/>
      <c r="AV141" s="73">
        <f>AU141+IFERROR(VLOOKUP(A141,GENERADOR!A:B,2,FALSE),0)</f>
        <v>0</v>
      </c>
      <c r="AW141" s="73">
        <f t="shared" si="77"/>
        <v>0</v>
      </c>
      <c r="AX141" s="129">
        <f t="shared" si="78"/>
        <v>0</v>
      </c>
      <c r="AY141" s="129">
        <f t="shared" si="79"/>
        <v>0</v>
      </c>
      <c r="AZ141" s="73" t="e">
        <f t="shared" ca="1" si="70"/>
        <v>#NAME?</v>
      </c>
      <c r="BA141" s="529" t="e">
        <f t="shared" ca="1" si="71"/>
        <v>#NAME?</v>
      </c>
      <c r="BD141" s="511"/>
      <c r="BE141" s="530"/>
      <c r="BF141" s="534"/>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c r="EN141" s="13"/>
      <c r="EO141" s="13"/>
      <c r="EP141" s="13"/>
      <c r="EQ141" s="13"/>
      <c r="ER141" s="13"/>
      <c r="ES141" s="13"/>
      <c r="ET141" s="13"/>
      <c r="EU141" s="13"/>
      <c r="EV141" s="13"/>
      <c r="EW141" s="13"/>
      <c r="EX141" s="13"/>
      <c r="EY141" s="13"/>
      <c r="EZ141" s="13"/>
      <c r="FA141" s="13"/>
      <c r="FB141" s="13"/>
      <c r="FC141" s="13"/>
      <c r="FD141" s="13"/>
      <c r="FE141" s="13"/>
      <c r="FF141" s="13"/>
      <c r="FG141" s="13"/>
      <c r="FH141" s="13"/>
      <c r="FI141" s="13"/>
      <c r="FJ141" s="13"/>
      <c r="FK141" s="13"/>
      <c r="FL141" s="13"/>
      <c r="FM141" s="13"/>
      <c r="FN141" s="13"/>
      <c r="FO141" s="13"/>
      <c r="FP141" s="13"/>
      <c r="FQ141" s="13"/>
      <c r="FR141" s="13"/>
      <c r="FS141" s="13"/>
      <c r="FT141" s="13"/>
      <c r="FU141" s="13"/>
      <c r="FV141" s="13"/>
      <c r="FW141" s="13"/>
      <c r="FX141" s="13"/>
      <c r="FY141" s="13"/>
      <c r="FZ141" s="13"/>
      <c r="GA141" s="13"/>
      <c r="GB141" s="13"/>
      <c r="GC141" s="13"/>
      <c r="GD141" s="13"/>
      <c r="GE141" s="13"/>
      <c r="GF141" s="13"/>
      <c r="GG141" s="13"/>
      <c r="GH141" s="13"/>
      <c r="GI141" s="13"/>
      <c r="GJ141" s="13"/>
      <c r="GK141" s="13"/>
      <c r="GL141" s="13"/>
      <c r="GM141" s="13"/>
      <c r="GN141" s="13"/>
      <c r="GO141" s="13"/>
      <c r="GP141" s="13"/>
      <c r="GQ141" s="13"/>
      <c r="GR141" s="13"/>
      <c r="GS141" s="13"/>
      <c r="GT141" s="13"/>
      <c r="GU141" s="13"/>
      <c r="GV141" s="13"/>
      <c r="GW141" s="13"/>
      <c r="GX141" s="13"/>
      <c r="GY141" s="13"/>
      <c r="GZ141" s="13"/>
      <c r="HA141" s="13"/>
      <c r="HB141" s="13"/>
      <c r="HC141" s="13"/>
      <c r="HD141" s="13"/>
      <c r="HE141" s="13"/>
      <c r="HF141" s="13"/>
      <c r="HG141" s="13"/>
      <c r="HH141" s="13"/>
      <c r="HI141" s="13"/>
      <c r="HJ141" s="13"/>
      <c r="HK141" s="13"/>
      <c r="HL141" s="13"/>
      <c r="HM141" s="13"/>
      <c r="HN141" s="13"/>
      <c r="HO141" s="13"/>
      <c r="HP141" s="13"/>
      <c r="HQ141" s="13"/>
      <c r="HR141" s="13"/>
      <c r="HS141" s="13"/>
      <c r="HT141" s="13"/>
      <c r="HU141" s="13"/>
      <c r="HV141" s="13"/>
      <c r="HW141" s="13"/>
      <c r="HX141" s="13"/>
      <c r="HY141" s="13"/>
      <c r="HZ141" s="13"/>
      <c r="IA141" s="13"/>
      <c r="IB141" s="13"/>
      <c r="IC141" s="13"/>
      <c r="ID141" s="13"/>
      <c r="IE141" s="13"/>
      <c r="IF141" s="13"/>
      <c r="IG141" s="13"/>
      <c r="IH141" s="13"/>
      <c r="II141" s="13"/>
      <c r="IJ141" s="13"/>
      <c r="IK141" s="13"/>
      <c r="IL141" s="13"/>
      <c r="IM141" s="13"/>
      <c r="IN141" s="13"/>
      <c r="IO141" s="13"/>
      <c r="IP141" s="13"/>
      <c r="IQ141" s="13"/>
      <c r="IR141" s="13"/>
      <c r="IS141" s="13"/>
      <c r="IT141" s="13"/>
      <c r="IU141" s="13"/>
      <c r="IV141" s="13"/>
      <c r="IW141" s="13"/>
      <c r="IX141" s="13"/>
      <c r="IY141" s="13"/>
      <c r="IZ141" s="13"/>
      <c r="JA141" s="13"/>
      <c r="JB141" s="13"/>
    </row>
    <row r="142" spans="1:262" ht="23.4" thickBot="1">
      <c r="A142" s="310"/>
      <c r="B142" s="433"/>
      <c r="C142" s="378"/>
      <c r="D142" s="409"/>
      <c r="E142" s="314"/>
      <c r="F142" s="544"/>
      <c r="G142" s="544"/>
      <c r="H142" s="312"/>
      <c r="I142" s="333"/>
      <c r="J142" s="472"/>
      <c r="K142" s="416" t="s">
        <v>780</v>
      </c>
      <c r="L142" s="168"/>
      <c r="M142" s="422">
        <f t="shared" si="66"/>
        <v>0</v>
      </c>
      <c r="N142" s="372"/>
      <c r="O142" s="168"/>
      <c r="P142" s="372"/>
      <c r="Q142" s="168"/>
      <c r="R142" s="372"/>
      <c r="S142" s="372"/>
      <c r="T142" s="372"/>
      <c r="U142" s="204" t="s">
        <v>702</v>
      </c>
      <c r="V142" s="204" t="s">
        <v>702</v>
      </c>
      <c r="W142" s="311"/>
      <c r="X142" s="314"/>
      <c r="Y142" s="169"/>
      <c r="Z142" s="314"/>
      <c r="AA142" s="170" t="e">
        <f t="shared" si="62"/>
        <v>#N/A</v>
      </c>
      <c r="AB142" s="168"/>
      <c r="AC142" s="171"/>
      <c r="AD142" s="172"/>
      <c r="AE142" s="173"/>
      <c r="AF142" s="174"/>
      <c r="AG142" s="542">
        <f t="shared" si="67"/>
        <v>0</v>
      </c>
      <c r="AH142" s="373"/>
      <c r="AI142" s="373"/>
      <c r="AJ142" s="374"/>
      <c r="AK142" s="314"/>
      <c r="AL142" s="485" t="e">
        <f t="shared" si="72"/>
        <v>#N/A</v>
      </c>
      <c r="AM142" s="165" t="e">
        <f t="shared" si="73"/>
        <v>#N/A</v>
      </c>
      <c r="AN142" s="527"/>
      <c r="AO142" s="457">
        <f t="shared" si="74"/>
        <v>0</v>
      </c>
      <c r="AP142" s="458">
        <f t="shared" si="68"/>
        <v>0</v>
      </c>
      <c r="AQ142" s="458">
        <f t="shared" si="69"/>
        <v>0</v>
      </c>
      <c r="AR142" s="311">
        <f t="shared" si="75"/>
        <v>0</v>
      </c>
      <c r="AS142" s="459">
        <f t="shared" si="76"/>
        <v>0</v>
      </c>
      <c r="AT142" s="486"/>
      <c r="AU142" s="129"/>
      <c r="AV142" s="73">
        <f>AU142+IFERROR(VLOOKUP(A142,GENERADOR!A:B,2,FALSE),0)</f>
        <v>0</v>
      </c>
      <c r="AW142" s="73">
        <f t="shared" si="77"/>
        <v>0</v>
      </c>
      <c r="AX142" s="129">
        <f t="shared" si="78"/>
        <v>0</v>
      </c>
      <c r="AY142" s="129">
        <f t="shared" si="79"/>
        <v>0</v>
      </c>
      <c r="AZ142" s="73" t="e">
        <f t="shared" ca="1" si="70"/>
        <v>#NAME?</v>
      </c>
      <c r="BA142" s="529" t="e">
        <f t="shared" ca="1" si="71"/>
        <v>#NAME?</v>
      </c>
      <c r="BD142" s="511"/>
      <c r="BE142" s="530"/>
      <c r="BF142" s="533"/>
    </row>
    <row r="143" spans="1:262" ht="23.4" thickBot="1">
      <c r="A143" s="315"/>
      <c r="B143" s="433"/>
      <c r="C143" s="378"/>
      <c r="D143" s="409"/>
      <c r="E143" s="314"/>
      <c r="F143" s="544"/>
      <c r="G143" s="544"/>
      <c r="H143" s="312"/>
      <c r="I143" s="312"/>
      <c r="J143" s="472"/>
      <c r="K143" s="416" t="s">
        <v>780</v>
      </c>
      <c r="L143" s="168"/>
      <c r="M143" s="422">
        <f t="shared" si="66"/>
        <v>0</v>
      </c>
      <c r="N143" s="372"/>
      <c r="O143" s="168"/>
      <c r="P143" s="372"/>
      <c r="Q143" s="168"/>
      <c r="R143" s="372"/>
      <c r="S143" s="372"/>
      <c r="T143" s="372"/>
      <c r="U143" s="204" t="s">
        <v>702</v>
      </c>
      <c r="V143" s="204" t="s">
        <v>702</v>
      </c>
      <c r="W143" s="311"/>
      <c r="X143" s="314"/>
      <c r="Y143" s="169"/>
      <c r="Z143" s="314"/>
      <c r="AA143" s="170" t="e">
        <f t="shared" si="62"/>
        <v>#N/A</v>
      </c>
      <c r="AB143" s="168"/>
      <c r="AC143" s="171"/>
      <c r="AD143" s="172"/>
      <c r="AE143" s="173"/>
      <c r="AF143" s="174"/>
      <c r="AG143" s="542">
        <f t="shared" si="67"/>
        <v>0</v>
      </c>
      <c r="AH143" s="373"/>
      <c r="AI143" s="373"/>
      <c r="AJ143" s="374"/>
      <c r="AK143" s="314"/>
      <c r="AL143" s="485" t="e">
        <f t="shared" si="72"/>
        <v>#N/A</v>
      </c>
      <c r="AM143" s="165" t="e">
        <f t="shared" si="73"/>
        <v>#N/A</v>
      </c>
      <c r="AN143" s="527"/>
      <c r="AO143" s="457">
        <f t="shared" si="74"/>
        <v>0</v>
      </c>
      <c r="AP143" s="458">
        <f t="shared" si="68"/>
        <v>0</v>
      </c>
      <c r="AQ143" s="458">
        <f t="shared" si="69"/>
        <v>0</v>
      </c>
      <c r="AR143" s="311">
        <f t="shared" si="75"/>
        <v>0</v>
      </c>
      <c r="AS143" s="459">
        <f t="shared" si="76"/>
        <v>0</v>
      </c>
      <c r="AT143" s="486"/>
      <c r="AU143" s="129"/>
      <c r="AV143" s="73">
        <f>AU143+IFERROR(VLOOKUP(A143,GENERADOR!A:B,2,FALSE),0)</f>
        <v>0</v>
      </c>
      <c r="AW143" s="73">
        <f t="shared" si="77"/>
        <v>0</v>
      </c>
      <c r="AX143" s="129">
        <f t="shared" si="78"/>
        <v>0</v>
      </c>
      <c r="AY143" s="129">
        <f t="shared" si="79"/>
        <v>0</v>
      </c>
      <c r="AZ143" s="73" t="e">
        <f t="shared" ca="1" si="70"/>
        <v>#NAME?</v>
      </c>
      <c r="BA143" s="529" t="e">
        <f t="shared" ca="1" si="71"/>
        <v>#NAME?</v>
      </c>
      <c r="BD143" s="511"/>
      <c r="BE143" s="530"/>
      <c r="BF143" s="533"/>
    </row>
    <row r="144" spans="1:262" ht="23.4" thickBot="1">
      <c r="A144" s="310"/>
      <c r="B144" s="433"/>
      <c r="C144" s="378"/>
      <c r="D144" s="409"/>
      <c r="E144" s="314"/>
      <c r="F144" s="544"/>
      <c r="G144" s="544"/>
      <c r="H144" s="312"/>
      <c r="I144" s="333"/>
      <c r="J144" s="472"/>
      <c r="K144" s="416" t="s">
        <v>780</v>
      </c>
      <c r="L144" s="168"/>
      <c r="M144" s="422">
        <f t="shared" si="66"/>
        <v>0</v>
      </c>
      <c r="N144" s="372"/>
      <c r="O144" s="168"/>
      <c r="P144" s="372"/>
      <c r="Q144" s="168"/>
      <c r="R144" s="372"/>
      <c r="S144" s="372"/>
      <c r="T144" s="372"/>
      <c r="U144" s="204" t="s">
        <v>702</v>
      </c>
      <c r="V144" s="204" t="s">
        <v>702</v>
      </c>
      <c r="W144" s="311"/>
      <c r="X144" s="314"/>
      <c r="Y144" s="169"/>
      <c r="Z144" s="314"/>
      <c r="AA144" s="170" t="e">
        <f t="shared" si="62"/>
        <v>#N/A</v>
      </c>
      <c r="AB144" s="168"/>
      <c r="AC144" s="171"/>
      <c r="AD144" s="172"/>
      <c r="AE144" s="173"/>
      <c r="AF144" s="174"/>
      <c r="AG144" s="542">
        <f t="shared" si="67"/>
        <v>0</v>
      </c>
      <c r="AH144" s="373"/>
      <c r="AI144" s="373"/>
      <c r="AJ144" s="374"/>
      <c r="AK144" s="314"/>
      <c r="AL144" s="485" t="e">
        <f t="shared" si="72"/>
        <v>#N/A</v>
      </c>
      <c r="AM144" s="165" t="e">
        <f t="shared" si="73"/>
        <v>#N/A</v>
      </c>
      <c r="AN144" s="527"/>
      <c r="AO144" s="457">
        <f t="shared" si="74"/>
        <v>0</v>
      </c>
      <c r="AP144" s="458">
        <f t="shared" si="68"/>
        <v>0</v>
      </c>
      <c r="AQ144" s="458">
        <f t="shared" si="69"/>
        <v>0</v>
      </c>
      <c r="AR144" s="311">
        <f t="shared" si="75"/>
        <v>0</v>
      </c>
      <c r="AS144" s="459">
        <f t="shared" si="76"/>
        <v>0</v>
      </c>
      <c r="AT144" s="486"/>
      <c r="AU144" s="129"/>
      <c r="AV144" s="73">
        <f>AU144+IFERROR(VLOOKUP(A144,GENERADOR!A:B,2,FALSE),0)</f>
        <v>0</v>
      </c>
      <c r="AW144" s="73">
        <f t="shared" si="77"/>
        <v>0</v>
      </c>
      <c r="AX144" s="129">
        <f t="shared" si="78"/>
        <v>0</v>
      </c>
      <c r="AY144" s="129">
        <f t="shared" si="79"/>
        <v>0</v>
      </c>
      <c r="AZ144" s="73" t="e">
        <f t="shared" ca="1" si="70"/>
        <v>#NAME?</v>
      </c>
      <c r="BA144" s="529" t="e">
        <f t="shared" ca="1" si="71"/>
        <v>#NAME?</v>
      </c>
      <c r="BD144" s="511"/>
      <c r="BE144" s="532"/>
      <c r="BF144" s="533"/>
    </row>
    <row r="145" spans="1:262" ht="23.4" thickBot="1">
      <c r="A145" s="310"/>
      <c r="B145" s="433"/>
      <c r="C145" s="378"/>
      <c r="D145" s="409"/>
      <c r="E145" s="314"/>
      <c r="F145" s="544"/>
      <c r="G145" s="544"/>
      <c r="H145" s="312"/>
      <c r="I145" s="312"/>
      <c r="J145" s="472"/>
      <c r="K145" s="416" t="s">
        <v>780</v>
      </c>
      <c r="L145" s="168"/>
      <c r="M145" s="422">
        <f t="shared" si="66"/>
        <v>0</v>
      </c>
      <c r="N145" s="372"/>
      <c r="O145" s="168"/>
      <c r="P145" s="372"/>
      <c r="Q145" s="168"/>
      <c r="R145" s="372"/>
      <c r="S145" s="372"/>
      <c r="T145" s="372"/>
      <c r="U145" s="204" t="s">
        <v>702</v>
      </c>
      <c r="V145" s="204" t="s">
        <v>702</v>
      </c>
      <c r="W145" s="311"/>
      <c r="X145" s="314"/>
      <c r="Y145" s="169"/>
      <c r="Z145" s="314"/>
      <c r="AA145" s="170" t="e">
        <f t="shared" si="62"/>
        <v>#N/A</v>
      </c>
      <c r="AB145" s="168"/>
      <c r="AC145" s="171"/>
      <c r="AD145" s="172"/>
      <c r="AE145" s="173"/>
      <c r="AF145" s="174"/>
      <c r="AG145" s="542">
        <f t="shared" si="67"/>
        <v>0</v>
      </c>
      <c r="AH145" s="373"/>
      <c r="AI145" s="373"/>
      <c r="AJ145" s="374"/>
      <c r="AK145" s="314"/>
      <c r="AL145" s="485" t="e">
        <f t="shared" si="72"/>
        <v>#N/A</v>
      </c>
      <c r="AM145" s="165" t="e">
        <f t="shared" si="73"/>
        <v>#N/A</v>
      </c>
      <c r="AN145" s="527"/>
      <c r="AO145" s="457">
        <f t="shared" si="74"/>
        <v>0</v>
      </c>
      <c r="AP145" s="458">
        <f t="shared" si="68"/>
        <v>0</v>
      </c>
      <c r="AQ145" s="458">
        <f t="shared" si="69"/>
        <v>0</v>
      </c>
      <c r="AR145" s="311">
        <f t="shared" si="75"/>
        <v>0</v>
      </c>
      <c r="AS145" s="459">
        <f t="shared" si="76"/>
        <v>0</v>
      </c>
      <c r="AT145" s="486"/>
      <c r="AU145" s="129"/>
      <c r="AV145" s="73">
        <f>AU145+IFERROR(VLOOKUP(A145,GENERADOR!A:B,2,FALSE),0)</f>
        <v>0</v>
      </c>
      <c r="AW145" s="73">
        <f t="shared" si="77"/>
        <v>0</v>
      </c>
      <c r="AX145" s="129">
        <f t="shared" si="78"/>
        <v>0</v>
      </c>
      <c r="AY145" s="129">
        <f t="shared" si="79"/>
        <v>0</v>
      </c>
      <c r="AZ145" s="73" t="e">
        <f t="shared" ca="1" si="70"/>
        <v>#NAME?</v>
      </c>
      <c r="BA145" s="529" t="e">
        <f t="shared" ca="1" si="71"/>
        <v>#NAME?</v>
      </c>
      <c r="BD145" s="511"/>
      <c r="BE145" s="530"/>
      <c r="BF145" s="534"/>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c r="EN145" s="13"/>
      <c r="EO145" s="13"/>
      <c r="EP145" s="13"/>
      <c r="EQ145" s="13"/>
      <c r="ER145" s="13"/>
      <c r="ES145" s="13"/>
      <c r="ET145" s="13"/>
      <c r="EU145" s="13"/>
      <c r="EV145" s="13"/>
      <c r="EW145" s="13"/>
      <c r="EX145" s="13"/>
      <c r="EY145" s="13"/>
      <c r="EZ145" s="13"/>
      <c r="FA145" s="13"/>
      <c r="FB145" s="13"/>
      <c r="FC145" s="13"/>
      <c r="FD145" s="13"/>
      <c r="FE145" s="13"/>
      <c r="FF145" s="13"/>
      <c r="FG145" s="13"/>
      <c r="FH145" s="13"/>
      <c r="FI145" s="13"/>
      <c r="FJ145" s="13"/>
      <c r="FK145" s="13"/>
      <c r="FL145" s="13"/>
      <c r="FM145" s="13"/>
      <c r="FN145" s="13"/>
      <c r="FO145" s="13"/>
      <c r="FP145" s="13"/>
      <c r="FQ145" s="13"/>
      <c r="FR145" s="13"/>
      <c r="FS145" s="13"/>
      <c r="FT145" s="13"/>
      <c r="FU145" s="13"/>
      <c r="FV145" s="13"/>
      <c r="FW145" s="13"/>
      <c r="FX145" s="13"/>
      <c r="FY145" s="13"/>
      <c r="FZ145" s="13"/>
      <c r="GA145" s="13"/>
      <c r="GB145" s="13"/>
      <c r="GC145" s="13"/>
      <c r="GD145" s="13"/>
      <c r="GE145" s="13"/>
      <c r="GF145" s="13"/>
      <c r="GG145" s="13"/>
      <c r="GH145" s="13"/>
      <c r="GI145" s="13"/>
      <c r="GJ145" s="13"/>
      <c r="GK145" s="13"/>
      <c r="GL145" s="13"/>
      <c r="GM145" s="13"/>
      <c r="GN145" s="13"/>
      <c r="GO145" s="13"/>
      <c r="GP145" s="13"/>
      <c r="GQ145" s="13"/>
      <c r="GR145" s="13"/>
      <c r="GS145" s="13"/>
      <c r="GT145" s="13"/>
      <c r="GU145" s="13"/>
      <c r="GV145" s="13"/>
      <c r="GW145" s="13"/>
      <c r="GX145" s="13"/>
      <c r="GY145" s="13"/>
      <c r="GZ145" s="13"/>
      <c r="HA145" s="13"/>
      <c r="HB145" s="13"/>
      <c r="HC145" s="13"/>
      <c r="HD145" s="13"/>
      <c r="HE145" s="13"/>
      <c r="HF145" s="13"/>
      <c r="HG145" s="13"/>
      <c r="HH145" s="13"/>
      <c r="HI145" s="13"/>
      <c r="HJ145" s="13"/>
      <c r="HK145" s="13"/>
      <c r="HL145" s="13"/>
      <c r="HM145" s="13"/>
      <c r="HN145" s="13"/>
      <c r="HO145" s="13"/>
      <c r="HP145" s="13"/>
      <c r="HQ145" s="13"/>
      <c r="HR145" s="13"/>
      <c r="HS145" s="13"/>
      <c r="HT145" s="13"/>
      <c r="HU145" s="13"/>
      <c r="HV145" s="13"/>
      <c r="HW145" s="13"/>
      <c r="HX145" s="13"/>
      <c r="HY145" s="13"/>
      <c r="HZ145" s="13"/>
      <c r="IA145" s="13"/>
      <c r="IB145" s="13"/>
      <c r="IC145" s="13"/>
      <c r="ID145" s="13"/>
      <c r="IE145" s="13"/>
      <c r="IF145" s="13"/>
      <c r="IG145" s="13"/>
      <c r="IH145" s="13"/>
      <c r="II145" s="13"/>
      <c r="IJ145" s="13"/>
      <c r="IK145" s="13"/>
      <c r="IL145" s="13"/>
      <c r="IM145" s="13"/>
      <c r="IN145" s="13"/>
      <c r="IO145" s="13"/>
      <c r="IP145" s="13"/>
      <c r="IQ145" s="13"/>
      <c r="IR145" s="13"/>
      <c r="IS145" s="13"/>
      <c r="IT145" s="13"/>
      <c r="IU145" s="13"/>
      <c r="IV145" s="13"/>
      <c r="IW145" s="13"/>
      <c r="IX145" s="13"/>
      <c r="IY145" s="13"/>
      <c r="IZ145" s="13"/>
      <c r="JA145" s="13"/>
      <c r="JB145" s="13"/>
    </row>
    <row r="146" spans="1:262" ht="23.4" thickBot="1">
      <c r="A146" s="310"/>
      <c r="B146" s="433"/>
      <c r="C146" s="378"/>
      <c r="D146" s="409"/>
      <c r="E146" s="314"/>
      <c r="F146" s="544"/>
      <c r="G146" s="544"/>
      <c r="H146" s="312"/>
      <c r="I146" s="312"/>
      <c r="J146" s="472"/>
      <c r="K146" s="416" t="s">
        <v>780</v>
      </c>
      <c r="L146" s="168"/>
      <c r="M146" s="422">
        <f t="shared" si="66"/>
        <v>0</v>
      </c>
      <c r="N146" s="372"/>
      <c r="O146" s="168"/>
      <c r="P146" s="372"/>
      <c r="Q146" s="168"/>
      <c r="R146" s="372"/>
      <c r="S146" s="372"/>
      <c r="T146" s="372"/>
      <c r="U146" s="204" t="s">
        <v>702</v>
      </c>
      <c r="V146" s="204" t="s">
        <v>702</v>
      </c>
      <c r="W146" s="311"/>
      <c r="X146" s="314"/>
      <c r="Y146" s="180"/>
      <c r="Z146" s="314"/>
      <c r="AA146" s="170" t="e">
        <f t="shared" si="62"/>
        <v>#N/A</v>
      </c>
      <c r="AB146" s="168"/>
      <c r="AC146" s="171"/>
      <c r="AD146" s="172"/>
      <c r="AE146" s="173"/>
      <c r="AF146" s="174"/>
      <c r="AG146" s="542">
        <f t="shared" si="67"/>
        <v>0</v>
      </c>
      <c r="AH146" s="373"/>
      <c r="AI146" s="373"/>
      <c r="AJ146" s="374"/>
      <c r="AK146" s="314"/>
      <c r="AL146" s="485" t="e">
        <f t="shared" si="72"/>
        <v>#N/A</v>
      </c>
      <c r="AM146" s="165" t="e">
        <f t="shared" si="73"/>
        <v>#N/A</v>
      </c>
      <c r="AN146" s="527"/>
      <c r="AO146" s="457">
        <f t="shared" si="74"/>
        <v>0</v>
      </c>
      <c r="AP146" s="458">
        <f t="shared" si="68"/>
        <v>0</v>
      </c>
      <c r="AQ146" s="458">
        <f t="shared" si="69"/>
        <v>0</v>
      </c>
      <c r="AR146" s="311">
        <f t="shared" si="75"/>
        <v>0</v>
      </c>
      <c r="AS146" s="459">
        <f t="shared" si="76"/>
        <v>0</v>
      </c>
      <c r="AT146" s="486"/>
      <c r="AU146" s="129"/>
      <c r="AV146" s="73">
        <f>AU146+IFERROR(VLOOKUP(A146,GENERADOR!A:B,2,FALSE),0)</f>
        <v>0</v>
      </c>
      <c r="AW146" s="73">
        <f t="shared" si="77"/>
        <v>0</v>
      </c>
      <c r="AX146" s="129">
        <f t="shared" si="78"/>
        <v>0</v>
      </c>
      <c r="AY146" s="129">
        <f t="shared" si="79"/>
        <v>0</v>
      </c>
      <c r="AZ146" s="73" t="e">
        <f t="shared" ca="1" si="70"/>
        <v>#NAME?</v>
      </c>
      <c r="BA146" s="529" t="e">
        <f t="shared" ca="1" si="71"/>
        <v>#NAME?</v>
      </c>
      <c r="BD146" s="511"/>
      <c r="BE146" s="530"/>
      <c r="BF146" s="534"/>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c r="EN146" s="13"/>
      <c r="EO146" s="13"/>
      <c r="EP146" s="13"/>
      <c r="EQ146" s="13"/>
      <c r="ER146" s="13"/>
      <c r="ES146" s="13"/>
      <c r="ET146" s="13"/>
      <c r="EU146" s="13"/>
      <c r="EV146" s="13"/>
      <c r="EW146" s="13"/>
      <c r="EX146" s="13"/>
      <c r="EY146" s="13"/>
      <c r="EZ146" s="13"/>
      <c r="FA146" s="13"/>
      <c r="FB146" s="13"/>
      <c r="FC146" s="13"/>
      <c r="FD146" s="13"/>
      <c r="FE146" s="13"/>
      <c r="FF146" s="13"/>
      <c r="FG146" s="13"/>
      <c r="FH146" s="13"/>
      <c r="FI146" s="13"/>
      <c r="FJ146" s="13"/>
      <c r="FK146" s="13"/>
      <c r="FL146" s="13"/>
      <c r="FM146" s="13"/>
      <c r="FN146" s="13"/>
      <c r="FO146" s="13"/>
      <c r="FP146" s="13"/>
      <c r="FQ146" s="13"/>
      <c r="FR146" s="13"/>
      <c r="FS146" s="13"/>
      <c r="FT146" s="13"/>
      <c r="FU146" s="13"/>
      <c r="FV146" s="13"/>
      <c r="FW146" s="13"/>
      <c r="FX146" s="13"/>
      <c r="FY146" s="13"/>
      <c r="FZ146" s="13"/>
      <c r="GA146" s="13"/>
      <c r="GB146" s="13"/>
      <c r="GC146" s="13"/>
      <c r="GD146" s="13"/>
      <c r="GE146" s="13"/>
      <c r="GF146" s="13"/>
      <c r="GG146" s="13"/>
      <c r="GH146" s="13"/>
      <c r="GI146" s="13"/>
      <c r="GJ146" s="13"/>
      <c r="GK146" s="13"/>
      <c r="GL146" s="13"/>
      <c r="GM146" s="13"/>
      <c r="GN146" s="13"/>
      <c r="GO146" s="13"/>
      <c r="GP146" s="13"/>
      <c r="GQ146" s="13"/>
      <c r="GR146" s="13"/>
      <c r="GS146" s="13"/>
      <c r="GT146" s="13"/>
      <c r="GU146" s="13"/>
      <c r="GV146" s="13"/>
      <c r="GW146" s="13"/>
      <c r="GX146" s="13"/>
      <c r="GY146" s="13"/>
      <c r="GZ146" s="13"/>
      <c r="HA146" s="13"/>
      <c r="HB146" s="13"/>
      <c r="HC146" s="13"/>
      <c r="HD146" s="13"/>
      <c r="HE146" s="13"/>
      <c r="HF146" s="13"/>
      <c r="HG146" s="13"/>
      <c r="HH146" s="13"/>
      <c r="HI146" s="13"/>
      <c r="HJ146" s="13"/>
      <c r="HK146" s="13"/>
      <c r="HL146" s="13"/>
      <c r="HM146" s="13"/>
      <c r="HN146" s="13"/>
      <c r="HO146" s="13"/>
      <c r="HP146" s="13"/>
      <c r="HQ146" s="13"/>
      <c r="HR146" s="13"/>
      <c r="HS146" s="13"/>
      <c r="HT146" s="13"/>
      <c r="HU146" s="13"/>
      <c r="HV146" s="13"/>
      <c r="HW146" s="13"/>
      <c r="HX146" s="13"/>
      <c r="HY146" s="13"/>
      <c r="HZ146" s="13"/>
      <c r="IA146" s="13"/>
      <c r="IB146" s="13"/>
      <c r="IC146" s="13"/>
      <c r="ID146" s="13"/>
      <c r="IE146" s="13"/>
      <c r="IF146" s="13"/>
      <c r="IG146" s="13"/>
      <c r="IH146" s="13"/>
      <c r="II146" s="13"/>
      <c r="IJ146" s="13"/>
      <c r="IK146" s="13"/>
      <c r="IL146" s="13"/>
      <c r="IM146" s="13"/>
      <c r="IN146" s="13"/>
      <c r="IO146" s="13"/>
      <c r="IP146" s="13"/>
      <c r="IQ146" s="13"/>
      <c r="IR146" s="13"/>
      <c r="IS146" s="13"/>
      <c r="IT146" s="13"/>
      <c r="IU146" s="13"/>
      <c r="IV146" s="13"/>
      <c r="IW146" s="13"/>
      <c r="IX146" s="13"/>
      <c r="IY146" s="13"/>
      <c r="IZ146" s="13"/>
      <c r="JA146" s="13"/>
      <c r="JB146" s="13"/>
    </row>
    <row r="147" spans="1:262" ht="23.4" thickBot="1">
      <c r="A147" s="310"/>
      <c r="B147" s="433"/>
      <c r="C147" s="378"/>
      <c r="D147" s="409"/>
      <c r="E147" s="314"/>
      <c r="F147" s="544"/>
      <c r="G147" s="544"/>
      <c r="H147" s="312"/>
      <c r="I147" s="312"/>
      <c r="J147" s="472"/>
      <c r="K147" s="416" t="s">
        <v>780</v>
      </c>
      <c r="L147" s="168"/>
      <c r="M147" s="422">
        <f t="shared" si="66"/>
        <v>0</v>
      </c>
      <c r="N147" s="372"/>
      <c r="O147" s="168"/>
      <c r="P147" s="372"/>
      <c r="Q147" s="168"/>
      <c r="R147" s="372"/>
      <c r="S147" s="372"/>
      <c r="T147" s="372"/>
      <c r="U147" s="204" t="s">
        <v>702</v>
      </c>
      <c r="V147" s="204" t="s">
        <v>702</v>
      </c>
      <c r="W147" s="311"/>
      <c r="X147" s="314"/>
      <c r="Y147" s="169"/>
      <c r="Z147" s="314"/>
      <c r="AA147" s="170" t="e">
        <f t="shared" si="62"/>
        <v>#N/A</v>
      </c>
      <c r="AB147" s="168"/>
      <c r="AC147" s="171"/>
      <c r="AD147" s="172"/>
      <c r="AE147" s="173"/>
      <c r="AF147" s="174"/>
      <c r="AG147" s="542">
        <f t="shared" si="67"/>
        <v>0</v>
      </c>
      <c r="AH147" s="373"/>
      <c r="AI147" s="373"/>
      <c r="AJ147" s="374"/>
      <c r="AK147" s="314"/>
      <c r="AL147" s="485" t="e">
        <f t="shared" si="72"/>
        <v>#N/A</v>
      </c>
      <c r="AM147" s="165" t="e">
        <f t="shared" si="73"/>
        <v>#N/A</v>
      </c>
      <c r="AN147" s="527"/>
      <c r="AO147" s="457">
        <f t="shared" si="74"/>
        <v>0</v>
      </c>
      <c r="AP147" s="458">
        <f t="shared" si="68"/>
        <v>0</v>
      </c>
      <c r="AQ147" s="458">
        <f t="shared" si="69"/>
        <v>0</v>
      </c>
      <c r="AR147" s="311">
        <f t="shared" si="75"/>
        <v>0</v>
      </c>
      <c r="AS147" s="459">
        <f t="shared" si="76"/>
        <v>0</v>
      </c>
      <c r="AT147" s="486"/>
      <c r="AU147" s="129"/>
      <c r="AV147" s="73">
        <f>AU147+IFERROR(VLOOKUP(A147,GENERADOR!A:B,2,FALSE),0)</f>
        <v>0</v>
      </c>
      <c r="AW147" s="73">
        <f t="shared" si="77"/>
        <v>0</v>
      </c>
      <c r="AX147" s="129">
        <f t="shared" si="78"/>
        <v>0</v>
      </c>
      <c r="AY147" s="129">
        <f t="shared" si="79"/>
        <v>0</v>
      </c>
      <c r="AZ147" s="73" t="e">
        <f t="shared" ca="1" si="70"/>
        <v>#NAME?</v>
      </c>
      <c r="BA147" s="529" t="e">
        <f t="shared" ca="1" si="71"/>
        <v>#NAME?</v>
      </c>
      <c r="BD147" s="511"/>
      <c r="BE147" s="530"/>
      <c r="BF147" s="534"/>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c r="DR147" s="13"/>
      <c r="DS147" s="13"/>
      <c r="DT147" s="13"/>
      <c r="DU147" s="13"/>
      <c r="DV147" s="13"/>
      <c r="DW147" s="13"/>
      <c r="DX147" s="13"/>
      <c r="DY147" s="13"/>
      <c r="DZ147" s="13"/>
      <c r="EA147" s="13"/>
      <c r="EB147" s="13"/>
      <c r="EC147" s="13"/>
      <c r="ED147" s="13"/>
      <c r="EE147" s="13"/>
      <c r="EF147" s="13"/>
      <c r="EG147" s="13"/>
      <c r="EH147" s="13"/>
      <c r="EI147" s="13"/>
      <c r="EJ147" s="13"/>
      <c r="EK147" s="13"/>
      <c r="EL147" s="13"/>
      <c r="EM147" s="13"/>
      <c r="EN147" s="13"/>
      <c r="EO147" s="13"/>
      <c r="EP147" s="13"/>
      <c r="EQ147" s="13"/>
      <c r="ER147" s="13"/>
      <c r="ES147" s="13"/>
      <c r="ET147" s="13"/>
      <c r="EU147" s="13"/>
      <c r="EV147" s="13"/>
      <c r="EW147" s="13"/>
      <c r="EX147" s="13"/>
      <c r="EY147" s="13"/>
      <c r="EZ147" s="13"/>
      <c r="FA147" s="13"/>
      <c r="FB147" s="13"/>
      <c r="FC147" s="13"/>
      <c r="FD147" s="13"/>
      <c r="FE147" s="13"/>
      <c r="FF147" s="13"/>
      <c r="FG147" s="13"/>
      <c r="FH147" s="13"/>
      <c r="FI147" s="13"/>
      <c r="FJ147" s="13"/>
      <c r="FK147" s="13"/>
      <c r="FL147" s="13"/>
      <c r="FM147" s="13"/>
      <c r="FN147" s="13"/>
      <c r="FO147" s="13"/>
      <c r="FP147" s="13"/>
      <c r="FQ147" s="13"/>
      <c r="FR147" s="13"/>
      <c r="FS147" s="13"/>
      <c r="FT147" s="13"/>
      <c r="FU147" s="13"/>
      <c r="FV147" s="13"/>
      <c r="FW147" s="13"/>
      <c r="FX147" s="13"/>
      <c r="FY147" s="13"/>
      <c r="FZ147" s="13"/>
      <c r="GA147" s="13"/>
      <c r="GB147" s="13"/>
      <c r="GC147" s="13"/>
      <c r="GD147" s="13"/>
      <c r="GE147" s="13"/>
      <c r="GF147" s="13"/>
      <c r="GG147" s="13"/>
      <c r="GH147" s="13"/>
      <c r="GI147" s="13"/>
      <c r="GJ147" s="13"/>
      <c r="GK147" s="13"/>
      <c r="GL147" s="13"/>
      <c r="GM147" s="13"/>
      <c r="GN147" s="13"/>
      <c r="GO147" s="13"/>
      <c r="GP147" s="13"/>
      <c r="GQ147" s="13"/>
      <c r="GR147" s="13"/>
      <c r="GS147" s="13"/>
      <c r="GT147" s="13"/>
      <c r="GU147" s="13"/>
      <c r="GV147" s="13"/>
      <c r="GW147" s="13"/>
      <c r="GX147" s="13"/>
      <c r="GY147" s="13"/>
      <c r="GZ147" s="13"/>
      <c r="HA147" s="13"/>
      <c r="HB147" s="13"/>
      <c r="HC147" s="13"/>
      <c r="HD147" s="13"/>
      <c r="HE147" s="13"/>
      <c r="HF147" s="13"/>
      <c r="HG147" s="13"/>
      <c r="HH147" s="13"/>
      <c r="HI147" s="13"/>
      <c r="HJ147" s="13"/>
      <c r="HK147" s="13"/>
      <c r="HL147" s="13"/>
      <c r="HM147" s="13"/>
      <c r="HN147" s="13"/>
      <c r="HO147" s="13"/>
      <c r="HP147" s="13"/>
      <c r="HQ147" s="13"/>
      <c r="HR147" s="13"/>
      <c r="HS147" s="13"/>
      <c r="HT147" s="13"/>
      <c r="HU147" s="13"/>
      <c r="HV147" s="13"/>
      <c r="HW147" s="13"/>
      <c r="HX147" s="13"/>
      <c r="HY147" s="13"/>
      <c r="HZ147" s="13"/>
      <c r="IA147" s="13"/>
      <c r="IB147" s="13"/>
      <c r="IC147" s="13"/>
      <c r="ID147" s="13"/>
      <c r="IE147" s="13"/>
      <c r="IF147" s="13"/>
      <c r="IG147" s="13"/>
      <c r="IH147" s="13"/>
      <c r="II147" s="13"/>
      <c r="IJ147" s="13"/>
      <c r="IK147" s="13"/>
      <c r="IL147" s="13"/>
      <c r="IM147" s="13"/>
      <c r="IN147" s="13"/>
      <c r="IO147" s="13"/>
      <c r="IP147" s="13"/>
      <c r="IQ147" s="13"/>
      <c r="IR147" s="13"/>
      <c r="IS147" s="13"/>
      <c r="IT147" s="13"/>
      <c r="IU147" s="13"/>
      <c r="IV147" s="13"/>
      <c r="IW147" s="13"/>
      <c r="IX147" s="13"/>
      <c r="IY147" s="13"/>
      <c r="IZ147" s="13"/>
      <c r="JA147" s="13"/>
      <c r="JB147" s="13"/>
    </row>
    <row r="148" spans="1:262" ht="23.4" thickBot="1">
      <c r="A148" s="310"/>
      <c r="B148" s="433"/>
      <c r="C148" s="378"/>
      <c r="D148" s="409"/>
      <c r="E148" s="314"/>
      <c r="F148" s="544"/>
      <c r="G148" s="544"/>
      <c r="H148" s="312"/>
      <c r="I148" s="312"/>
      <c r="J148" s="472"/>
      <c r="K148" s="416" t="s">
        <v>780</v>
      </c>
      <c r="L148" s="168"/>
      <c r="M148" s="422">
        <f t="shared" si="66"/>
        <v>0</v>
      </c>
      <c r="N148" s="372"/>
      <c r="O148" s="168"/>
      <c r="P148" s="372"/>
      <c r="Q148" s="168"/>
      <c r="R148" s="372"/>
      <c r="S148" s="372"/>
      <c r="T148" s="372"/>
      <c r="U148" s="204" t="s">
        <v>702</v>
      </c>
      <c r="V148" s="204" t="s">
        <v>702</v>
      </c>
      <c r="W148" s="311"/>
      <c r="X148" s="314"/>
      <c r="Y148" s="176"/>
      <c r="Z148" s="314"/>
      <c r="AA148" s="170" t="e">
        <f t="shared" si="62"/>
        <v>#N/A</v>
      </c>
      <c r="AB148" s="168"/>
      <c r="AC148" s="171"/>
      <c r="AD148" s="172"/>
      <c r="AE148" s="173"/>
      <c r="AF148" s="174"/>
      <c r="AG148" s="542">
        <f t="shared" si="67"/>
        <v>0</v>
      </c>
      <c r="AH148" s="373"/>
      <c r="AI148" s="373"/>
      <c r="AJ148" s="374"/>
      <c r="AK148" s="314"/>
      <c r="AL148" s="485" t="e">
        <f t="shared" si="72"/>
        <v>#N/A</v>
      </c>
      <c r="AM148" s="165" t="e">
        <f t="shared" si="73"/>
        <v>#N/A</v>
      </c>
      <c r="AN148" s="527"/>
      <c r="AO148" s="457">
        <f t="shared" si="74"/>
        <v>0</v>
      </c>
      <c r="AP148" s="458">
        <f t="shared" si="68"/>
        <v>0</v>
      </c>
      <c r="AQ148" s="458">
        <f t="shared" si="69"/>
        <v>0</v>
      </c>
      <c r="AR148" s="311">
        <f t="shared" si="75"/>
        <v>0</v>
      </c>
      <c r="AS148" s="459">
        <f t="shared" si="76"/>
        <v>0</v>
      </c>
      <c r="AT148" s="486"/>
      <c r="AU148" s="129"/>
      <c r="AV148" s="73">
        <f>AU148+IFERROR(VLOOKUP(A148,GENERADOR!A:B,2,FALSE),0)</f>
        <v>0</v>
      </c>
      <c r="AW148" s="73">
        <f t="shared" si="77"/>
        <v>0</v>
      </c>
      <c r="AX148" s="129">
        <f t="shared" si="78"/>
        <v>0</v>
      </c>
      <c r="AY148" s="129">
        <f t="shared" si="79"/>
        <v>0</v>
      </c>
      <c r="AZ148" s="73" t="e">
        <f t="shared" ca="1" si="70"/>
        <v>#NAME?</v>
      </c>
      <c r="BA148" s="529" t="e">
        <f t="shared" ca="1" si="71"/>
        <v>#NAME?</v>
      </c>
      <c r="BD148" s="511"/>
      <c r="BE148" s="530"/>
      <c r="BF148" s="534"/>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13"/>
      <c r="DZ148" s="13"/>
      <c r="EA148" s="13"/>
      <c r="EB148" s="13"/>
      <c r="EC148" s="13"/>
      <c r="ED148" s="13"/>
      <c r="EE148" s="13"/>
      <c r="EF148" s="13"/>
      <c r="EG148" s="13"/>
      <c r="EH148" s="13"/>
      <c r="EI148" s="13"/>
      <c r="EJ148" s="13"/>
      <c r="EK148" s="13"/>
      <c r="EL148" s="13"/>
      <c r="EM148" s="13"/>
      <c r="EN148" s="13"/>
      <c r="EO148" s="13"/>
      <c r="EP148" s="13"/>
      <c r="EQ148" s="13"/>
      <c r="ER148" s="13"/>
      <c r="ES148" s="13"/>
      <c r="ET148" s="13"/>
      <c r="EU148" s="13"/>
      <c r="EV148" s="13"/>
      <c r="EW148" s="13"/>
      <c r="EX148" s="13"/>
      <c r="EY148" s="13"/>
      <c r="EZ148" s="13"/>
      <c r="FA148" s="13"/>
      <c r="FB148" s="13"/>
      <c r="FC148" s="13"/>
      <c r="FD148" s="13"/>
      <c r="FE148" s="13"/>
      <c r="FF148" s="13"/>
      <c r="FG148" s="13"/>
      <c r="FH148" s="13"/>
      <c r="FI148" s="13"/>
      <c r="FJ148" s="13"/>
      <c r="FK148" s="13"/>
      <c r="FL148" s="13"/>
      <c r="FM148" s="13"/>
      <c r="FN148" s="13"/>
      <c r="FO148" s="13"/>
      <c r="FP148" s="13"/>
      <c r="FQ148" s="13"/>
      <c r="FR148" s="13"/>
      <c r="FS148" s="13"/>
      <c r="FT148" s="13"/>
      <c r="FU148" s="13"/>
      <c r="FV148" s="13"/>
      <c r="FW148" s="13"/>
      <c r="FX148" s="13"/>
      <c r="FY148" s="13"/>
      <c r="FZ148" s="13"/>
      <c r="GA148" s="13"/>
      <c r="GB148" s="13"/>
      <c r="GC148" s="13"/>
      <c r="GD148" s="13"/>
      <c r="GE148" s="13"/>
      <c r="GF148" s="13"/>
      <c r="GG148" s="13"/>
      <c r="GH148" s="13"/>
      <c r="GI148" s="13"/>
      <c r="GJ148" s="13"/>
      <c r="GK148" s="13"/>
      <c r="GL148" s="13"/>
      <c r="GM148" s="13"/>
      <c r="GN148" s="13"/>
      <c r="GO148" s="13"/>
      <c r="GP148" s="13"/>
      <c r="GQ148" s="13"/>
      <c r="GR148" s="13"/>
      <c r="GS148" s="13"/>
      <c r="GT148" s="13"/>
      <c r="GU148" s="13"/>
      <c r="GV148" s="13"/>
      <c r="GW148" s="13"/>
      <c r="GX148" s="13"/>
      <c r="GY148" s="13"/>
      <c r="GZ148" s="13"/>
      <c r="HA148" s="13"/>
      <c r="HB148" s="13"/>
      <c r="HC148" s="13"/>
      <c r="HD148" s="13"/>
      <c r="HE148" s="13"/>
      <c r="HF148" s="13"/>
      <c r="HG148" s="13"/>
      <c r="HH148" s="13"/>
      <c r="HI148" s="13"/>
      <c r="HJ148" s="13"/>
      <c r="HK148" s="13"/>
      <c r="HL148" s="13"/>
      <c r="HM148" s="13"/>
      <c r="HN148" s="13"/>
      <c r="HO148" s="13"/>
      <c r="HP148" s="13"/>
      <c r="HQ148" s="13"/>
      <c r="HR148" s="13"/>
      <c r="HS148" s="13"/>
      <c r="HT148" s="13"/>
      <c r="HU148" s="13"/>
      <c r="HV148" s="13"/>
      <c r="HW148" s="13"/>
      <c r="HX148" s="13"/>
      <c r="HY148" s="13"/>
      <c r="HZ148" s="13"/>
      <c r="IA148" s="13"/>
      <c r="IB148" s="13"/>
      <c r="IC148" s="13"/>
      <c r="ID148" s="13"/>
      <c r="IE148" s="13"/>
      <c r="IF148" s="13"/>
      <c r="IG148" s="13"/>
      <c r="IH148" s="13"/>
      <c r="II148" s="13"/>
      <c r="IJ148" s="13"/>
      <c r="IK148" s="13"/>
      <c r="IL148" s="13"/>
      <c r="IM148" s="13"/>
      <c r="IN148" s="13"/>
      <c r="IO148" s="13"/>
      <c r="IP148" s="13"/>
      <c r="IQ148" s="13"/>
      <c r="IR148" s="13"/>
      <c r="IS148" s="13"/>
      <c r="IT148" s="13"/>
      <c r="IU148" s="13"/>
      <c r="IV148" s="13"/>
      <c r="IW148" s="13"/>
      <c r="IX148" s="13"/>
      <c r="IY148" s="13"/>
      <c r="IZ148" s="13"/>
      <c r="JA148" s="13"/>
      <c r="JB148" s="13"/>
    </row>
    <row r="149" spans="1:262" ht="23.4" thickBot="1">
      <c r="A149" s="310"/>
      <c r="B149" s="433"/>
      <c r="C149" s="378"/>
      <c r="D149" s="409"/>
      <c r="E149" s="314"/>
      <c r="F149" s="544"/>
      <c r="G149" s="544"/>
      <c r="H149" s="312"/>
      <c r="I149" s="331"/>
      <c r="J149" s="472"/>
      <c r="K149" s="416" t="s">
        <v>780</v>
      </c>
      <c r="L149" s="168"/>
      <c r="M149" s="422">
        <f t="shared" si="66"/>
        <v>0</v>
      </c>
      <c r="N149" s="372"/>
      <c r="O149" s="168"/>
      <c r="P149" s="372"/>
      <c r="Q149" s="168"/>
      <c r="R149" s="372"/>
      <c r="S149" s="372"/>
      <c r="T149" s="372"/>
      <c r="U149" s="204" t="s">
        <v>702</v>
      </c>
      <c r="V149" s="204" t="s">
        <v>702</v>
      </c>
      <c r="W149" s="311"/>
      <c r="X149" s="314"/>
      <c r="Y149" s="180"/>
      <c r="Z149" s="314"/>
      <c r="AA149" s="170" t="e">
        <f t="shared" si="62"/>
        <v>#N/A</v>
      </c>
      <c r="AB149" s="168"/>
      <c r="AC149" s="171"/>
      <c r="AD149" s="172"/>
      <c r="AE149" s="173"/>
      <c r="AF149" s="174"/>
      <c r="AG149" s="542">
        <f t="shared" si="67"/>
        <v>0</v>
      </c>
      <c r="AH149" s="373"/>
      <c r="AI149" s="373"/>
      <c r="AJ149" s="374"/>
      <c r="AK149" s="314"/>
      <c r="AL149" s="485" t="e">
        <f t="shared" si="72"/>
        <v>#N/A</v>
      </c>
      <c r="AM149" s="165" t="e">
        <f t="shared" si="73"/>
        <v>#N/A</v>
      </c>
      <c r="AN149" s="527"/>
      <c r="AO149" s="457">
        <f t="shared" si="74"/>
        <v>0</v>
      </c>
      <c r="AP149" s="458">
        <f t="shared" si="68"/>
        <v>0</v>
      </c>
      <c r="AQ149" s="458">
        <f t="shared" si="69"/>
        <v>0</v>
      </c>
      <c r="AR149" s="311">
        <f t="shared" si="75"/>
        <v>0</v>
      </c>
      <c r="AS149" s="459">
        <f t="shared" si="76"/>
        <v>0</v>
      </c>
      <c r="AT149" s="486"/>
      <c r="AU149" s="129"/>
      <c r="AV149" s="73">
        <f>AU149+IFERROR(VLOOKUP(A149,GENERADOR!A:B,2,FALSE),0)</f>
        <v>0</v>
      </c>
      <c r="AW149" s="73">
        <f t="shared" si="77"/>
        <v>0</v>
      </c>
      <c r="AX149" s="129">
        <f t="shared" si="78"/>
        <v>0</v>
      </c>
      <c r="AY149" s="129">
        <f t="shared" si="79"/>
        <v>0</v>
      </c>
      <c r="AZ149" s="73" t="e">
        <f t="shared" ca="1" si="70"/>
        <v>#NAME?</v>
      </c>
      <c r="BA149" s="529" t="e">
        <f t="shared" ca="1" si="71"/>
        <v>#NAME?</v>
      </c>
      <c r="BD149" s="511"/>
      <c r="BE149" s="530"/>
      <c r="BF149" s="533"/>
    </row>
    <row r="150" spans="1:262" ht="23.4" thickBot="1">
      <c r="A150" s="310"/>
      <c r="B150" s="433"/>
      <c r="C150" s="378"/>
      <c r="D150" s="409"/>
      <c r="E150" s="314"/>
      <c r="F150" s="544"/>
      <c r="G150" s="544"/>
      <c r="H150" s="312"/>
      <c r="I150" s="312"/>
      <c r="J150" s="472"/>
      <c r="K150" s="416" t="s">
        <v>780</v>
      </c>
      <c r="L150" s="168"/>
      <c r="M150" s="422">
        <f t="shared" si="66"/>
        <v>0</v>
      </c>
      <c r="N150" s="372"/>
      <c r="O150" s="168"/>
      <c r="P150" s="372"/>
      <c r="Q150" s="168"/>
      <c r="R150" s="372"/>
      <c r="S150" s="372"/>
      <c r="T150" s="372"/>
      <c r="U150" s="204" t="s">
        <v>702</v>
      </c>
      <c r="V150" s="204" t="s">
        <v>702</v>
      </c>
      <c r="W150" s="311"/>
      <c r="X150" s="314"/>
      <c r="Y150" s="169"/>
      <c r="Z150" s="314"/>
      <c r="AA150" s="170" t="e">
        <f t="shared" si="62"/>
        <v>#N/A</v>
      </c>
      <c r="AB150" s="168"/>
      <c r="AC150" s="171"/>
      <c r="AD150" s="172"/>
      <c r="AE150" s="173"/>
      <c r="AF150" s="174"/>
      <c r="AG150" s="542">
        <f t="shared" si="67"/>
        <v>0</v>
      </c>
      <c r="AH150" s="373"/>
      <c r="AI150" s="373"/>
      <c r="AJ150" s="374"/>
      <c r="AK150" s="314"/>
      <c r="AL150" s="485" t="e">
        <f t="shared" si="72"/>
        <v>#N/A</v>
      </c>
      <c r="AM150" s="165" t="e">
        <f t="shared" si="73"/>
        <v>#N/A</v>
      </c>
      <c r="AN150" s="527"/>
      <c r="AO150" s="457">
        <f t="shared" si="74"/>
        <v>0</v>
      </c>
      <c r="AP150" s="458">
        <f t="shared" si="68"/>
        <v>0</v>
      </c>
      <c r="AQ150" s="458">
        <f t="shared" si="69"/>
        <v>0</v>
      </c>
      <c r="AR150" s="311">
        <f t="shared" si="75"/>
        <v>0</v>
      </c>
      <c r="AS150" s="459">
        <f t="shared" si="76"/>
        <v>0</v>
      </c>
      <c r="AT150" s="486"/>
      <c r="AU150" s="129"/>
      <c r="AV150" s="73">
        <f>AU150+IFERROR(VLOOKUP(A150,GENERADOR!A:B,2,FALSE),0)</f>
        <v>0</v>
      </c>
      <c r="AW150" s="73">
        <f t="shared" si="77"/>
        <v>0</v>
      </c>
      <c r="AX150" s="129">
        <f t="shared" si="78"/>
        <v>0</v>
      </c>
      <c r="AY150" s="129">
        <f t="shared" si="79"/>
        <v>0</v>
      </c>
      <c r="AZ150" s="73" t="e">
        <f t="shared" ca="1" si="70"/>
        <v>#NAME?</v>
      </c>
      <c r="BA150" s="529" t="e">
        <f t="shared" ca="1" si="71"/>
        <v>#NAME?</v>
      </c>
      <c r="BD150" s="511"/>
      <c r="BE150" s="530"/>
      <c r="BF150" s="533"/>
    </row>
    <row r="151" spans="1:262" ht="23.4" thickBot="1">
      <c r="A151" s="310"/>
      <c r="B151" s="433"/>
      <c r="C151" s="378"/>
      <c r="D151" s="409"/>
      <c r="E151" s="314"/>
      <c r="F151" s="544"/>
      <c r="G151" s="544"/>
      <c r="H151" s="312"/>
      <c r="I151" s="312"/>
      <c r="J151" s="472"/>
      <c r="K151" s="416" t="s">
        <v>780</v>
      </c>
      <c r="L151" s="168"/>
      <c r="M151" s="422">
        <f t="shared" si="66"/>
        <v>0</v>
      </c>
      <c r="N151" s="372"/>
      <c r="O151" s="168"/>
      <c r="P151" s="372"/>
      <c r="Q151" s="168"/>
      <c r="R151" s="372"/>
      <c r="S151" s="372"/>
      <c r="T151" s="372"/>
      <c r="U151" s="204" t="s">
        <v>702</v>
      </c>
      <c r="V151" s="204" t="s">
        <v>702</v>
      </c>
      <c r="W151" s="311"/>
      <c r="X151" s="313"/>
      <c r="Y151" s="169"/>
      <c r="Z151" s="314"/>
      <c r="AA151" s="170" t="e">
        <f t="shared" si="62"/>
        <v>#N/A</v>
      </c>
      <c r="AB151" s="168"/>
      <c r="AC151" s="171"/>
      <c r="AD151" s="172"/>
      <c r="AE151" s="173"/>
      <c r="AF151" s="174"/>
      <c r="AG151" s="542">
        <f t="shared" si="67"/>
        <v>0</v>
      </c>
      <c r="AH151" s="373"/>
      <c r="AI151" s="373"/>
      <c r="AJ151" s="374"/>
      <c r="AK151" s="314"/>
      <c r="AL151" s="485" t="e">
        <f t="shared" si="72"/>
        <v>#N/A</v>
      </c>
      <c r="AM151" s="165" t="e">
        <f t="shared" si="73"/>
        <v>#N/A</v>
      </c>
      <c r="AN151" s="527"/>
      <c r="AO151" s="457">
        <f t="shared" si="74"/>
        <v>0</v>
      </c>
      <c r="AP151" s="458">
        <f t="shared" si="68"/>
        <v>0</v>
      </c>
      <c r="AQ151" s="458">
        <f t="shared" si="69"/>
        <v>0</v>
      </c>
      <c r="AR151" s="311">
        <f t="shared" si="75"/>
        <v>0</v>
      </c>
      <c r="AS151" s="459">
        <f t="shared" si="76"/>
        <v>0</v>
      </c>
      <c r="AT151" s="486"/>
      <c r="AU151" s="129"/>
      <c r="AV151" s="73">
        <f>AU151+IFERROR(VLOOKUP(A151,GENERADOR!A:B,2,FALSE),0)</f>
        <v>0</v>
      </c>
      <c r="AW151" s="73">
        <f t="shared" si="77"/>
        <v>0</v>
      </c>
      <c r="AX151" s="129">
        <f t="shared" si="78"/>
        <v>0</v>
      </c>
      <c r="AY151" s="129">
        <f t="shared" si="79"/>
        <v>0</v>
      </c>
      <c r="AZ151" s="73" t="e">
        <f t="shared" ca="1" si="70"/>
        <v>#NAME?</v>
      </c>
      <c r="BA151" s="529" t="e">
        <f t="shared" ca="1" si="71"/>
        <v>#NAME?</v>
      </c>
      <c r="BD151" s="511"/>
      <c r="BE151" s="530"/>
      <c r="BF151" s="533"/>
    </row>
    <row r="152" spans="1:262" ht="23.4" thickBot="1">
      <c r="A152" s="310"/>
      <c r="B152" s="433"/>
      <c r="C152" s="378"/>
      <c r="D152" s="409"/>
      <c r="E152" s="314"/>
      <c r="F152" s="544"/>
      <c r="G152" s="544"/>
      <c r="H152" s="312"/>
      <c r="I152" s="312"/>
      <c r="J152" s="472"/>
      <c r="K152" s="416" t="s">
        <v>780</v>
      </c>
      <c r="L152" s="168"/>
      <c r="M152" s="422">
        <f t="shared" si="66"/>
        <v>0</v>
      </c>
      <c r="N152" s="372"/>
      <c r="O152" s="168"/>
      <c r="P152" s="372"/>
      <c r="Q152" s="168"/>
      <c r="R152" s="372"/>
      <c r="S152" s="372"/>
      <c r="T152" s="372"/>
      <c r="U152" s="204" t="s">
        <v>702</v>
      </c>
      <c r="V152" s="204" t="s">
        <v>702</v>
      </c>
      <c r="W152" s="311"/>
      <c r="X152" s="314"/>
      <c r="Y152" s="73"/>
      <c r="Z152" s="314"/>
      <c r="AA152" s="170" t="e">
        <f t="shared" si="62"/>
        <v>#N/A</v>
      </c>
      <c r="AB152" s="168"/>
      <c r="AC152" s="171"/>
      <c r="AD152" s="172"/>
      <c r="AE152" s="173"/>
      <c r="AF152" s="174"/>
      <c r="AG152" s="542">
        <f t="shared" si="67"/>
        <v>0</v>
      </c>
      <c r="AH152" s="373"/>
      <c r="AI152" s="373"/>
      <c r="AJ152" s="374"/>
      <c r="AK152" s="314"/>
      <c r="AL152" s="485" t="e">
        <f t="shared" si="72"/>
        <v>#N/A</v>
      </c>
      <c r="AM152" s="165" t="e">
        <f t="shared" si="73"/>
        <v>#N/A</v>
      </c>
      <c r="AN152" s="527"/>
      <c r="AO152" s="457">
        <f t="shared" si="74"/>
        <v>0</v>
      </c>
      <c r="AP152" s="458">
        <f t="shared" si="68"/>
        <v>0</v>
      </c>
      <c r="AQ152" s="458">
        <f t="shared" si="69"/>
        <v>0</v>
      </c>
      <c r="AR152" s="311">
        <f t="shared" si="75"/>
        <v>0</v>
      </c>
      <c r="AS152" s="459">
        <f t="shared" si="76"/>
        <v>0</v>
      </c>
      <c r="AT152" s="486"/>
      <c r="AU152" s="129"/>
      <c r="AV152" s="73">
        <f>AU152+IFERROR(VLOOKUP(A152,GENERADOR!A:B,2,FALSE),0)</f>
        <v>0</v>
      </c>
      <c r="AW152" s="73">
        <f t="shared" si="77"/>
        <v>0</v>
      </c>
      <c r="AX152" s="129">
        <f t="shared" si="78"/>
        <v>0</v>
      </c>
      <c r="AY152" s="129">
        <f t="shared" si="79"/>
        <v>0</v>
      </c>
      <c r="AZ152" s="73" t="e">
        <f t="shared" ca="1" si="70"/>
        <v>#NAME?</v>
      </c>
      <c r="BA152" s="529" t="e">
        <f t="shared" ca="1" si="71"/>
        <v>#NAME?</v>
      </c>
      <c r="BD152" s="511"/>
      <c r="BE152" s="530"/>
      <c r="BF152" s="533"/>
    </row>
    <row r="153" spans="1:262" ht="23.4" thickBot="1">
      <c r="A153" s="319"/>
      <c r="B153" s="433"/>
      <c r="C153" s="378"/>
      <c r="D153" s="409"/>
      <c r="E153" s="314"/>
      <c r="F153" s="544"/>
      <c r="G153" s="544"/>
      <c r="H153" s="312"/>
      <c r="I153" s="312"/>
      <c r="J153" s="472"/>
      <c r="K153" s="416" t="s">
        <v>780</v>
      </c>
      <c r="L153" s="168"/>
      <c r="M153" s="422">
        <f t="shared" si="66"/>
        <v>0</v>
      </c>
      <c r="N153" s="372"/>
      <c r="O153" s="168"/>
      <c r="P153" s="372"/>
      <c r="Q153" s="168"/>
      <c r="R153" s="372"/>
      <c r="S153" s="372"/>
      <c r="T153" s="372"/>
      <c r="U153" s="204" t="s">
        <v>702</v>
      </c>
      <c r="V153" s="204" t="s">
        <v>702</v>
      </c>
      <c r="W153" s="311"/>
      <c r="X153" s="314"/>
      <c r="Y153" s="169"/>
      <c r="Z153" s="314"/>
      <c r="AA153" s="170" t="e">
        <f t="shared" si="62"/>
        <v>#N/A</v>
      </c>
      <c r="AB153" s="168"/>
      <c r="AC153" s="171"/>
      <c r="AD153" s="172"/>
      <c r="AE153" s="173"/>
      <c r="AF153" s="174"/>
      <c r="AG153" s="542">
        <f t="shared" si="67"/>
        <v>0</v>
      </c>
      <c r="AH153" s="373"/>
      <c r="AI153" s="373"/>
      <c r="AJ153" s="374"/>
      <c r="AK153" s="314"/>
      <c r="AL153" s="485" t="e">
        <f t="shared" si="72"/>
        <v>#N/A</v>
      </c>
      <c r="AM153" s="165" t="e">
        <f t="shared" si="73"/>
        <v>#N/A</v>
      </c>
      <c r="AN153" s="527"/>
      <c r="AO153" s="457">
        <f t="shared" si="74"/>
        <v>0</v>
      </c>
      <c r="AP153" s="458">
        <f t="shared" si="68"/>
        <v>0</v>
      </c>
      <c r="AQ153" s="458">
        <f t="shared" si="69"/>
        <v>0</v>
      </c>
      <c r="AR153" s="311">
        <f t="shared" si="75"/>
        <v>0</v>
      </c>
      <c r="AS153" s="459">
        <f t="shared" si="76"/>
        <v>0</v>
      </c>
      <c r="AT153" s="486"/>
      <c r="AU153" s="129"/>
      <c r="AV153" s="73">
        <f>AU153+IFERROR(VLOOKUP(A153,GENERADOR!A:B,2,FALSE),0)</f>
        <v>0</v>
      </c>
      <c r="AW153" s="73">
        <f t="shared" si="77"/>
        <v>0</v>
      </c>
      <c r="AX153" s="129">
        <f t="shared" si="78"/>
        <v>0</v>
      </c>
      <c r="AY153" s="129">
        <f t="shared" si="79"/>
        <v>0</v>
      </c>
      <c r="AZ153" s="73" t="e">
        <f t="shared" ca="1" si="70"/>
        <v>#NAME?</v>
      </c>
      <c r="BA153" s="529" t="e">
        <f t="shared" ca="1" si="71"/>
        <v>#NAME?</v>
      </c>
      <c r="BD153" s="511"/>
      <c r="BE153" s="530"/>
      <c r="BF153" s="533"/>
    </row>
    <row r="154" spans="1:262" ht="23.4" thickBot="1">
      <c r="A154" s="310"/>
      <c r="B154" s="433"/>
      <c r="C154" s="378"/>
      <c r="D154" s="409"/>
      <c r="E154" s="314"/>
      <c r="F154" s="544"/>
      <c r="G154" s="544"/>
      <c r="H154" s="312"/>
      <c r="I154" s="312"/>
      <c r="J154" s="472"/>
      <c r="K154" s="416" t="s">
        <v>780</v>
      </c>
      <c r="L154" s="168"/>
      <c r="M154" s="422">
        <f t="shared" si="66"/>
        <v>0</v>
      </c>
      <c r="N154" s="372"/>
      <c r="O154" s="168"/>
      <c r="P154" s="372"/>
      <c r="Q154" s="168"/>
      <c r="R154" s="372"/>
      <c r="S154" s="372"/>
      <c r="T154" s="372"/>
      <c r="U154" s="204" t="s">
        <v>702</v>
      </c>
      <c r="V154" s="204" t="s">
        <v>702</v>
      </c>
      <c r="W154" s="311"/>
      <c r="X154" s="496"/>
      <c r="Y154" s="169"/>
      <c r="Z154" s="314"/>
      <c r="AA154" s="170" t="e">
        <f t="shared" si="62"/>
        <v>#N/A</v>
      </c>
      <c r="AB154" s="168"/>
      <c r="AC154" s="171"/>
      <c r="AD154" s="172"/>
      <c r="AE154" s="173"/>
      <c r="AF154" s="174"/>
      <c r="AG154" s="542">
        <f t="shared" si="67"/>
        <v>0</v>
      </c>
      <c r="AH154" s="373"/>
      <c r="AI154" s="373"/>
      <c r="AJ154" s="374"/>
      <c r="AK154" s="314"/>
      <c r="AL154" s="485" t="e">
        <f t="shared" si="72"/>
        <v>#N/A</v>
      </c>
      <c r="AM154" s="165" t="e">
        <f t="shared" si="73"/>
        <v>#N/A</v>
      </c>
      <c r="AN154" s="527"/>
      <c r="AO154" s="457">
        <f t="shared" si="74"/>
        <v>0</v>
      </c>
      <c r="AP154" s="458">
        <f t="shared" si="68"/>
        <v>0</v>
      </c>
      <c r="AQ154" s="458">
        <f t="shared" si="69"/>
        <v>0</v>
      </c>
      <c r="AR154" s="311">
        <f t="shared" si="75"/>
        <v>0</v>
      </c>
      <c r="AS154" s="459">
        <f t="shared" si="76"/>
        <v>0</v>
      </c>
      <c r="AT154" s="486"/>
      <c r="AU154" s="129"/>
      <c r="AV154" s="73">
        <f>AU154+IFERROR(VLOOKUP(A154,GENERADOR!A:B,2,FALSE),0)</f>
        <v>0</v>
      </c>
      <c r="AW154" s="73">
        <f t="shared" si="77"/>
        <v>0</v>
      </c>
      <c r="AX154" s="129">
        <f t="shared" si="78"/>
        <v>0</v>
      </c>
      <c r="AY154" s="129">
        <f t="shared" si="79"/>
        <v>0</v>
      </c>
      <c r="AZ154" s="73" t="e">
        <f t="shared" ca="1" si="70"/>
        <v>#NAME?</v>
      </c>
      <c r="BA154" s="529" t="e">
        <f t="shared" ca="1" si="71"/>
        <v>#NAME?</v>
      </c>
      <c r="BD154" s="511"/>
      <c r="BE154" s="530"/>
      <c r="BF154" s="533"/>
    </row>
    <row r="155" spans="1:262" ht="23.4" thickBot="1">
      <c r="A155" s="310"/>
      <c r="B155" s="433"/>
      <c r="C155" s="378"/>
      <c r="D155" s="409"/>
      <c r="E155" s="314"/>
      <c r="F155" s="544"/>
      <c r="G155" s="544"/>
      <c r="H155" s="318"/>
      <c r="I155" s="331"/>
      <c r="J155" s="472"/>
      <c r="K155" s="416" t="s">
        <v>780</v>
      </c>
      <c r="L155" s="168"/>
      <c r="M155" s="422">
        <f t="shared" si="66"/>
        <v>0</v>
      </c>
      <c r="N155" s="372"/>
      <c r="O155" s="168"/>
      <c r="P155" s="372"/>
      <c r="Q155" s="168"/>
      <c r="R155" s="372"/>
      <c r="S155" s="372"/>
      <c r="T155" s="372"/>
      <c r="U155" s="204" t="s">
        <v>702</v>
      </c>
      <c r="V155" s="204" t="s">
        <v>702</v>
      </c>
      <c r="W155" s="311"/>
      <c r="X155" s="314"/>
      <c r="Y155" s="180"/>
      <c r="Z155" s="314"/>
      <c r="AA155" s="170" t="e">
        <f t="shared" si="62"/>
        <v>#N/A</v>
      </c>
      <c r="AB155" s="168"/>
      <c r="AC155" s="171"/>
      <c r="AD155" s="172"/>
      <c r="AE155" s="173"/>
      <c r="AF155" s="174"/>
      <c r="AG155" s="542">
        <f t="shared" si="67"/>
        <v>0</v>
      </c>
      <c r="AH155" s="373"/>
      <c r="AI155" s="373"/>
      <c r="AJ155" s="374"/>
      <c r="AK155" s="314"/>
      <c r="AL155" s="485" t="e">
        <f t="shared" si="72"/>
        <v>#N/A</v>
      </c>
      <c r="AM155" s="165" t="e">
        <f t="shared" si="73"/>
        <v>#N/A</v>
      </c>
      <c r="AN155" s="527"/>
      <c r="AO155" s="457">
        <f t="shared" si="74"/>
        <v>0</v>
      </c>
      <c r="AP155" s="458">
        <f t="shared" si="68"/>
        <v>0</v>
      </c>
      <c r="AQ155" s="458">
        <f t="shared" si="69"/>
        <v>0</v>
      </c>
      <c r="AR155" s="311">
        <f t="shared" si="75"/>
        <v>0</v>
      </c>
      <c r="AS155" s="459">
        <f t="shared" si="76"/>
        <v>0</v>
      </c>
      <c r="AT155" s="486"/>
      <c r="AU155" s="129"/>
      <c r="AV155" s="73">
        <f>AU155+IFERROR(VLOOKUP(A155,GENERADOR!A:B,2,FALSE),0)</f>
        <v>0</v>
      </c>
      <c r="AW155" s="73">
        <f t="shared" si="77"/>
        <v>0</v>
      </c>
      <c r="AX155" s="129">
        <f t="shared" si="78"/>
        <v>0</v>
      </c>
      <c r="AY155" s="129">
        <f t="shared" si="79"/>
        <v>0</v>
      </c>
      <c r="AZ155" s="73" t="e">
        <f t="shared" ca="1" si="70"/>
        <v>#NAME?</v>
      </c>
      <c r="BA155" s="529" t="e">
        <f t="shared" ca="1" si="71"/>
        <v>#NAME?</v>
      </c>
      <c r="BD155" s="511"/>
      <c r="BE155" s="530"/>
      <c r="BF155" s="533"/>
    </row>
    <row r="156" spans="1:262" ht="23.4" thickBot="1">
      <c r="A156" s="310"/>
      <c r="B156" s="433"/>
      <c r="C156" s="378"/>
      <c r="D156" s="409"/>
      <c r="E156" s="314"/>
      <c r="F156" s="544"/>
      <c r="G156" s="544"/>
      <c r="H156" s="312"/>
      <c r="I156" s="333"/>
      <c r="J156" s="472"/>
      <c r="K156" s="416" t="s">
        <v>780</v>
      </c>
      <c r="L156" s="168"/>
      <c r="M156" s="422">
        <f t="shared" si="66"/>
        <v>0</v>
      </c>
      <c r="N156" s="372"/>
      <c r="O156" s="168"/>
      <c r="P156" s="372"/>
      <c r="Q156" s="168"/>
      <c r="R156" s="372"/>
      <c r="S156" s="372"/>
      <c r="T156" s="372"/>
      <c r="U156" s="204" t="s">
        <v>702</v>
      </c>
      <c r="V156" s="204" t="s">
        <v>702</v>
      </c>
      <c r="W156" s="311"/>
      <c r="X156" s="314"/>
      <c r="Y156" s="169"/>
      <c r="Z156" s="314"/>
      <c r="AA156" s="170" t="e">
        <f t="shared" si="62"/>
        <v>#N/A</v>
      </c>
      <c r="AB156" s="168"/>
      <c r="AC156" s="171"/>
      <c r="AD156" s="172"/>
      <c r="AE156" s="173"/>
      <c r="AF156" s="174"/>
      <c r="AG156" s="542">
        <f t="shared" si="67"/>
        <v>0</v>
      </c>
      <c r="AH156" s="373"/>
      <c r="AI156" s="373"/>
      <c r="AJ156" s="374"/>
      <c r="AK156" s="314"/>
      <c r="AL156" s="485" t="e">
        <f t="shared" si="72"/>
        <v>#N/A</v>
      </c>
      <c r="AM156" s="165" t="e">
        <f t="shared" si="73"/>
        <v>#N/A</v>
      </c>
      <c r="AN156" s="527"/>
      <c r="AO156" s="457">
        <f t="shared" si="74"/>
        <v>0</v>
      </c>
      <c r="AP156" s="458">
        <f t="shared" si="68"/>
        <v>0</v>
      </c>
      <c r="AQ156" s="458">
        <f t="shared" si="69"/>
        <v>0</v>
      </c>
      <c r="AR156" s="311">
        <f t="shared" si="75"/>
        <v>0</v>
      </c>
      <c r="AS156" s="459">
        <f t="shared" si="76"/>
        <v>0</v>
      </c>
      <c r="AT156" s="486"/>
      <c r="AU156" s="129"/>
      <c r="AV156" s="73">
        <f>AU156+IFERROR(VLOOKUP(A156,GENERADOR!A:B,2,FALSE),0)</f>
        <v>0</v>
      </c>
      <c r="AW156" s="73">
        <f t="shared" si="77"/>
        <v>0</v>
      </c>
      <c r="AX156" s="129">
        <f t="shared" si="78"/>
        <v>0</v>
      </c>
      <c r="AY156" s="129">
        <f t="shared" si="79"/>
        <v>0</v>
      </c>
      <c r="AZ156" s="73" t="e">
        <f t="shared" ca="1" si="70"/>
        <v>#NAME?</v>
      </c>
      <c r="BA156" s="529" t="e">
        <f t="shared" ca="1" si="71"/>
        <v>#NAME?</v>
      </c>
      <c r="BD156" s="511"/>
      <c r="BE156" s="530"/>
      <c r="BF156" s="533"/>
    </row>
    <row r="157" spans="1:262" ht="23.4" thickBot="1">
      <c r="A157" s="310"/>
      <c r="B157" s="433"/>
      <c r="C157" s="378"/>
      <c r="D157" s="409"/>
      <c r="E157" s="314"/>
      <c r="F157" s="544"/>
      <c r="G157" s="544"/>
      <c r="H157" s="312"/>
      <c r="I157" s="312"/>
      <c r="J157" s="472"/>
      <c r="K157" s="416" t="s">
        <v>780</v>
      </c>
      <c r="L157" s="168"/>
      <c r="M157" s="422">
        <f t="shared" si="66"/>
        <v>0</v>
      </c>
      <c r="N157" s="372"/>
      <c r="O157" s="168"/>
      <c r="P157" s="372"/>
      <c r="Q157" s="168"/>
      <c r="R157" s="372"/>
      <c r="S157" s="372"/>
      <c r="T157" s="372"/>
      <c r="U157" s="204" t="s">
        <v>702</v>
      </c>
      <c r="V157" s="204" t="s">
        <v>702</v>
      </c>
      <c r="W157" s="311"/>
      <c r="X157" s="314"/>
      <c r="Y157" s="180"/>
      <c r="Z157" s="314"/>
      <c r="AA157" s="170" t="e">
        <f t="shared" si="62"/>
        <v>#N/A</v>
      </c>
      <c r="AB157" s="168"/>
      <c r="AC157" s="171"/>
      <c r="AD157" s="172"/>
      <c r="AE157" s="173"/>
      <c r="AF157" s="174"/>
      <c r="AG157" s="542">
        <f t="shared" si="67"/>
        <v>0</v>
      </c>
      <c r="AH157" s="373"/>
      <c r="AI157" s="373"/>
      <c r="AJ157" s="374"/>
      <c r="AK157" s="314"/>
      <c r="AL157" s="485" t="e">
        <f t="shared" si="72"/>
        <v>#N/A</v>
      </c>
      <c r="AM157" s="165" t="e">
        <f t="shared" si="73"/>
        <v>#N/A</v>
      </c>
      <c r="AN157" s="527"/>
      <c r="AO157" s="457">
        <f t="shared" si="74"/>
        <v>0</v>
      </c>
      <c r="AP157" s="458">
        <f t="shared" si="68"/>
        <v>0</v>
      </c>
      <c r="AQ157" s="458">
        <f t="shared" si="69"/>
        <v>0</v>
      </c>
      <c r="AR157" s="311">
        <f t="shared" si="75"/>
        <v>0</v>
      </c>
      <c r="AS157" s="459">
        <f t="shared" si="76"/>
        <v>0</v>
      </c>
      <c r="AT157" s="486"/>
      <c r="AU157" s="129"/>
      <c r="AV157" s="73">
        <f>AU157+IFERROR(VLOOKUP(A157,GENERADOR!A:B,2,FALSE),0)</f>
        <v>0</v>
      </c>
      <c r="AW157" s="73">
        <f t="shared" si="77"/>
        <v>0</v>
      </c>
      <c r="AX157" s="129">
        <f t="shared" si="78"/>
        <v>0</v>
      </c>
      <c r="AY157" s="129">
        <f t="shared" si="79"/>
        <v>0</v>
      </c>
      <c r="AZ157" s="73" t="e">
        <f t="shared" ca="1" si="70"/>
        <v>#NAME?</v>
      </c>
      <c r="BA157" s="529" t="e">
        <f t="shared" ca="1" si="71"/>
        <v>#NAME?</v>
      </c>
      <c r="BD157" s="511"/>
      <c r="BE157" s="530"/>
      <c r="BF157" s="533"/>
    </row>
    <row r="158" spans="1:262" ht="23.4" thickBot="1">
      <c r="A158" s="310"/>
      <c r="B158" s="433"/>
      <c r="C158" s="378"/>
      <c r="D158" s="409"/>
      <c r="E158" s="314"/>
      <c r="F158" s="544"/>
      <c r="G158" s="544"/>
      <c r="H158" s="312"/>
      <c r="I158" s="333"/>
      <c r="J158" s="472"/>
      <c r="K158" s="416" t="s">
        <v>780</v>
      </c>
      <c r="L158" s="168"/>
      <c r="M158" s="422">
        <f t="shared" si="66"/>
        <v>0</v>
      </c>
      <c r="N158" s="372"/>
      <c r="O158" s="168"/>
      <c r="P158" s="372"/>
      <c r="Q158" s="168"/>
      <c r="R158" s="372"/>
      <c r="S158" s="372"/>
      <c r="T158" s="372"/>
      <c r="U158" s="204" t="s">
        <v>702</v>
      </c>
      <c r="V158" s="204" t="s">
        <v>702</v>
      </c>
      <c r="W158" s="311"/>
      <c r="X158" s="314"/>
      <c r="Y158" s="169"/>
      <c r="Z158" s="314"/>
      <c r="AA158" s="170" t="e">
        <f t="shared" si="62"/>
        <v>#N/A</v>
      </c>
      <c r="AB158" s="168"/>
      <c r="AC158" s="171"/>
      <c r="AD158" s="172"/>
      <c r="AE158" s="173"/>
      <c r="AF158" s="174"/>
      <c r="AG158" s="542">
        <f t="shared" si="67"/>
        <v>0</v>
      </c>
      <c r="AH158" s="373"/>
      <c r="AI158" s="373"/>
      <c r="AJ158" s="374"/>
      <c r="AK158" s="314"/>
      <c r="AL158" s="485" t="e">
        <f t="shared" si="72"/>
        <v>#N/A</v>
      </c>
      <c r="AM158" s="165" t="e">
        <f t="shared" si="73"/>
        <v>#N/A</v>
      </c>
      <c r="AN158" s="527"/>
      <c r="AO158" s="457">
        <f t="shared" si="74"/>
        <v>0</v>
      </c>
      <c r="AP158" s="458">
        <f t="shared" si="68"/>
        <v>0</v>
      </c>
      <c r="AQ158" s="458">
        <f t="shared" si="69"/>
        <v>0</v>
      </c>
      <c r="AR158" s="311">
        <f t="shared" si="75"/>
        <v>0</v>
      </c>
      <c r="AS158" s="459">
        <f t="shared" si="76"/>
        <v>0</v>
      </c>
      <c r="AT158" s="486"/>
      <c r="AU158" s="129"/>
      <c r="AV158" s="73">
        <f>AU158+IFERROR(VLOOKUP(A158,GENERADOR!A:B,2,FALSE),0)</f>
        <v>0</v>
      </c>
      <c r="AW158" s="73">
        <f t="shared" si="77"/>
        <v>0</v>
      </c>
      <c r="AX158" s="129">
        <f t="shared" si="78"/>
        <v>0</v>
      </c>
      <c r="AY158" s="129">
        <f t="shared" si="79"/>
        <v>0</v>
      </c>
      <c r="AZ158" s="73" t="e">
        <f t="shared" ca="1" si="70"/>
        <v>#NAME?</v>
      </c>
      <c r="BA158" s="529" t="e">
        <f t="shared" ca="1" si="71"/>
        <v>#NAME?</v>
      </c>
      <c r="BD158" s="511"/>
      <c r="BE158" s="530"/>
      <c r="BF158" s="533"/>
    </row>
    <row r="159" spans="1:262" ht="23.4" thickBot="1">
      <c r="A159" s="310"/>
      <c r="B159" s="433"/>
      <c r="C159" s="378"/>
      <c r="D159" s="409"/>
      <c r="E159" s="314"/>
      <c r="F159" s="544"/>
      <c r="G159" s="544"/>
      <c r="H159" s="312"/>
      <c r="I159" s="312"/>
      <c r="J159" s="472"/>
      <c r="K159" s="416" t="s">
        <v>780</v>
      </c>
      <c r="L159" s="168"/>
      <c r="M159" s="422">
        <f t="shared" si="66"/>
        <v>0</v>
      </c>
      <c r="N159" s="372"/>
      <c r="O159" s="168"/>
      <c r="P159" s="372"/>
      <c r="Q159" s="168"/>
      <c r="R159" s="372"/>
      <c r="S159" s="372"/>
      <c r="T159" s="372"/>
      <c r="U159" s="204" t="s">
        <v>702</v>
      </c>
      <c r="V159" s="204" t="s">
        <v>702</v>
      </c>
      <c r="W159" s="311"/>
      <c r="X159" s="314"/>
      <c r="Y159" s="176"/>
      <c r="Z159" s="314"/>
      <c r="AA159" s="170" t="e">
        <f t="shared" si="62"/>
        <v>#N/A</v>
      </c>
      <c r="AB159" s="168"/>
      <c r="AC159" s="171"/>
      <c r="AD159" s="172"/>
      <c r="AE159" s="173"/>
      <c r="AF159" s="174"/>
      <c r="AG159" s="542">
        <f t="shared" si="67"/>
        <v>0</v>
      </c>
      <c r="AH159" s="373"/>
      <c r="AI159" s="373"/>
      <c r="AJ159" s="374"/>
      <c r="AK159" s="314"/>
      <c r="AL159" s="485" t="e">
        <f t="shared" si="72"/>
        <v>#N/A</v>
      </c>
      <c r="AM159" s="165" t="e">
        <f t="shared" si="73"/>
        <v>#N/A</v>
      </c>
      <c r="AN159" s="527"/>
      <c r="AO159" s="457">
        <f t="shared" si="74"/>
        <v>0</v>
      </c>
      <c r="AP159" s="458">
        <f t="shared" si="68"/>
        <v>0</v>
      </c>
      <c r="AQ159" s="458">
        <f t="shared" si="69"/>
        <v>0</v>
      </c>
      <c r="AR159" s="311">
        <f t="shared" si="75"/>
        <v>0</v>
      </c>
      <c r="AS159" s="459">
        <f t="shared" si="76"/>
        <v>0</v>
      </c>
      <c r="AT159" s="486"/>
      <c r="AU159" s="129"/>
      <c r="AV159" s="73">
        <f>AU159+IFERROR(VLOOKUP(A159,GENERADOR!A:B,2,FALSE),0)</f>
        <v>0</v>
      </c>
      <c r="AW159" s="73">
        <f t="shared" si="77"/>
        <v>0</v>
      </c>
      <c r="AX159" s="129">
        <f t="shared" si="78"/>
        <v>0</v>
      </c>
      <c r="AY159" s="129">
        <f t="shared" si="79"/>
        <v>0</v>
      </c>
      <c r="AZ159" s="73" t="e">
        <f t="shared" ca="1" si="70"/>
        <v>#NAME?</v>
      </c>
      <c r="BA159" s="529" t="e">
        <f t="shared" ca="1" si="71"/>
        <v>#NAME?</v>
      </c>
      <c r="BD159" s="511"/>
      <c r="BE159" s="530"/>
      <c r="BF159" s="533"/>
    </row>
    <row r="160" spans="1:262" ht="23.4" thickBot="1">
      <c r="A160" s="310"/>
      <c r="B160" s="433"/>
      <c r="C160" s="378"/>
      <c r="D160" s="409"/>
      <c r="E160" s="314"/>
      <c r="F160" s="544"/>
      <c r="G160" s="544"/>
      <c r="H160" s="312"/>
      <c r="I160" s="312"/>
      <c r="J160" s="472"/>
      <c r="K160" s="416" t="s">
        <v>780</v>
      </c>
      <c r="L160" s="168"/>
      <c r="M160" s="422">
        <f t="shared" si="66"/>
        <v>0</v>
      </c>
      <c r="N160" s="372"/>
      <c r="O160" s="168"/>
      <c r="P160" s="372"/>
      <c r="Q160" s="168"/>
      <c r="R160" s="372"/>
      <c r="S160" s="372"/>
      <c r="T160" s="372"/>
      <c r="U160" s="204" t="s">
        <v>702</v>
      </c>
      <c r="V160" s="204" t="s">
        <v>702</v>
      </c>
      <c r="W160" s="311"/>
      <c r="X160" s="314"/>
      <c r="Y160" s="169"/>
      <c r="Z160" s="314"/>
      <c r="AA160" s="170" t="e">
        <f t="shared" si="62"/>
        <v>#N/A</v>
      </c>
      <c r="AB160" s="168"/>
      <c r="AC160" s="171"/>
      <c r="AD160" s="172"/>
      <c r="AE160" s="173"/>
      <c r="AF160" s="174"/>
      <c r="AG160" s="542">
        <f t="shared" si="67"/>
        <v>0</v>
      </c>
      <c r="AH160" s="373"/>
      <c r="AI160" s="373"/>
      <c r="AJ160" s="374"/>
      <c r="AK160" s="314"/>
      <c r="AL160" s="485" t="e">
        <f t="shared" si="72"/>
        <v>#N/A</v>
      </c>
      <c r="AM160" s="165" t="e">
        <f t="shared" si="73"/>
        <v>#N/A</v>
      </c>
      <c r="AN160" s="527"/>
      <c r="AO160" s="457">
        <f t="shared" si="74"/>
        <v>0</v>
      </c>
      <c r="AP160" s="458">
        <f t="shared" si="68"/>
        <v>0</v>
      </c>
      <c r="AQ160" s="458">
        <f t="shared" si="69"/>
        <v>0</v>
      </c>
      <c r="AR160" s="311">
        <f t="shared" si="75"/>
        <v>0</v>
      </c>
      <c r="AS160" s="459">
        <f t="shared" si="76"/>
        <v>0</v>
      </c>
      <c r="AT160" s="486"/>
      <c r="AU160" s="129"/>
      <c r="AV160" s="73">
        <f>AU160+IFERROR(VLOOKUP(A160,GENERADOR!A:B,2,FALSE),0)</f>
        <v>0</v>
      </c>
      <c r="AW160" s="73">
        <f t="shared" si="77"/>
        <v>0</v>
      </c>
      <c r="AX160" s="129">
        <f t="shared" si="78"/>
        <v>0</v>
      </c>
      <c r="AY160" s="129">
        <f t="shared" si="79"/>
        <v>0</v>
      </c>
      <c r="AZ160" s="73" t="e">
        <f t="shared" ca="1" si="70"/>
        <v>#NAME?</v>
      </c>
      <c r="BA160" s="529" t="e">
        <f t="shared" ca="1" si="71"/>
        <v>#NAME?</v>
      </c>
      <c r="BD160" s="511"/>
      <c r="BE160" s="530"/>
      <c r="BF160" s="533"/>
    </row>
    <row r="161" spans="1:262" ht="23.4" thickBot="1">
      <c r="A161" s="310"/>
      <c r="B161" s="433"/>
      <c r="C161" s="378"/>
      <c r="D161" s="409"/>
      <c r="E161" s="314"/>
      <c r="F161" s="544"/>
      <c r="G161" s="544"/>
      <c r="H161" s="312"/>
      <c r="I161" s="312"/>
      <c r="J161" s="472"/>
      <c r="K161" s="416" t="s">
        <v>780</v>
      </c>
      <c r="L161" s="168"/>
      <c r="M161" s="422">
        <f t="shared" si="66"/>
        <v>0</v>
      </c>
      <c r="N161" s="372"/>
      <c r="O161" s="168"/>
      <c r="P161" s="372"/>
      <c r="Q161" s="168"/>
      <c r="R161" s="372"/>
      <c r="S161" s="372"/>
      <c r="T161" s="372"/>
      <c r="U161" s="204" t="s">
        <v>702</v>
      </c>
      <c r="V161" s="204" t="s">
        <v>702</v>
      </c>
      <c r="W161" s="311"/>
      <c r="X161" s="314"/>
      <c r="Y161" s="169"/>
      <c r="Z161" s="314"/>
      <c r="AA161" s="170" t="e">
        <f t="shared" si="62"/>
        <v>#N/A</v>
      </c>
      <c r="AB161" s="168"/>
      <c r="AC161" s="171"/>
      <c r="AD161" s="172"/>
      <c r="AE161" s="173"/>
      <c r="AF161" s="174"/>
      <c r="AG161" s="542">
        <f t="shared" si="67"/>
        <v>0</v>
      </c>
      <c r="AH161" s="373"/>
      <c r="AI161" s="373"/>
      <c r="AJ161" s="374"/>
      <c r="AK161" s="314"/>
      <c r="AL161" s="485" t="e">
        <f t="shared" si="72"/>
        <v>#N/A</v>
      </c>
      <c r="AM161" s="165" t="e">
        <f t="shared" si="73"/>
        <v>#N/A</v>
      </c>
      <c r="AN161" s="527"/>
      <c r="AO161" s="457">
        <f t="shared" si="74"/>
        <v>0</v>
      </c>
      <c r="AP161" s="458">
        <f t="shared" si="68"/>
        <v>0</v>
      </c>
      <c r="AQ161" s="458">
        <f t="shared" si="69"/>
        <v>0</v>
      </c>
      <c r="AR161" s="311">
        <f t="shared" si="75"/>
        <v>0</v>
      </c>
      <c r="AS161" s="459">
        <f t="shared" si="76"/>
        <v>0</v>
      </c>
      <c r="AT161" s="486"/>
      <c r="AU161" s="129"/>
      <c r="AV161" s="73">
        <f>AU161+IFERROR(VLOOKUP(A161,GENERADOR!A:B,2,FALSE),0)</f>
        <v>0</v>
      </c>
      <c r="AW161" s="73">
        <f t="shared" si="77"/>
        <v>0</v>
      </c>
      <c r="AX161" s="129">
        <f t="shared" si="78"/>
        <v>0</v>
      </c>
      <c r="AY161" s="129">
        <f t="shared" si="79"/>
        <v>0</v>
      </c>
      <c r="AZ161" s="73" t="e">
        <f t="shared" ca="1" si="70"/>
        <v>#NAME?</v>
      </c>
      <c r="BA161" s="529" t="e">
        <f t="shared" ca="1" si="71"/>
        <v>#NAME?</v>
      </c>
      <c r="BD161" s="511"/>
      <c r="BE161" s="530"/>
      <c r="BF161" s="533"/>
    </row>
    <row r="162" spans="1:262" ht="23.4" thickBot="1">
      <c r="A162" s="314"/>
      <c r="B162" s="433"/>
      <c r="C162" s="378"/>
      <c r="D162" s="409"/>
      <c r="E162" s="314"/>
      <c r="F162" s="544"/>
      <c r="G162" s="544"/>
      <c r="H162" s="312"/>
      <c r="I162" s="312"/>
      <c r="J162" s="472"/>
      <c r="K162" s="416" t="s">
        <v>780</v>
      </c>
      <c r="L162" s="168"/>
      <c r="M162" s="422">
        <f t="shared" si="66"/>
        <v>0</v>
      </c>
      <c r="N162" s="372"/>
      <c r="O162" s="168"/>
      <c r="P162" s="372"/>
      <c r="Q162" s="168"/>
      <c r="R162" s="372"/>
      <c r="S162" s="372"/>
      <c r="T162" s="372"/>
      <c r="U162" s="204" t="s">
        <v>702</v>
      </c>
      <c r="V162" s="204" t="s">
        <v>702</v>
      </c>
      <c r="W162" s="311"/>
      <c r="X162" s="314"/>
      <c r="Y162" s="169"/>
      <c r="Z162" s="314"/>
      <c r="AA162" s="170" t="e">
        <f t="shared" si="62"/>
        <v>#N/A</v>
      </c>
      <c r="AB162" s="168"/>
      <c r="AC162" s="171"/>
      <c r="AD162" s="172"/>
      <c r="AE162" s="173"/>
      <c r="AF162" s="174"/>
      <c r="AG162" s="542">
        <f t="shared" si="67"/>
        <v>0</v>
      </c>
      <c r="AH162" s="373"/>
      <c r="AI162" s="373"/>
      <c r="AJ162" s="374"/>
      <c r="AK162" s="314"/>
      <c r="AL162" s="485" t="e">
        <f t="shared" si="72"/>
        <v>#N/A</v>
      </c>
      <c r="AM162" s="165" t="e">
        <f t="shared" si="73"/>
        <v>#N/A</v>
      </c>
      <c r="AN162" s="527"/>
      <c r="AO162" s="457">
        <f t="shared" si="74"/>
        <v>0</v>
      </c>
      <c r="AP162" s="458">
        <f t="shared" si="68"/>
        <v>0</v>
      </c>
      <c r="AQ162" s="458">
        <f t="shared" si="69"/>
        <v>0</v>
      </c>
      <c r="AR162" s="311">
        <f t="shared" si="75"/>
        <v>0</v>
      </c>
      <c r="AS162" s="459">
        <f t="shared" si="76"/>
        <v>0</v>
      </c>
      <c r="AT162" s="486"/>
      <c r="AU162" s="129"/>
      <c r="AV162" s="73">
        <f>AU162+IFERROR(VLOOKUP(A162,GENERADOR!A:B,2,FALSE),0)</f>
        <v>0</v>
      </c>
      <c r="AW162" s="73">
        <f t="shared" si="77"/>
        <v>0</v>
      </c>
      <c r="AX162" s="129">
        <f t="shared" si="78"/>
        <v>0</v>
      </c>
      <c r="AY162" s="129">
        <f t="shared" si="79"/>
        <v>0</v>
      </c>
      <c r="AZ162" s="73" t="e">
        <f t="shared" ca="1" si="70"/>
        <v>#NAME?</v>
      </c>
      <c r="BA162" s="529" t="e">
        <f t="shared" ca="1" si="71"/>
        <v>#NAME?</v>
      </c>
      <c r="BD162" s="511"/>
      <c r="BE162" s="530"/>
      <c r="BF162" s="533"/>
    </row>
    <row r="163" spans="1:262" ht="23.4" thickBot="1">
      <c r="A163" s="310"/>
      <c r="B163" s="433"/>
      <c r="C163" s="378"/>
      <c r="D163" s="409"/>
      <c r="E163" s="314"/>
      <c r="F163" s="544"/>
      <c r="G163" s="544"/>
      <c r="H163" s="312"/>
      <c r="I163" s="312"/>
      <c r="J163" s="472"/>
      <c r="K163" s="416" t="s">
        <v>780</v>
      </c>
      <c r="L163" s="168"/>
      <c r="M163" s="422">
        <f t="shared" si="66"/>
        <v>0</v>
      </c>
      <c r="N163" s="372"/>
      <c r="O163" s="168"/>
      <c r="P163" s="372"/>
      <c r="Q163" s="168"/>
      <c r="R163" s="372"/>
      <c r="S163" s="372"/>
      <c r="T163" s="372"/>
      <c r="U163" s="204" t="s">
        <v>702</v>
      </c>
      <c r="V163" s="204" t="s">
        <v>702</v>
      </c>
      <c r="W163" s="311"/>
      <c r="X163" s="314"/>
      <c r="Y163" s="169"/>
      <c r="Z163" s="314"/>
      <c r="AA163" s="170" t="e">
        <f t="shared" si="62"/>
        <v>#N/A</v>
      </c>
      <c r="AB163" s="168"/>
      <c r="AC163" s="171"/>
      <c r="AD163" s="172"/>
      <c r="AE163" s="173"/>
      <c r="AF163" s="174"/>
      <c r="AG163" s="542">
        <f t="shared" si="67"/>
        <v>0</v>
      </c>
      <c r="AH163" s="373"/>
      <c r="AI163" s="373"/>
      <c r="AJ163" s="374"/>
      <c r="AK163" s="314"/>
      <c r="AL163" s="485" t="e">
        <f t="shared" si="72"/>
        <v>#N/A</v>
      </c>
      <c r="AM163" s="165" t="e">
        <f t="shared" si="73"/>
        <v>#N/A</v>
      </c>
      <c r="AN163" s="527"/>
      <c r="AO163" s="457">
        <f t="shared" si="74"/>
        <v>0</v>
      </c>
      <c r="AP163" s="458">
        <f t="shared" si="68"/>
        <v>0</v>
      </c>
      <c r="AQ163" s="458">
        <f t="shared" si="69"/>
        <v>0</v>
      </c>
      <c r="AR163" s="311">
        <f t="shared" si="75"/>
        <v>0</v>
      </c>
      <c r="AS163" s="459">
        <f t="shared" si="76"/>
        <v>0</v>
      </c>
      <c r="AT163" s="486"/>
      <c r="AU163" s="129"/>
      <c r="AV163" s="73">
        <f>AU163+IFERROR(VLOOKUP(A163,GENERADOR!A:B,2,FALSE),0)</f>
        <v>0</v>
      </c>
      <c r="AW163" s="73">
        <f t="shared" si="77"/>
        <v>0</v>
      </c>
      <c r="AX163" s="129">
        <f t="shared" si="78"/>
        <v>0</v>
      </c>
      <c r="AY163" s="129">
        <f t="shared" si="79"/>
        <v>0</v>
      </c>
      <c r="AZ163" s="73" t="e">
        <f t="shared" ca="1" si="70"/>
        <v>#NAME?</v>
      </c>
      <c r="BA163" s="529" t="e">
        <f t="shared" ca="1" si="71"/>
        <v>#NAME?</v>
      </c>
      <c r="BD163" s="511"/>
      <c r="BE163" s="530"/>
      <c r="BF163" s="533"/>
    </row>
    <row r="164" spans="1:262" ht="23.4" thickBot="1">
      <c r="A164" s="310"/>
      <c r="B164" s="433"/>
      <c r="C164" s="378"/>
      <c r="D164" s="409"/>
      <c r="E164" s="314"/>
      <c r="F164" s="544"/>
      <c r="G164" s="544"/>
      <c r="H164" s="312"/>
      <c r="I164" s="312"/>
      <c r="J164" s="472"/>
      <c r="K164" s="416" t="s">
        <v>780</v>
      </c>
      <c r="L164" s="168"/>
      <c r="M164" s="422">
        <f t="shared" si="66"/>
        <v>0</v>
      </c>
      <c r="N164" s="372"/>
      <c r="O164" s="168"/>
      <c r="P164" s="372"/>
      <c r="Q164" s="168"/>
      <c r="R164" s="372"/>
      <c r="S164" s="372"/>
      <c r="T164" s="372"/>
      <c r="U164" s="204" t="s">
        <v>702</v>
      </c>
      <c r="V164" s="204" t="s">
        <v>702</v>
      </c>
      <c r="W164" s="311"/>
      <c r="X164" s="314"/>
      <c r="Y164" s="169"/>
      <c r="Z164" s="314"/>
      <c r="AA164" s="170" t="e">
        <f t="shared" si="62"/>
        <v>#N/A</v>
      </c>
      <c r="AB164" s="168"/>
      <c r="AC164" s="171"/>
      <c r="AD164" s="172"/>
      <c r="AE164" s="173"/>
      <c r="AF164" s="174"/>
      <c r="AG164" s="542">
        <f t="shared" si="67"/>
        <v>0</v>
      </c>
      <c r="AH164" s="373"/>
      <c r="AI164" s="373"/>
      <c r="AJ164" s="374"/>
      <c r="AK164" s="314"/>
      <c r="AL164" s="485" t="e">
        <f t="shared" si="72"/>
        <v>#N/A</v>
      </c>
      <c r="AM164" s="165" t="e">
        <f t="shared" si="73"/>
        <v>#N/A</v>
      </c>
      <c r="AN164" s="527"/>
      <c r="AO164" s="457">
        <f t="shared" si="74"/>
        <v>0</v>
      </c>
      <c r="AP164" s="458">
        <f t="shared" si="68"/>
        <v>0</v>
      </c>
      <c r="AQ164" s="458">
        <f t="shared" si="69"/>
        <v>0</v>
      </c>
      <c r="AR164" s="311">
        <f t="shared" si="75"/>
        <v>0</v>
      </c>
      <c r="AS164" s="459">
        <f t="shared" si="76"/>
        <v>0</v>
      </c>
      <c r="AT164" s="486"/>
      <c r="AU164" s="129"/>
      <c r="AV164" s="73">
        <f>AU164+IFERROR(VLOOKUP(A164,GENERADOR!A:B,2,FALSE),0)</f>
        <v>0</v>
      </c>
      <c r="AW164" s="73">
        <f t="shared" si="77"/>
        <v>0</v>
      </c>
      <c r="AX164" s="129">
        <f t="shared" si="78"/>
        <v>0</v>
      </c>
      <c r="AY164" s="129">
        <f t="shared" si="79"/>
        <v>0</v>
      </c>
      <c r="AZ164" s="73" t="e">
        <f t="shared" ca="1" si="70"/>
        <v>#NAME?</v>
      </c>
      <c r="BA164" s="529" t="e">
        <f t="shared" ca="1" si="71"/>
        <v>#NAME?</v>
      </c>
      <c r="BD164" s="511"/>
      <c r="BE164" s="530"/>
      <c r="BF164" s="534"/>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c r="DP164" s="13"/>
      <c r="DQ164" s="13"/>
      <c r="DR164" s="13"/>
      <c r="DS164" s="13"/>
      <c r="DT164" s="13"/>
      <c r="DU164" s="13"/>
      <c r="DV164" s="13"/>
      <c r="DW164" s="13"/>
      <c r="DX164" s="13"/>
      <c r="DY164" s="13"/>
      <c r="DZ164" s="13"/>
      <c r="EA164" s="13"/>
      <c r="EB164" s="13"/>
      <c r="EC164" s="13"/>
      <c r="ED164" s="13"/>
      <c r="EE164" s="13"/>
      <c r="EF164" s="13"/>
      <c r="EG164" s="13"/>
      <c r="EH164" s="13"/>
      <c r="EI164" s="13"/>
      <c r="EJ164" s="13"/>
      <c r="EK164" s="13"/>
      <c r="EL164" s="13"/>
      <c r="EM164" s="13"/>
      <c r="EN164" s="13"/>
      <c r="EO164" s="13"/>
      <c r="EP164" s="13"/>
      <c r="EQ164" s="13"/>
      <c r="ER164" s="13"/>
      <c r="ES164" s="13"/>
      <c r="ET164" s="13"/>
      <c r="EU164" s="13"/>
      <c r="EV164" s="13"/>
      <c r="EW164" s="13"/>
      <c r="EX164" s="13"/>
      <c r="EY164" s="13"/>
      <c r="EZ164" s="13"/>
      <c r="FA164" s="13"/>
      <c r="FB164" s="13"/>
      <c r="FC164" s="13"/>
      <c r="FD164" s="13"/>
      <c r="FE164" s="13"/>
      <c r="FF164" s="13"/>
      <c r="FG164" s="13"/>
      <c r="FH164" s="13"/>
      <c r="FI164" s="13"/>
      <c r="FJ164" s="13"/>
      <c r="FK164" s="13"/>
      <c r="FL164" s="13"/>
      <c r="FM164" s="13"/>
      <c r="FN164" s="13"/>
      <c r="FO164" s="13"/>
      <c r="FP164" s="13"/>
      <c r="FQ164" s="13"/>
      <c r="FR164" s="13"/>
      <c r="FS164" s="13"/>
      <c r="FT164" s="13"/>
      <c r="FU164" s="13"/>
      <c r="FV164" s="13"/>
      <c r="FW164" s="13"/>
      <c r="FX164" s="13"/>
      <c r="FY164" s="13"/>
      <c r="FZ164" s="13"/>
      <c r="GA164" s="13"/>
      <c r="GB164" s="13"/>
      <c r="GC164" s="13"/>
      <c r="GD164" s="13"/>
      <c r="GE164" s="13"/>
      <c r="GF164" s="13"/>
      <c r="GG164" s="13"/>
      <c r="GH164" s="13"/>
      <c r="GI164" s="13"/>
      <c r="GJ164" s="13"/>
      <c r="GK164" s="13"/>
      <c r="GL164" s="13"/>
      <c r="GM164" s="13"/>
      <c r="GN164" s="13"/>
      <c r="GO164" s="13"/>
      <c r="GP164" s="13"/>
      <c r="GQ164" s="13"/>
      <c r="GR164" s="13"/>
      <c r="GS164" s="13"/>
      <c r="GT164" s="13"/>
      <c r="GU164" s="13"/>
      <c r="GV164" s="13"/>
      <c r="GW164" s="13"/>
      <c r="GX164" s="13"/>
      <c r="GY164" s="13"/>
      <c r="GZ164" s="13"/>
      <c r="HA164" s="13"/>
      <c r="HB164" s="13"/>
      <c r="HC164" s="13"/>
      <c r="HD164" s="13"/>
      <c r="HE164" s="13"/>
      <c r="HF164" s="13"/>
      <c r="HG164" s="13"/>
      <c r="HH164" s="13"/>
      <c r="HI164" s="13"/>
      <c r="HJ164" s="13"/>
      <c r="HK164" s="13"/>
      <c r="HL164" s="13"/>
      <c r="HM164" s="13"/>
      <c r="HN164" s="13"/>
      <c r="HO164" s="13"/>
      <c r="HP164" s="13"/>
      <c r="HQ164" s="13"/>
      <c r="HR164" s="13"/>
      <c r="HS164" s="13"/>
      <c r="HT164" s="13"/>
      <c r="HU164" s="13"/>
      <c r="HV164" s="13"/>
      <c r="HW164" s="13"/>
      <c r="HX164" s="13"/>
      <c r="HY164" s="13"/>
      <c r="HZ164" s="13"/>
      <c r="IA164" s="13"/>
      <c r="IB164" s="13"/>
      <c r="IC164" s="13"/>
      <c r="ID164" s="13"/>
      <c r="IE164" s="13"/>
      <c r="IF164" s="13"/>
      <c r="IG164" s="13"/>
      <c r="IH164" s="13"/>
      <c r="II164" s="13"/>
      <c r="IJ164" s="13"/>
      <c r="IK164" s="13"/>
      <c r="IL164" s="13"/>
      <c r="IM164" s="13"/>
      <c r="IN164" s="13"/>
      <c r="IO164" s="13"/>
      <c r="IP164" s="13"/>
      <c r="IQ164" s="13"/>
      <c r="IR164" s="13"/>
      <c r="IS164" s="13"/>
      <c r="IT164" s="13"/>
      <c r="IU164" s="13"/>
      <c r="IV164" s="13"/>
      <c r="IW164" s="13"/>
      <c r="IX164" s="13"/>
      <c r="IY164" s="13"/>
      <c r="IZ164" s="13"/>
      <c r="JA164" s="13"/>
      <c r="JB164" s="13"/>
    </row>
    <row r="165" spans="1:262" ht="23.4" thickBot="1">
      <c r="A165" s="310"/>
      <c r="B165" s="433"/>
      <c r="C165" s="378"/>
      <c r="D165" s="409"/>
      <c r="E165" s="314"/>
      <c r="F165" s="544"/>
      <c r="G165" s="544"/>
      <c r="H165" s="312"/>
      <c r="I165" s="312"/>
      <c r="J165" s="472"/>
      <c r="K165" s="416" t="s">
        <v>780</v>
      </c>
      <c r="L165" s="168"/>
      <c r="M165" s="422">
        <f t="shared" si="66"/>
        <v>0</v>
      </c>
      <c r="N165" s="372"/>
      <c r="O165" s="168"/>
      <c r="P165" s="372"/>
      <c r="Q165" s="168"/>
      <c r="R165" s="372"/>
      <c r="S165" s="372"/>
      <c r="T165" s="372"/>
      <c r="U165" s="204" t="s">
        <v>702</v>
      </c>
      <c r="V165" s="204" t="s">
        <v>702</v>
      </c>
      <c r="W165" s="311"/>
      <c r="X165" s="314"/>
      <c r="Y165" s="169"/>
      <c r="Z165" s="314"/>
      <c r="AA165" s="170" t="e">
        <f t="shared" ref="AA165" si="80">CONCATENATE("2022",VLOOKUP(B165,COMPROMISOS,12,FALSE))</f>
        <v>#N/A</v>
      </c>
      <c r="AB165" s="168"/>
      <c r="AC165" s="171"/>
      <c r="AD165" s="172"/>
      <c r="AE165" s="173"/>
      <c r="AF165" s="174"/>
      <c r="AG165" s="542">
        <f t="shared" si="67"/>
        <v>0</v>
      </c>
      <c r="AH165" s="373"/>
      <c r="AI165" s="373"/>
      <c r="AJ165" s="374"/>
      <c r="AK165" s="314"/>
      <c r="AL165" s="485" t="e">
        <f t="shared" si="72"/>
        <v>#N/A</v>
      </c>
      <c r="AM165" s="165" t="e">
        <f t="shared" si="73"/>
        <v>#N/A</v>
      </c>
      <c r="AN165" s="527"/>
      <c r="AO165" s="457">
        <f t="shared" si="74"/>
        <v>0</v>
      </c>
      <c r="AP165" s="458">
        <f t="shared" si="68"/>
        <v>0</v>
      </c>
      <c r="AQ165" s="458">
        <f t="shared" si="69"/>
        <v>0</v>
      </c>
      <c r="AR165" s="311">
        <f t="shared" si="75"/>
        <v>0</v>
      </c>
      <c r="AS165" s="459">
        <f t="shared" si="76"/>
        <v>0</v>
      </c>
      <c r="AT165" s="486"/>
      <c r="AU165" s="129"/>
      <c r="AV165" s="73">
        <f>AU165+IFERROR(VLOOKUP(A165,GENERADOR!A:B,2,FALSE),0)</f>
        <v>0</v>
      </c>
      <c r="AW165" s="73">
        <f t="shared" si="77"/>
        <v>0</v>
      </c>
      <c r="AX165" s="129">
        <f t="shared" si="78"/>
        <v>0</v>
      </c>
      <c r="AY165" s="129">
        <f t="shared" si="79"/>
        <v>0</v>
      </c>
      <c r="AZ165" s="73" t="e">
        <f t="shared" ca="1" si="70"/>
        <v>#NAME?</v>
      </c>
      <c r="BA165" s="529" t="e">
        <f t="shared" ca="1" si="71"/>
        <v>#NAME?</v>
      </c>
      <c r="BD165" s="511"/>
      <c r="BE165" s="530"/>
      <c r="BF165" s="534"/>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13"/>
      <c r="DS165" s="13"/>
      <c r="DT165" s="13"/>
      <c r="DU165" s="13"/>
      <c r="DV165" s="13"/>
      <c r="DW165" s="13"/>
      <c r="DX165" s="13"/>
      <c r="DY165" s="13"/>
      <c r="DZ165" s="13"/>
      <c r="EA165" s="13"/>
      <c r="EB165" s="13"/>
      <c r="EC165" s="13"/>
      <c r="ED165" s="13"/>
      <c r="EE165" s="13"/>
      <c r="EF165" s="13"/>
      <c r="EG165" s="13"/>
      <c r="EH165" s="13"/>
      <c r="EI165" s="13"/>
      <c r="EJ165" s="13"/>
      <c r="EK165" s="13"/>
      <c r="EL165" s="13"/>
      <c r="EM165" s="13"/>
      <c r="EN165" s="13"/>
      <c r="EO165" s="13"/>
      <c r="EP165" s="13"/>
      <c r="EQ165" s="13"/>
      <c r="ER165" s="13"/>
      <c r="ES165" s="13"/>
      <c r="ET165" s="13"/>
      <c r="EU165" s="13"/>
      <c r="EV165" s="13"/>
      <c r="EW165" s="13"/>
      <c r="EX165" s="13"/>
      <c r="EY165" s="13"/>
      <c r="EZ165" s="13"/>
      <c r="FA165" s="13"/>
      <c r="FB165" s="13"/>
      <c r="FC165" s="13"/>
      <c r="FD165" s="13"/>
      <c r="FE165" s="13"/>
      <c r="FF165" s="13"/>
      <c r="FG165" s="13"/>
      <c r="FH165" s="13"/>
      <c r="FI165" s="13"/>
      <c r="FJ165" s="13"/>
      <c r="FK165" s="13"/>
      <c r="FL165" s="13"/>
      <c r="FM165" s="13"/>
      <c r="FN165" s="13"/>
      <c r="FO165" s="13"/>
      <c r="FP165" s="13"/>
      <c r="FQ165" s="13"/>
      <c r="FR165" s="13"/>
      <c r="FS165" s="13"/>
      <c r="FT165" s="13"/>
      <c r="FU165" s="13"/>
      <c r="FV165" s="13"/>
      <c r="FW165" s="13"/>
      <c r="FX165" s="13"/>
      <c r="FY165" s="13"/>
      <c r="FZ165" s="13"/>
      <c r="GA165" s="13"/>
      <c r="GB165" s="13"/>
      <c r="GC165" s="13"/>
      <c r="GD165" s="13"/>
      <c r="GE165" s="13"/>
      <c r="GF165" s="13"/>
      <c r="GG165" s="13"/>
      <c r="GH165" s="13"/>
      <c r="GI165" s="13"/>
      <c r="GJ165" s="13"/>
      <c r="GK165" s="13"/>
      <c r="GL165" s="13"/>
      <c r="GM165" s="13"/>
      <c r="GN165" s="13"/>
      <c r="GO165" s="13"/>
      <c r="GP165" s="13"/>
      <c r="GQ165" s="13"/>
      <c r="GR165" s="13"/>
      <c r="GS165" s="13"/>
      <c r="GT165" s="13"/>
      <c r="GU165" s="13"/>
      <c r="GV165" s="13"/>
      <c r="GW165" s="13"/>
      <c r="GX165" s="13"/>
      <c r="GY165" s="13"/>
      <c r="GZ165" s="13"/>
      <c r="HA165" s="13"/>
      <c r="HB165" s="13"/>
      <c r="HC165" s="13"/>
      <c r="HD165" s="13"/>
      <c r="HE165" s="13"/>
      <c r="HF165" s="13"/>
      <c r="HG165" s="13"/>
      <c r="HH165" s="13"/>
      <c r="HI165" s="13"/>
      <c r="HJ165" s="13"/>
      <c r="HK165" s="13"/>
      <c r="HL165" s="13"/>
      <c r="HM165" s="13"/>
      <c r="HN165" s="13"/>
      <c r="HO165" s="13"/>
      <c r="HP165" s="13"/>
      <c r="HQ165" s="13"/>
      <c r="HR165" s="13"/>
      <c r="HS165" s="13"/>
      <c r="HT165" s="13"/>
      <c r="HU165" s="13"/>
      <c r="HV165" s="13"/>
      <c r="HW165" s="13"/>
      <c r="HX165" s="13"/>
      <c r="HY165" s="13"/>
      <c r="HZ165" s="13"/>
      <c r="IA165" s="13"/>
      <c r="IB165" s="13"/>
      <c r="IC165" s="13"/>
      <c r="ID165" s="13"/>
      <c r="IE165" s="13"/>
      <c r="IF165" s="13"/>
      <c r="IG165" s="13"/>
      <c r="IH165" s="13"/>
      <c r="II165" s="13"/>
      <c r="IJ165" s="13"/>
      <c r="IK165" s="13"/>
      <c r="IL165" s="13"/>
      <c r="IM165" s="13"/>
      <c r="IN165" s="13"/>
      <c r="IO165" s="13"/>
      <c r="IP165" s="13"/>
      <c r="IQ165" s="13"/>
      <c r="IR165" s="13"/>
      <c r="IS165" s="13"/>
      <c r="IT165" s="13"/>
      <c r="IU165" s="13"/>
      <c r="IV165" s="13"/>
      <c r="IW165" s="13"/>
      <c r="IX165" s="13"/>
      <c r="IY165" s="13"/>
      <c r="IZ165" s="13"/>
      <c r="JA165" s="13"/>
      <c r="JB165" s="13"/>
    </row>
    <row r="166" spans="1:262" ht="23.4" thickBot="1">
      <c r="A166" s="310"/>
      <c r="B166" s="433"/>
      <c r="C166" s="378"/>
      <c r="D166" s="409"/>
      <c r="E166" s="314"/>
      <c r="F166" s="544"/>
      <c r="G166" s="544"/>
      <c r="H166" s="312"/>
      <c r="I166" s="312"/>
      <c r="J166" s="472"/>
      <c r="K166" s="416" t="s">
        <v>780</v>
      </c>
      <c r="L166" s="168"/>
      <c r="M166" s="422">
        <f t="shared" si="66"/>
        <v>0</v>
      </c>
      <c r="N166" s="372"/>
      <c r="O166" s="168"/>
      <c r="P166" s="372"/>
      <c r="Q166" s="168"/>
      <c r="R166" s="372"/>
      <c r="S166" s="372"/>
      <c r="T166" s="372"/>
      <c r="U166" s="204" t="s">
        <v>702</v>
      </c>
      <c r="V166" s="204" t="s">
        <v>702</v>
      </c>
      <c r="W166" s="311"/>
      <c r="X166" s="314"/>
      <c r="Y166" s="169"/>
      <c r="Z166" s="314"/>
      <c r="AA166" s="170"/>
      <c r="AB166" s="168"/>
      <c r="AC166" s="171"/>
      <c r="AD166" s="172"/>
      <c r="AE166" s="173"/>
      <c r="AF166" s="174"/>
      <c r="AG166" s="543"/>
      <c r="AH166" s="373"/>
      <c r="AI166" s="373"/>
      <c r="AJ166" s="374"/>
      <c r="AK166" s="314"/>
      <c r="AL166" s="485" t="e">
        <f t="shared" si="72"/>
        <v>#N/A</v>
      </c>
      <c r="AM166" s="165" t="e">
        <f t="shared" si="73"/>
        <v>#N/A</v>
      </c>
      <c r="AN166" s="527"/>
      <c r="AO166" s="457">
        <f t="shared" si="74"/>
        <v>0</v>
      </c>
      <c r="AP166" s="458">
        <f t="shared" si="68"/>
        <v>0</v>
      </c>
      <c r="AQ166" s="458">
        <f t="shared" si="69"/>
        <v>0</v>
      </c>
      <c r="AR166" s="311">
        <f t="shared" si="75"/>
        <v>0</v>
      </c>
      <c r="AS166" s="459">
        <f t="shared" si="76"/>
        <v>0</v>
      </c>
      <c r="AT166" s="486"/>
      <c r="AU166" s="129"/>
      <c r="AV166" s="73">
        <f>AU166+IFERROR(VLOOKUP(A166,GENERADOR!A:B,2,FALSE),0)</f>
        <v>0</v>
      </c>
      <c r="AW166" s="73">
        <f t="shared" si="77"/>
        <v>0</v>
      </c>
      <c r="AX166" s="129">
        <f t="shared" si="78"/>
        <v>0</v>
      </c>
      <c r="AY166" s="129">
        <f t="shared" si="79"/>
        <v>0</v>
      </c>
      <c r="AZ166" s="73" t="e">
        <f t="shared" ca="1" si="70"/>
        <v>#NAME?</v>
      </c>
      <c r="BA166" s="529" t="e">
        <f t="shared" ca="1" si="71"/>
        <v>#NAME?</v>
      </c>
      <c r="BD166" s="511"/>
      <c r="BE166" s="530"/>
      <c r="BF166" s="533"/>
    </row>
    <row r="167" spans="1:262" ht="23.4" thickBot="1">
      <c r="A167" s="310"/>
      <c r="B167" s="433"/>
      <c r="C167" s="378"/>
      <c r="D167" s="409"/>
      <c r="E167" s="314"/>
      <c r="F167" s="544"/>
      <c r="G167" s="544"/>
      <c r="H167" s="312"/>
      <c r="I167" s="312"/>
      <c r="J167" s="472"/>
      <c r="K167" s="416" t="s">
        <v>780</v>
      </c>
      <c r="L167" s="168"/>
      <c r="M167" s="422">
        <f t="shared" si="66"/>
        <v>0</v>
      </c>
      <c r="N167" s="372"/>
      <c r="O167" s="168"/>
      <c r="P167" s="372"/>
      <c r="Q167" s="168"/>
      <c r="R167" s="372"/>
      <c r="S167" s="372"/>
      <c r="T167" s="372"/>
      <c r="U167" s="204" t="s">
        <v>702</v>
      </c>
      <c r="V167" s="204" t="s">
        <v>702</v>
      </c>
      <c r="W167" s="311"/>
      <c r="X167" s="314"/>
      <c r="Y167" s="180"/>
      <c r="Z167" s="314"/>
      <c r="AA167" s="170"/>
      <c r="AB167" s="168"/>
      <c r="AC167" s="171"/>
      <c r="AD167" s="172"/>
      <c r="AE167" s="173"/>
      <c r="AF167" s="174"/>
      <c r="AG167" s="543"/>
      <c r="AH167" s="373"/>
      <c r="AI167" s="373"/>
      <c r="AJ167" s="374"/>
      <c r="AK167" s="314"/>
      <c r="AL167" s="485" t="e">
        <f t="shared" si="72"/>
        <v>#N/A</v>
      </c>
      <c r="AM167" s="165" t="e">
        <f t="shared" si="73"/>
        <v>#N/A</v>
      </c>
      <c r="AN167" s="527"/>
      <c r="AO167" s="457">
        <f t="shared" si="74"/>
        <v>0</v>
      </c>
      <c r="AP167" s="458">
        <f t="shared" si="68"/>
        <v>0</v>
      </c>
      <c r="AQ167" s="458">
        <f t="shared" si="69"/>
        <v>0</v>
      </c>
      <c r="AR167" s="311">
        <f t="shared" si="75"/>
        <v>0</v>
      </c>
      <c r="AS167" s="459">
        <f t="shared" si="76"/>
        <v>0</v>
      </c>
      <c r="AT167" s="486"/>
      <c r="AU167" s="129"/>
      <c r="AV167" s="73">
        <f>AU167+IFERROR(VLOOKUP(A167,GENERADOR!A:B,2,FALSE),0)</f>
        <v>0</v>
      </c>
      <c r="AW167" s="73">
        <f t="shared" si="77"/>
        <v>0</v>
      </c>
      <c r="AX167" s="129">
        <f t="shared" si="78"/>
        <v>0</v>
      </c>
      <c r="AY167" s="129">
        <f t="shared" si="79"/>
        <v>0</v>
      </c>
      <c r="AZ167" s="73" t="e">
        <f t="shared" ca="1" si="70"/>
        <v>#NAME?</v>
      </c>
      <c r="BA167" s="529" t="e">
        <f t="shared" ca="1" si="71"/>
        <v>#NAME?</v>
      </c>
      <c r="BD167" s="511"/>
      <c r="BE167" s="530"/>
      <c r="BF167" s="533"/>
    </row>
    <row r="168" spans="1:262" ht="23.4" thickBot="1">
      <c r="A168" s="310"/>
      <c r="B168" s="433"/>
      <c r="C168" s="378"/>
      <c r="D168" s="409"/>
      <c r="E168" s="314"/>
      <c r="F168" s="544"/>
      <c r="G168" s="544"/>
      <c r="H168" s="312"/>
      <c r="I168" s="312"/>
      <c r="J168" s="472"/>
      <c r="K168" s="416" t="s">
        <v>780</v>
      </c>
      <c r="L168" s="168"/>
      <c r="M168" s="422">
        <f t="shared" si="66"/>
        <v>0</v>
      </c>
      <c r="N168" s="372"/>
      <c r="O168" s="168"/>
      <c r="P168" s="372"/>
      <c r="Q168" s="168"/>
      <c r="R168" s="372"/>
      <c r="S168" s="372"/>
      <c r="T168" s="372"/>
      <c r="U168" s="204" t="s">
        <v>702</v>
      </c>
      <c r="V168" s="204" t="s">
        <v>702</v>
      </c>
      <c r="W168" s="311"/>
      <c r="X168" s="314"/>
      <c r="Y168" s="176"/>
      <c r="Z168" s="314"/>
      <c r="AA168" s="170"/>
      <c r="AB168" s="168"/>
      <c r="AC168" s="171"/>
      <c r="AD168" s="172"/>
      <c r="AE168" s="173"/>
      <c r="AF168" s="174"/>
      <c r="AG168" s="543"/>
      <c r="AH168" s="373"/>
      <c r="AI168" s="373"/>
      <c r="AJ168" s="374"/>
      <c r="AK168" s="314"/>
      <c r="AL168" s="485" t="e">
        <f t="shared" si="72"/>
        <v>#N/A</v>
      </c>
      <c r="AM168" s="165" t="e">
        <f t="shared" si="73"/>
        <v>#N/A</v>
      </c>
      <c r="AN168" s="527"/>
      <c r="AO168" s="457">
        <f t="shared" si="74"/>
        <v>0</v>
      </c>
      <c r="AP168" s="458">
        <f t="shared" si="68"/>
        <v>0</v>
      </c>
      <c r="AQ168" s="458">
        <f t="shared" si="69"/>
        <v>0</v>
      </c>
      <c r="AR168" s="311">
        <f t="shared" si="75"/>
        <v>0</v>
      </c>
      <c r="AS168" s="459">
        <f t="shared" si="76"/>
        <v>0</v>
      </c>
      <c r="AT168" s="486"/>
      <c r="AU168" s="129"/>
      <c r="AV168" s="73">
        <f>AU168+IFERROR(VLOOKUP(A168,GENERADOR!A:B,2,FALSE),0)</f>
        <v>0</v>
      </c>
      <c r="AW168" s="73">
        <f t="shared" si="77"/>
        <v>0</v>
      </c>
      <c r="AX168" s="129">
        <f t="shared" si="78"/>
        <v>0</v>
      </c>
      <c r="AY168" s="129">
        <f t="shared" si="79"/>
        <v>0</v>
      </c>
      <c r="AZ168" s="73" t="e">
        <f t="shared" ca="1" si="70"/>
        <v>#NAME?</v>
      </c>
      <c r="BA168" s="529" t="e">
        <f t="shared" ca="1" si="71"/>
        <v>#NAME?</v>
      </c>
      <c r="BD168" s="511"/>
      <c r="BE168" s="530"/>
      <c r="BF168" s="533"/>
    </row>
    <row r="169" spans="1:262" ht="23.4" thickBot="1">
      <c r="A169" s="310"/>
      <c r="B169" s="433"/>
      <c r="C169" s="378"/>
      <c r="D169" s="409"/>
      <c r="E169" s="314"/>
      <c r="F169" s="544"/>
      <c r="G169" s="544"/>
      <c r="H169" s="316"/>
      <c r="I169" s="312"/>
      <c r="J169" s="472"/>
      <c r="K169" s="416" t="s">
        <v>780</v>
      </c>
      <c r="L169" s="168"/>
      <c r="M169" s="422">
        <f t="shared" si="66"/>
        <v>0</v>
      </c>
      <c r="N169" s="372"/>
      <c r="O169" s="168"/>
      <c r="P169" s="372"/>
      <c r="Q169" s="168"/>
      <c r="R169" s="372"/>
      <c r="S169" s="372"/>
      <c r="T169" s="372"/>
      <c r="U169" s="204" t="s">
        <v>702</v>
      </c>
      <c r="V169" s="204" t="s">
        <v>702</v>
      </c>
      <c r="W169" s="311"/>
      <c r="X169" s="314"/>
      <c r="Y169" s="169"/>
      <c r="Z169" s="314"/>
      <c r="AA169" s="170"/>
      <c r="AB169" s="168"/>
      <c r="AC169" s="171"/>
      <c r="AD169" s="172"/>
      <c r="AE169" s="173"/>
      <c r="AF169" s="174"/>
      <c r="AG169" s="543"/>
      <c r="AH169" s="373"/>
      <c r="AI169" s="373"/>
      <c r="AJ169" s="374"/>
      <c r="AK169" s="314"/>
      <c r="AL169" s="485" t="e">
        <f t="shared" si="72"/>
        <v>#N/A</v>
      </c>
      <c r="AM169" s="165" t="e">
        <f t="shared" si="73"/>
        <v>#N/A</v>
      </c>
      <c r="AN169" s="527"/>
      <c r="AO169" s="457">
        <f t="shared" si="74"/>
        <v>0</v>
      </c>
      <c r="AP169" s="458">
        <f t="shared" si="68"/>
        <v>0</v>
      </c>
      <c r="AQ169" s="458">
        <f t="shared" si="69"/>
        <v>0</v>
      </c>
      <c r="AR169" s="311">
        <f t="shared" si="75"/>
        <v>0</v>
      </c>
      <c r="AS169" s="459">
        <f t="shared" si="76"/>
        <v>0</v>
      </c>
      <c r="AT169" s="486"/>
      <c r="AU169" s="129"/>
      <c r="AV169" s="73">
        <f>AU169+IFERROR(VLOOKUP(A169,GENERADOR!A:B,2,FALSE),0)</f>
        <v>0</v>
      </c>
      <c r="AW169" s="73">
        <f t="shared" si="77"/>
        <v>0</v>
      </c>
      <c r="AX169" s="129">
        <f t="shared" si="78"/>
        <v>0</v>
      </c>
      <c r="AY169" s="129">
        <f t="shared" si="79"/>
        <v>0</v>
      </c>
      <c r="AZ169" s="73" t="e">
        <f t="shared" ca="1" si="70"/>
        <v>#NAME?</v>
      </c>
      <c r="BA169" s="529" t="e">
        <f t="shared" ca="1" si="71"/>
        <v>#NAME?</v>
      </c>
      <c r="BD169" s="511"/>
      <c r="BE169" s="530"/>
      <c r="BF169" s="533"/>
    </row>
    <row r="170" spans="1:262" ht="23.4" thickBot="1">
      <c r="A170" s="310"/>
      <c r="B170" s="433"/>
      <c r="C170" s="378"/>
      <c r="D170" s="409"/>
      <c r="E170" s="314"/>
      <c r="F170" s="544"/>
      <c r="G170" s="544"/>
      <c r="H170" s="312"/>
      <c r="I170" s="312"/>
      <c r="J170" s="472"/>
      <c r="K170" s="416" t="s">
        <v>780</v>
      </c>
      <c r="L170" s="168"/>
      <c r="M170" s="422">
        <f t="shared" si="66"/>
        <v>0</v>
      </c>
      <c r="N170" s="372"/>
      <c r="O170" s="168"/>
      <c r="P170" s="372"/>
      <c r="Q170" s="168"/>
      <c r="R170" s="372"/>
      <c r="S170" s="372"/>
      <c r="T170" s="372"/>
      <c r="U170" s="204" t="s">
        <v>702</v>
      </c>
      <c r="V170" s="204" t="s">
        <v>702</v>
      </c>
      <c r="W170" s="311"/>
      <c r="X170" s="314"/>
      <c r="Y170" s="169"/>
      <c r="Z170" s="314"/>
      <c r="AA170" s="170"/>
      <c r="AB170" s="168"/>
      <c r="AC170" s="171"/>
      <c r="AD170" s="172"/>
      <c r="AE170" s="173"/>
      <c r="AF170" s="174"/>
      <c r="AG170" s="543"/>
      <c r="AH170" s="373"/>
      <c r="AI170" s="373"/>
      <c r="AJ170" s="374"/>
      <c r="AK170" s="314"/>
      <c r="AL170" s="485" t="e">
        <f t="shared" si="72"/>
        <v>#N/A</v>
      </c>
      <c r="AM170" s="165" t="e">
        <f t="shared" si="73"/>
        <v>#N/A</v>
      </c>
      <c r="AN170" s="527"/>
      <c r="AO170" s="457">
        <f t="shared" si="74"/>
        <v>0</v>
      </c>
      <c r="AP170" s="458">
        <f t="shared" si="68"/>
        <v>0</v>
      </c>
      <c r="AQ170" s="458">
        <f t="shared" si="69"/>
        <v>0</v>
      </c>
      <c r="AR170" s="311">
        <f t="shared" si="75"/>
        <v>0</v>
      </c>
      <c r="AS170" s="459">
        <f t="shared" si="76"/>
        <v>0</v>
      </c>
      <c r="AT170" s="486"/>
      <c r="AU170" s="129"/>
      <c r="AV170" s="73">
        <f>AU170+IFERROR(VLOOKUP(A170,GENERADOR!A:B,2,FALSE),0)</f>
        <v>0</v>
      </c>
      <c r="AW170" s="73">
        <f t="shared" si="77"/>
        <v>0</v>
      </c>
      <c r="AX170" s="129">
        <f t="shared" si="78"/>
        <v>0</v>
      </c>
      <c r="AY170" s="129">
        <f t="shared" si="79"/>
        <v>0</v>
      </c>
      <c r="AZ170" s="73" t="e">
        <f t="shared" ca="1" si="70"/>
        <v>#NAME?</v>
      </c>
      <c r="BA170" s="529" t="e">
        <f t="shared" ca="1" si="71"/>
        <v>#NAME?</v>
      </c>
      <c r="BD170" s="511"/>
      <c r="BE170" s="530"/>
      <c r="BF170" s="533"/>
    </row>
    <row r="171" spans="1:262" ht="23.4" thickBot="1">
      <c r="A171" s="310"/>
      <c r="B171" s="433"/>
      <c r="C171" s="378"/>
      <c r="D171" s="409"/>
      <c r="E171" s="314"/>
      <c r="F171" s="544"/>
      <c r="G171" s="544"/>
      <c r="H171" s="312"/>
      <c r="I171" s="312"/>
      <c r="J171" s="472"/>
      <c r="K171" s="416" t="s">
        <v>780</v>
      </c>
      <c r="L171" s="168"/>
      <c r="M171" s="422">
        <f t="shared" si="66"/>
        <v>0</v>
      </c>
      <c r="N171" s="372"/>
      <c r="O171" s="168"/>
      <c r="P171" s="372"/>
      <c r="Q171" s="168"/>
      <c r="R171" s="372"/>
      <c r="S171" s="372"/>
      <c r="T171" s="372"/>
      <c r="U171" s="204" t="s">
        <v>702</v>
      </c>
      <c r="V171" s="204" t="s">
        <v>702</v>
      </c>
      <c r="W171" s="311"/>
      <c r="X171" s="314"/>
      <c r="Y171" s="175"/>
      <c r="Z171" s="314"/>
      <c r="AA171" s="170"/>
      <c r="AB171" s="168"/>
      <c r="AC171" s="171"/>
      <c r="AD171" s="172"/>
      <c r="AE171" s="173"/>
      <c r="AF171" s="174"/>
      <c r="AG171" s="543"/>
      <c r="AH171" s="373"/>
      <c r="AI171" s="373"/>
      <c r="AJ171" s="374"/>
      <c r="AK171" s="314"/>
      <c r="AL171" s="485" t="e">
        <f t="shared" si="72"/>
        <v>#N/A</v>
      </c>
      <c r="AM171" s="165" t="e">
        <f t="shared" si="73"/>
        <v>#N/A</v>
      </c>
      <c r="AN171" s="527"/>
      <c r="AO171" s="457">
        <f t="shared" si="74"/>
        <v>0</v>
      </c>
      <c r="AP171" s="458">
        <f t="shared" si="68"/>
        <v>0</v>
      </c>
      <c r="AQ171" s="458">
        <f t="shared" si="69"/>
        <v>0</v>
      </c>
      <c r="AR171" s="311">
        <f t="shared" si="75"/>
        <v>0</v>
      </c>
      <c r="AS171" s="459">
        <f t="shared" si="76"/>
        <v>0</v>
      </c>
      <c r="AT171" s="486"/>
      <c r="AU171" s="129"/>
      <c r="AV171" s="73">
        <f>AU171+IFERROR(VLOOKUP(A171,GENERADOR!A:B,2,FALSE),0)</f>
        <v>0</v>
      </c>
      <c r="AW171" s="73">
        <f t="shared" si="77"/>
        <v>0</v>
      </c>
      <c r="AX171" s="129">
        <f t="shared" si="78"/>
        <v>0</v>
      </c>
      <c r="AY171" s="129">
        <f t="shared" si="79"/>
        <v>0</v>
      </c>
      <c r="AZ171" s="73" t="e">
        <f t="shared" ca="1" si="70"/>
        <v>#NAME?</v>
      </c>
      <c r="BA171" s="529" t="e">
        <f t="shared" ca="1" si="71"/>
        <v>#NAME?</v>
      </c>
      <c r="BD171" s="511"/>
      <c r="BE171" s="530"/>
      <c r="BF171" s="534"/>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c r="DR171" s="13"/>
      <c r="DS171" s="13"/>
      <c r="DT171" s="13"/>
      <c r="DU171" s="13"/>
      <c r="DV171" s="13"/>
      <c r="DW171" s="13"/>
      <c r="DX171" s="13"/>
      <c r="DY171" s="13"/>
      <c r="DZ171" s="13"/>
      <c r="EA171" s="13"/>
      <c r="EB171" s="13"/>
      <c r="EC171" s="13"/>
      <c r="ED171" s="13"/>
      <c r="EE171" s="13"/>
      <c r="EF171" s="13"/>
      <c r="EG171" s="13"/>
      <c r="EH171" s="13"/>
      <c r="EI171" s="13"/>
      <c r="EJ171" s="13"/>
      <c r="EK171" s="13"/>
      <c r="EL171" s="13"/>
      <c r="EM171" s="13"/>
      <c r="EN171" s="13"/>
      <c r="EO171" s="13"/>
      <c r="EP171" s="13"/>
      <c r="EQ171" s="13"/>
      <c r="ER171" s="13"/>
      <c r="ES171" s="13"/>
      <c r="ET171" s="13"/>
      <c r="EU171" s="13"/>
      <c r="EV171" s="13"/>
      <c r="EW171" s="13"/>
      <c r="EX171" s="13"/>
      <c r="EY171" s="13"/>
      <c r="EZ171" s="13"/>
      <c r="FA171" s="13"/>
      <c r="FB171" s="13"/>
      <c r="FC171" s="13"/>
      <c r="FD171" s="13"/>
      <c r="FE171" s="13"/>
      <c r="FF171" s="13"/>
      <c r="FG171" s="13"/>
      <c r="FH171" s="13"/>
      <c r="FI171" s="13"/>
      <c r="FJ171" s="13"/>
      <c r="FK171" s="13"/>
      <c r="FL171" s="13"/>
      <c r="FM171" s="13"/>
      <c r="FN171" s="13"/>
      <c r="FO171" s="13"/>
      <c r="FP171" s="13"/>
      <c r="FQ171" s="13"/>
      <c r="FR171" s="13"/>
      <c r="FS171" s="13"/>
      <c r="FT171" s="13"/>
      <c r="FU171" s="13"/>
      <c r="FV171" s="13"/>
      <c r="FW171" s="13"/>
      <c r="FX171" s="13"/>
      <c r="FY171" s="13"/>
      <c r="FZ171" s="13"/>
      <c r="GA171" s="13"/>
      <c r="GB171" s="13"/>
      <c r="GC171" s="13"/>
      <c r="GD171" s="13"/>
      <c r="GE171" s="13"/>
      <c r="GF171" s="13"/>
      <c r="GG171" s="13"/>
      <c r="GH171" s="13"/>
      <c r="GI171" s="13"/>
      <c r="GJ171" s="13"/>
      <c r="GK171" s="13"/>
      <c r="GL171" s="13"/>
      <c r="GM171" s="13"/>
      <c r="GN171" s="13"/>
      <c r="GO171" s="13"/>
      <c r="GP171" s="13"/>
      <c r="GQ171" s="13"/>
      <c r="GR171" s="13"/>
      <c r="GS171" s="13"/>
      <c r="GT171" s="13"/>
      <c r="GU171" s="13"/>
      <c r="GV171" s="13"/>
      <c r="GW171" s="13"/>
      <c r="GX171" s="13"/>
      <c r="GY171" s="13"/>
      <c r="GZ171" s="13"/>
      <c r="HA171" s="13"/>
      <c r="HB171" s="13"/>
      <c r="HC171" s="13"/>
      <c r="HD171" s="13"/>
      <c r="HE171" s="13"/>
      <c r="HF171" s="13"/>
      <c r="HG171" s="13"/>
      <c r="HH171" s="13"/>
      <c r="HI171" s="13"/>
      <c r="HJ171" s="13"/>
      <c r="HK171" s="13"/>
      <c r="HL171" s="13"/>
      <c r="HM171" s="13"/>
      <c r="HN171" s="13"/>
      <c r="HO171" s="13"/>
      <c r="HP171" s="13"/>
      <c r="HQ171" s="13"/>
      <c r="HR171" s="13"/>
      <c r="HS171" s="13"/>
      <c r="HT171" s="13"/>
      <c r="HU171" s="13"/>
      <c r="HV171" s="13"/>
      <c r="HW171" s="13"/>
      <c r="HX171" s="13"/>
      <c r="HY171" s="13"/>
      <c r="HZ171" s="13"/>
      <c r="IA171" s="13"/>
      <c r="IB171" s="13"/>
      <c r="IC171" s="13"/>
      <c r="ID171" s="13"/>
      <c r="IE171" s="13"/>
      <c r="IF171" s="13"/>
      <c r="IG171" s="13"/>
      <c r="IH171" s="13"/>
      <c r="II171" s="13"/>
      <c r="IJ171" s="13"/>
      <c r="IK171" s="13"/>
      <c r="IL171" s="13"/>
      <c r="IM171" s="13"/>
      <c r="IN171" s="13"/>
      <c r="IO171" s="13"/>
      <c r="IP171" s="13"/>
      <c r="IQ171" s="13"/>
      <c r="IR171" s="13"/>
      <c r="IS171" s="13"/>
      <c r="IT171" s="13"/>
      <c r="IU171" s="13"/>
      <c r="IV171" s="13"/>
      <c r="IW171" s="13"/>
      <c r="IX171" s="13"/>
      <c r="IY171" s="13"/>
      <c r="IZ171" s="13"/>
      <c r="JA171" s="13"/>
      <c r="JB171" s="13"/>
    </row>
    <row r="172" spans="1:262" ht="23.4" thickBot="1">
      <c r="A172" s="310"/>
      <c r="B172" s="433"/>
      <c r="C172" s="378"/>
      <c r="D172" s="409"/>
      <c r="E172" s="314"/>
      <c r="F172" s="544"/>
      <c r="G172" s="544"/>
      <c r="H172" s="312"/>
      <c r="I172" s="312"/>
      <c r="J172" s="472"/>
      <c r="K172" s="416" t="s">
        <v>780</v>
      </c>
      <c r="L172" s="168"/>
      <c r="M172" s="422">
        <f t="shared" si="66"/>
        <v>0</v>
      </c>
      <c r="N172" s="372"/>
      <c r="O172" s="168"/>
      <c r="P172" s="372"/>
      <c r="Q172" s="168"/>
      <c r="R172" s="372"/>
      <c r="S172" s="372"/>
      <c r="T172" s="372"/>
      <c r="U172" s="204" t="s">
        <v>702</v>
      </c>
      <c r="V172" s="204" t="s">
        <v>702</v>
      </c>
      <c r="W172" s="311"/>
      <c r="X172" s="314"/>
      <c r="Y172" s="169"/>
      <c r="Z172" s="314"/>
      <c r="AA172" s="170"/>
      <c r="AB172" s="168"/>
      <c r="AC172" s="171"/>
      <c r="AD172" s="172"/>
      <c r="AE172" s="173"/>
      <c r="AF172" s="174"/>
      <c r="AG172" s="543"/>
      <c r="AH172" s="373"/>
      <c r="AI172" s="373"/>
      <c r="AJ172" s="374"/>
      <c r="AK172" s="314"/>
      <c r="AL172" s="485" t="e">
        <f t="shared" si="72"/>
        <v>#N/A</v>
      </c>
      <c r="AM172" s="165" t="e">
        <f t="shared" si="73"/>
        <v>#N/A</v>
      </c>
      <c r="AN172" s="527"/>
      <c r="AO172" s="457">
        <f t="shared" si="74"/>
        <v>0</v>
      </c>
      <c r="AP172" s="458">
        <f t="shared" si="68"/>
        <v>0</v>
      </c>
      <c r="AQ172" s="458">
        <f t="shared" si="69"/>
        <v>0</v>
      </c>
      <c r="AR172" s="311">
        <f t="shared" si="75"/>
        <v>0</v>
      </c>
      <c r="AS172" s="459">
        <f t="shared" si="76"/>
        <v>0</v>
      </c>
      <c r="AT172" s="486"/>
      <c r="AU172" s="129"/>
      <c r="AV172" s="73">
        <f>AU172+IFERROR(VLOOKUP(A172,GENERADOR!A:B,2,FALSE),0)</f>
        <v>0</v>
      </c>
      <c r="AW172" s="73">
        <f t="shared" si="77"/>
        <v>0</v>
      </c>
      <c r="AX172" s="129">
        <f t="shared" si="78"/>
        <v>0</v>
      </c>
      <c r="AY172" s="129">
        <f t="shared" si="79"/>
        <v>0</v>
      </c>
      <c r="AZ172" s="73" t="e">
        <f t="shared" ca="1" si="70"/>
        <v>#NAME?</v>
      </c>
      <c r="BA172" s="529" t="e">
        <f t="shared" ca="1" si="71"/>
        <v>#NAME?</v>
      </c>
      <c r="BD172" s="511"/>
      <c r="BE172" s="530"/>
      <c r="BF172" s="533"/>
    </row>
    <row r="173" spans="1:262" ht="23.4" thickBot="1">
      <c r="A173" s="314"/>
      <c r="B173" s="433"/>
      <c r="C173" s="378"/>
      <c r="D173" s="409"/>
      <c r="E173" s="314"/>
      <c r="F173" s="544"/>
      <c r="G173" s="544"/>
      <c r="H173" s="312"/>
      <c r="I173" s="312"/>
      <c r="J173" s="472"/>
      <c r="K173" s="416" t="s">
        <v>780</v>
      </c>
      <c r="L173" s="168"/>
      <c r="M173" s="422">
        <f t="shared" si="66"/>
        <v>0</v>
      </c>
      <c r="N173" s="372"/>
      <c r="O173" s="168"/>
      <c r="P173" s="372"/>
      <c r="Q173" s="168"/>
      <c r="R173" s="372"/>
      <c r="S173" s="372"/>
      <c r="T173" s="372"/>
      <c r="U173" s="204" t="s">
        <v>702</v>
      </c>
      <c r="V173" s="204" t="s">
        <v>702</v>
      </c>
      <c r="W173" s="311"/>
      <c r="X173" s="314"/>
      <c r="Y173" s="180"/>
      <c r="Z173" s="314"/>
      <c r="AA173" s="170"/>
      <c r="AB173" s="168"/>
      <c r="AC173" s="171"/>
      <c r="AD173" s="172"/>
      <c r="AE173" s="173"/>
      <c r="AF173" s="174"/>
      <c r="AG173" s="543"/>
      <c r="AH173" s="373"/>
      <c r="AI173" s="373"/>
      <c r="AJ173" s="374"/>
      <c r="AK173" s="314"/>
      <c r="AL173" s="485" t="e">
        <f t="shared" si="72"/>
        <v>#N/A</v>
      </c>
      <c r="AM173" s="165" t="e">
        <f t="shared" si="73"/>
        <v>#N/A</v>
      </c>
      <c r="AN173" s="527"/>
      <c r="AO173" s="457">
        <f t="shared" si="74"/>
        <v>0</v>
      </c>
      <c r="AP173" s="458">
        <f t="shared" si="68"/>
        <v>0</v>
      </c>
      <c r="AQ173" s="458">
        <f t="shared" si="69"/>
        <v>0</v>
      </c>
      <c r="AR173" s="311">
        <f t="shared" si="75"/>
        <v>0</v>
      </c>
      <c r="AS173" s="459">
        <f t="shared" si="76"/>
        <v>0</v>
      </c>
      <c r="AT173" s="486"/>
      <c r="AU173" s="129"/>
      <c r="AV173" s="73">
        <f>AU173+IFERROR(VLOOKUP(A173,GENERADOR!A:B,2,FALSE),0)</f>
        <v>0</v>
      </c>
      <c r="AW173" s="73">
        <f t="shared" si="77"/>
        <v>0</v>
      </c>
      <c r="AX173" s="129">
        <f t="shared" si="78"/>
        <v>0</v>
      </c>
      <c r="AY173" s="129">
        <f t="shared" si="79"/>
        <v>0</v>
      </c>
      <c r="AZ173" s="73" t="e">
        <f t="shared" ca="1" si="70"/>
        <v>#NAME?</v>
      </c>
      <c r="BA173" s="529" t="e">
        <f t="shared" ca="1" si="71"/>
        <v>#NAME?</v>
      </c>
      <c r="BD173" s="511"/>
      <c r="BE173" s="530"/>
      <c r="BF173" s="533"/>
    </row>
    <row r="174" spans="1:262" ht="23.4" thickBot="1">
      <c r="A174" s="310"/>
      <c r="B174" s="433"/>
      <c r="C174" s="378"/>
      <c r="D174" s="409"/>
      <c r="E174" s="314"/>
      <c r="F174" s="544"/>
      <c r="G174" s="544"/>
      <c r="H174" s="312"/>
      <c r="I174" s="312"/>
      <c r="J174" s="472"/>
      <c r="K174" s="416" t="s">
        <v>780</v>
      </c>
      <c r="L174" s="168"/>
      <c r="M174" s="422">
        <f t="shared" si="66"/>
        <v>0</v>
      </c>
      <c r="N174" s="372"/>
      <c r="O174" s="168"/>
      <c r="P174" s="372"/>
      <c r="Q174" s="168"/>
      <c r="R174" s="372"/>
      <c r="S174" s="372"/>
      <c r="T174" s="372"/>
      <c r="U174" s="204" t="s">
        <v>702</v>
      </c>
      <c r="V174" s="204" t="s">
        <v>702</v>
      </c>
      <c r="W174" s="311"/>
      <c r="X174" s="314"/>
      <c r="Y174" s="169"/>
      <c r="Z174" s="314"/>
      <c r="AA174" s="170"/>
      <c r="AB174" s="168"/>
      <c r="AC174" s="171"/>
      <c r="AD174" s="172"/>
      <c r="AE174" s="173"/>
      <c r="AF174" s="174"/>
      <c r="AG174" s="543"/>
      <c r="AH174" s="373"/>
      <c r="AI174" s="373"/>
      <c r="AJ174" s="374"/>
      <c r="AK174" s="314"/>
      <c r="AL174" s="485" t="e">
        <f t="shared" si="72"/>
        <v>#N/A</v>
      </c>
      <c r="AM174" s="165" t="e">
        <f t="shared" si="73"/>
        <v>#N/A</v>
      </c>
      <c r="AN174" s="527"/>
      <c r="AO174" s="457">
        <f t="shared" si="74"/>
        <v>0</v>
      </c>
      <c r="AP174" s="458">
        <f t="shared" si="68"/>
        <v>0</v>
      </c>
      <c r="AQ174" s="458">
        <f t="shared" si="69"/>
        <v>0</v>
      </c>
      <c r="AR174" s="311">
        <f t="shared" si="75"/>
        <v>0</v>
      </c>
      <c r="AS174" s="459">
        <f t="shared" si="76"/>
        <v>0</v>
      </c>
      <c r="AT174" s="486"/>
      <c r="AU174" s="129"/>
      <c r="AV174" s="73">
        <f>AU174+IFERROR(VLOOKUP(A174,GENERADOR!A:B,2,FALSE),0)</f>
        <v>0</v>
      </c>
      <c r="AW174" s="73">
        <f t="shared" si="77"/>
        <v>0</v>
      </c>
      <c r="AX174" s="129">
        <f t="shared" si="78"/>
        <v>0</v>
      </c>
      <c r="AY174" s="129">
        <f t="shared" si="79"/>
        <v>0</v>
      </c>
      <c r="AZ174" s="73" t="e">
        <f t="shared" ca="1" si="70"/>
        <v>#NAME?</v>
      </c>
      <c r="BA174" s="529" t="e">
        <f t="shared" ca="1" si="71"/>
        <v>#NAME?</v>
      </c>
      <c r="BD174" s="511"/>
      <c r="BE174" s="530"/>
      <c r="BF174" s="533"/>
    </row>
    <row r="175" spans="1:262" ht="23.4" thickBot="1">
      <c r="A175" s="310"/>
      <c r="B175" s="433"/>
      <c r="C175" s="378"/>
      <c r="D175" s="409"/>
      <c r="E175" s="314"/>
      <c r="F175" s="544"/>
      <c r="G175" s="544"/>
      <c r="H175" s="312"/>
      <c r="I175" s="312"/>
      <c r="J175" s="472"/>
      <c r="K175" s="416" t="s">
        <v>780</v>
      </c>
      <c r="L175" s="168"/>
      <c r="M175" s="422">
        <f t="shared" si="66"/>
        <v>0</v>
      </c>
      <c r="N175" s="372"/>
      <c r="O175" s="168"/>
      <c r="P175" s="372"/>
      <c r="Q175" s="168"/>
      <c r="R175" s="372"/>
      <c r="S175" s="372"/>
      <c r="T175" s="372"/>
      <c r="U175" s="204" t="s">
        <v>702</v>
      </c>
      <c r="V175" s="204" t="s">
        <v>702</v>
      </c>
      <c r="W175" s="311"/>
      <c r="X175" s="314"/>
      <c r="Y175" s="176"/>
      <c r="Z175" s="314"/>
      <c r="AA175" s="170"/>
      <c r="AB175" s="168"/>
      <c r="AC175" s="171"/>
      <c r="AD175" s="172"/>
      <c r="AE175" s="173"/>
      <c r="AF175" s="174"/>
      <c r="AG175" s="543"/>
      <c r="AH175" s="373"/>
      <c r="AI175" s="373"/>
      <c r="AJ175" s="374"/>
      <c r="AK175" s="314"/>
      <c r="AL175" s="485" t="e">
        <f t="shared" si="72"/>
        <v>#N/A</v>
      </c>
      <c r="AM175" s="165" t="e">
        <f t="shared" si="73"/>
        <v>#N/A</v>
      </c>
      <c r="AN175" s="527"/>
      <c r="AO175" s="457">
        <f t="shared" si="74"/>
        <v>0</v>
      </c>
      <c r="AP175" s="458">
        <f t="shared" si="68"/>
        <v>0</v>
      </c>
      <c r="AQ175" s="458">
        <f t="shared" si="69"/>
        <v>0</v>
      </c>
      <c r="AR175" s="311">
        <f t="shared" si="75"/>
        <v>0</v>
      </c>
      <c r="AS175" s="459">
        <f t="shared" si="76"/>
        <v>0</v>
      </c>
      <c r="AT175" s="486"/>
      <c r="AU175" s="129"/>
      <c r="AV175" s="73">
        <f>AU175+IFERROR(VLOOKUP(A175,GENERADOR!A:B,2,FALSE),0)</f>
        <v>0</v>
      </c>
      <c r="AW175" s="73">
        <f t="shared" si="77"/>
        <v>0</v>
      </c>
      <c r="AX175" s="129">
        <f t="shared" si="78"/>
        <v>0</v>
      </c>
      <c r="AY175" s="129">
        <f t="shared" si="79"/>
        <v>0</v>
      </c>
      <c r="AZ175" s="73" t="e">
        <f t="shared" ca="1" si="70"/>
        <v>#NAME?</v>
      </c>
      <c r="BA175" s="529" t="e">
        <f t="shared" ca="1" si="71"/>
        <v>#NAME?</v>
      </c>
      <c r="BD175" s="511"/>
      <c r="BE175" s="530"/>
      <c r="BF175" s="533"/>
    </row>
    <row r="176" spans="1:262" ht="23.4" thickBot="1">
      <c r="A176" s="310"/>
      <c r="B176" s="433"/>
      <c r="C176" s="378"/>
      <c r="D176" s="409"/>
      <c r="E176" s="314"/>
      <c r="F176" s="544"/>
      <c r="G176" s="544"/>
      <c r="H176" s="312"/>
      <c r="I176" s="333"/>
      <c r="J176" s="472"/>
      <c r="K176" s="416" t="s">
        <v>780</v>
      </c>
      <c r="L176" s="168"/>
      <c r="M176" s="422">
        <f t="shared" si="66"/>
        <v>0</v>
      </c>
      <c r="N176" s="372"/>
      <c r="O176" s="168"/>
      <c r="P176" s="372"/>
      <c r="Q176" s="168"/>
      <c r="R176" s="372"/>
      <c r="S176" s="372"/>
      <c r="T176" s="372"/>
      <c r="U176" s="204" t="s">
        <v>702</v>
      </c>
      <c r="V176" s="204" t="s">
        <v>702</v>
      </c>
      <c r="W176" s="311"/>
      <c r="X176" s="314"/>
      <c r="Y176" s="169"/>
      <c r="Z176" s="314"/>
      <c r="AA176" s="170"/>
      <c r="AB176" s="168"/>
      <c r="AC176" s="171"/>
      <c r="AD176" s="172"/>
      <c r="AE176" s="173"/>
      <c r="AF176" s="174"/>
      <c r="AG176" s="543"/>
      <c r="AH176" s="373"/>
      <c r="AI176" s="373"/>
      <c r="AJ176" s="374"/>
      <c r="AK176" s="314"/>
      <c r="AL176" s="485" t="e">
        <f t="shared" si="72"/>
        <v>#N/A</v>
      </c>
      <c r="AM176" s="165" t="e">
        <f t="shared" si="73"/>
        <v>#N/A</v>
      </c>
      <c r="AN176" s="527"/>
      <c r="AO176" s="457">
        <f t="shared" si="74"/>
        <v>0</v>
      </c>
      <c r="AP176" s="458">
        <f t="shared" si="68"/>
        <v>0</v>
      </c>
      <c r="AQ176" s="458">
        <f t="shared" si="69"/>
        <v>0</v>
      </c>
      <c r="AR176" s="311">
        <f t="shared" si="75"/>
        <v>0</v>
      </c>
      <c r="AS176" s="459">
        <f t="shared" si="76"/>
        <v>0</v>
      </c>
      <c r="AT176" s="486"/>
      <c r="AU176" s="129"/>
      <c r="AV176" s="73">
        <f>AU176+IFERROR(VLOOKUP(A176,GENERADOR!A:B,2,FALSE),0)</f>
        <v>0</v>
      </c>
      <c r="AW176" s="73">
        <f t="shared" si="77"/>
        <v>0</v>
      </c>
      <c r="AX176" s="129">
        <f t="shared" si="78"/>
        <v>0</v>
      </c>
      <c r="AY176" s="129">
        <f t="shared" si="79"/>
        <v>0</v>
      </c>
      <c r="AZ176" s="73" t="e">
        <f t="shared" ca="1" si="70"/>
        <v>#NAME?</v>
      </c>
      <c r="BA176" s="529" t="e">
        <f t="shared" ca="1" si="71"/>
        <v>#NAME?</v>
      </c>
      <c r="BD176" s="511"/>
      <c r="BE176" s="530"/>
      <c r="BF176" s="533"/>
    </row>
    <row r="177" spans="1:262" ht="23.4" thickBot="1">
      <c r="A177" s="310"/>
      <c r="B177" s="433"/>
      <c r="C177" s="378"/>
      <c r="D177" s="409"/>
      <c r="E177" s="314"/>
      <c r="F177" s="544"/>
      <c r="G177" s="544"/>
      <c r="H177" s="312"/>
      <c r="I177" s="333"/>
      <c r="J177" s="472"/>
      <c r="K177" s="416" t="s">
        <v>780</v>
      </c>
      <c r="L177" s="168"/>
      <c r="M177" s="422">
        <f t="shared" si="66"/>
        <v>0</v>
      </c>
      <c r="N177" s="372"/>
      <c r="O177" s="168"/>
      <c r="P177" s="372"/>
      <c r="Q177" s="168"/>
      <c r="R177" s="372"/>
      <c r="S177" s="372"/>
      <c r="T177" s="372"/>
      <c r="U177" s="204" t="s">
        <v>702</v>
      </c>
      <c r="V177" s="204" t="s">
        <v>702</v>
      </c>
      <c r="W177" s="311"/>
      <c r="X177" s="314"/>
      <c r="Y177" s="169"/>
      <c r="Z177" s="314"/>
      <c r="AA177" s="170"/>
      <c r="AB177" s="168"/>
      <c r="AC177" s="171"/>
      <c r="AD177" s="172"/>
      <c r="AE177" s="173"/>
      <c r="AF177" s="174"/>
      <c r="AG177" s="543"/>
      <c r="AH177" s="373"/>
      <c r="AI177" s="373"/>
      <c r="AJ177" s="374"/>
      <c r="AK177" s="314"/>
      <c r="AL177" s="485" t="e">
        <f t="shared" si="72"/>
        <v>#N/A</v>
      </c>
      <c r="AM177" s="165" t="e">
        <f t="shared" si="73"/>
        <v>#N/A</v>
      </c>
      <c r="AN177" s="527"/>
      <c r="AO177" s="457">
        <f t="shared" si="74"/>
        <v>0</v>
      </c>
      <c r="AP177" s="458">
        <f t="shared" si="68"/>
        <v>0</v>
      </c>
      <c r="AQ177" s="458">
        <f t="shared" si="69"/>
        <v>0</v>
      </c>
      <c r="AR177" s="311">
        <f t="shared" si="75"/>
        <v>0</v>
      </c>
      <c r="AS177" s="459">
        <f t="shared" si="76"/>
        <v>0</v>
      </c>
      <c r="AT177" s="486"/>
      <c r="AU177" s="129"/>
      <c r="AV177" s="73">
        <f>AU177+IFERROR(VLOOKUP(A177,GENERADOR!A:B,2,FALSE),0)</f>
        <v>0</v>
      </c>
      <c r="AW177" s="73">
        <f t="shared" si="77"/>
        <v>0</v>
      </c>
      <c r="AX177" s="129">
        <f t="shared" si="78"/>
        <v>0</v>
      </c>
      <c r="AY177" s="129">
        <f t="shared" si="79"/>
        <v>0</v>
      </c>
      <c r="AZ177" s="73" t="e">
        <f t="shared" ca="1" si="70"/>
        <v>#NAME?</v>
      </c>
      <c r="BA177" s="529" t="e">
        <f t="shared" ca="1" si="71"/>
        <v>#NAME?</v>
      </c>
      <c r="BD177" s="511"/>
      <c r="BE177" s="530"/>
      <c r="BF177" s="533"/>
    </row>
    <row r="178" spans="1:262" ht="23.4" thickBot="1">
      <c r="A178" s="310"/>
      <c r="B178" s="433"/>
      <c r="C178" s="378"/>
      <c r="D178" s="409"/>
      <c r="E178" s="314"/>
      <c r="F178" s="544"/>
      <c r="G178" s="544"/>
      <c r="H178" s="312"/>
      <c r="I178" s="312"/>
      <c r="J178" s="472"/>
      <c r="K178" s="416" t="s">
        <v>780</v>
      </c>
      <c r="L178" s="168"/>
      <c r="M178" s="422">
        <f t="shared" si="66"/>
        <v>0</v>
      </c>
      <c r="N178" s="372"/>
      <c r="O178" s="168"/>
      <c r="P178" s="372"/>
      <c r="Q178" s="168"/>
      <c r="R178" s="372"/>
      <c r="S178" s="372"/>
      <c r="T178" s="372"/>
      <c r="U178" s="204" t="s">
        <v>702</v>
      </c>
      <c r="V178" s="204" t="s">
        <v>702</v>
      </c>
      <c r="W178" s="311"/>
      <c r="X178" s="314"/>
      <c r="Y178" s="176"/>
      <c r="Z178" s="314"/>
      <c r="AA178" s="170"/>
      <c r="AB178" s="168"/>
      <c r="AC178" s="171"/>
      <c r="AD178" s="172"/>
      <c r="AE178" s="173"/>
      <c r="AF178" s="174"/>
      <c r="AG178" s="543"/>
      <c r="AH178" s="373"/>
      <c r="AI178" s="373"/>
      <c r="AJ178" s="374"/>
      <c r="AK178" s="314"/>
      <c r="AL178" s="485" t="e">
        <f t="shared" si="72"/>
        <v>#N/A</v>
      </c>
      <c r="AM178" s="165" t="e">
        <f t="shared" si="73"/>
        <v>#N/A</v>
      </c>
      <c r="AN178" s="527"/>
      <c r="AO178" s="457">
        <f t="shared" si="74"/>
        <v>0</v>
      </c>
      <c r="AP178" s="458">
        <f t="shared" si="68"/>
        <v>0</v>
      </c>
      <c r="AQ178" s="458">
        <f t="shared" si="69"/>
        <v>0</v>
      </c>
      <c r="AR178" s="311">
        <f t="shared" si="75"/>
        <v>0</v>
      </c>
      <c r="AS178" s="459">
        <f t="shared" si="76"/>
        <v>0</v>
      </c>
      <c r="AT178" s="486"/>
      <c r="AU178" s="129"/>
      <c r="AV178" s="73">
        <f>AU178+IFERROR(VLOOKUP(A178,GENERADOR!A:B,2,FALSE),0)</f>
        <v>0</v>
      </c>
      <c r="AW178" s="73">
        <f t="shared" si="77"/>
        <v>0</v>
      </c>
      <c r="AX178" s="129">
        <f t="shared" si="78"/>
        <v>0</v>
      </c>
      <c r="AY178" s="129">
        <f t="shared" si="79"/>
        <v>0</v>
      </c>
      <c r="AZ178" s="73" t="e">
        <f t="shared" ca="1" si="70"/>
        <v>#NAME?</v>
      </c>
      <c r="BA178" s="529" t="e">
        <f t="shared" ca="1" si="71"/>
        <v>#NAME?</v>
      </c>
      <c r="BD178" s="511"/>
      <c r="BE178" s="530"/>
      <c r="BF178" s="533"/>
    </row>
    <row r="179" spans="1:262" ht="23.4" thickBot="1">
      <c r="A179" s="310"/>
      <c r="B179" s="433"/>
      <c r="C179" s="378"/>
      <c r="D179" s="409"/>
      <c r="E179" s="314"/>
      <c r="F179" s="544"/>
      <c r="G179" s="544"/>
      <c r="H179" s="312"/>
      <c r="I179" s="312"/>
      <c r="J179" s="472"/>
      <c r="K179" s="416" t="s">
        <v>780</v>
      </c>
      <c r="L179" s="168"/>
      <c r="M179" s="422">
        <f t="shared" si="66"/>
        <v>0</v>
      </c>
      <c r="N179" s="372"/>
      <c r="O179" s="168"/>
      <c r="P179" s="372"/>
      <c r="Q179" s="168"/>
      <c r="R179" s="372"/>
      <c r="S179" s="372"/>
      <c r="T179" s="372"/>
      <c r="U179" s="204" t="s">
        <v>702</v>
      </c>
      <c r="V179" s="204" t="s">
        <v>702</v>
      </c>
      <c r="W179" s="311"/>
      <c r="X179" s="314"/>
      <c r="Y179" s="169"/>
      <c r="Z179" s="314"/>
      <c r="AA179" s="170"/>
      <c r="AB179" s="168"/>
      <c r="AC179" s="171"/>
      <c r="AD179" s="172"/>
      <c r="AE179" s="173"/>
      <c r="AF179" s="174"/>
      <c r="AG179" s="543"/>
      <c r="AH179" s="373"/>
      <c r="AI179" s="373"/>
      <c r="AJ179" s="374"/>
      <c r="AK179" s="314"/>
      <c r="AL179" s="485" t="e">
        <f t="shared" si="72"/>
        <v>#N/A</v>
      </c>
      <c r="AM179" s="165" t="e">
        <f t="shared" si="73"/>
        <v>#N/A</v>
      </c>
      <c r="AN179" s="527"/>
      <c r="AO179" s="457">
        <f t="shared" si="74"/>
        <v>0</v>
      </c>
      <c r="AP179" s="458">
        <f t="shared" si="68"/>
        <v>0</v>
      </c>
      <c r="AQ179" s="458">
        <f t="shared" si="69"/>
        <v>0</v>
      </c>
      <c r="AR179" s="311">
        <f t="shared" si="75"/>
        <v>0</v>
      </c>
      <c r="AS179" s="459">
        <f t="shared" si="76"/>
        <v>0</v>
      </c>
      <c r="AT179" s="486"/>
      <c r="AU179" s="129"/>
      <c r="AV179" s="73">
        <f>AU179+IFERROR(VLOOKUP(A179,GENERADOR!A:B,2,FALSE),0)</f>
        <v>0</v>
      </c>
      <c r="AW179" s="73">
        <f t="shared" si="77"/>
        <v>0</v>
      </c>
      <c r="AX179" s="129">
        <f t="shared" si="78"/>
        <v>0</v>
      </c>
      <c r="AY179" s="129">
        <f t="shared" si="79"/>
        <v>0</v>
      </c>
      <c r="AZ179" s="73" t="e">
        <f t="shared" ca="1" si="70"/>
        <v>#NAME?</v>
      </c>
      <c r="BA179" s="529" t="e">
        <f t="shared" ca="1" si="71"/>
        <v>#NAME?</v>
      </c>
      <c r="BD179" s="511"/>
      <c r="BE179" s="530"/>
      <c r="BF179" s="534"/>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c r="DP179" s="13"/>
      <c r="DQ179" s="13"/>
      <c r="DR179" s="13"/>
      <c r="DS179" s="13"/>
      <c r="DT179" s="13"/>
      <c r="DU179" s="13"/>
      <c r="DV179" s="13"/>
      <c r="DW179" s="13"/>
      <c r="DX179" s="13"/>
      <c r="DY179" s="13"/>
      <c r="DZ179" s="13"/>
      <c r="EA179" s="13"/>
      <c r="EB179" s="13"/>
      <c r="EC179" s="13"/>
      <c r="ED179" s="13"/>
      <c r="EE179" s="13"/>
      <c r="EF179" s="13"/>
      <c r="EG179" s="13"/>
      <c r="EH179" s="13"/>
      <c r="EI179" s="13"/>
      <c r="EJ179" s="13"/>
      <c r="EK179" s="13"/>
      <c r="EL179" s="13"/>
      <c r="EM179" s="13"/>
      <c r="EN179" s="13"/>
      <c r="EO179" s="13"/>
      <c r="EP179" s="13"/>
      <c r="EQ179" s="13"/>
      <c r="ER179" s="13"/>
      <c r="ES179" s="13"/>
      <c r="ET179" s="13"/>
      <c r="EU179" s="13"/>
      <c r="EV179" s="13"/>
      <c r="EW179" s="13"/>
      <c r="EX179" s="13"/>
      <c r="EY179" s="13"/>
      <c r="EZ179" s="13"/>
      <c r="FA179" s="13"/>
      <c r="FB179" s="13"/>
      <c r="FC179" s="13"/>
      <c r="FD179" s="13"/>
      <c r="FE179" s="13"/>
      <c r="FF179" s="13"/>
      <c r="FG179" s="13"/>
      <c r="FH179" s="13"/>
      <c r="FI179" s="13"/>
      <c r="FJ179" s="13"/>
      <c r="FK179" s="13"/>
      <c r="FL179" s="13"/>
      <c r="FM179" s="13"/>
      <c r="FN179" s="13"/>
      <c r="FO179" s="13"/>
      <c r="FP179" s="13"/>
      <c r="FQ179" s="13"/>
      <c r="FR179" s="13"/>
      <c r="FS179" s="13"/>
      <c r="FT179" s="13"/>
      <c r="FU179" s="13"/>
      <c r="FV179" s="13"/>
      <c r="FW179" s="13"/>
      <c r="FX179" s="13"/>
      <c r="FY179" s="13"/>
      <c r="FZ179" s="13"/>
      <c r="GA179" s="13"/>
      <c r="GB179" s="13"/>
      <c r="GC179" s="13"/>
      <c r="GD179" s="13"/>
      <c r="GE179" s="13"/>
      <c r="GF179" s="13"/>
      <c r="GG179" s="13"/>
      <c r="GH179" s="13"/>
      <c r="GI179" s="13"/>
      <c r="GJ179" s="13"/>
      <c r="GK179" s="13"/>
      <c r="GL179" s="13"/>
      <c r="GM179" s="13"/>
      <c r="GN179" s="13"/>
      <c r="GO179" s="13"/>
      <c r="GP179" s="13"/>
      <c r="GQ179" s="13"/>
      <c r="GR179" s="13"/>
      <c r="GS179" s="13"/>
      <c r="GT179" s="13"/>
      <c r="GU179" s="13"/>
      <c r="GV179" s="13"/>
      <c r="GW179" s="13"/>
      <c r="GX179" s="13"/>
      <c r="GY179" s="13"/>
      <c r="GZ179" s="13"/>
      <c r="HA179" s="13"/>
      <c r="HB179" s="13"/>
      <c r="HC179" s="13"/>
      <c r="HD179" s="13"/>
      <c r="HE179" s="13"/>
      <c r="HF179" s="13"/>
      <c r="HG179" s="13"/>
      <c r="HH179" s="13"/>
      <c r="HI179" s="13"/>
      <c r="HJ179" s="13"/>
      <c r="HK179" s="13"/>
      <c r="HL179" s="13"/>
      <c r="HM179" s="13"/>
      <c r="HN179" s="13"/>
      <c r="HO179" s="13"/>
      <c r="HP179" s="13"/>
      <c r="HQ179" s="13"/>
      <c r="HR179" s="13"/>
      <c r="HS179" s="13"/>
      <c r="HT179" s="13"/>
      <c r="HU179" s="13"/>
      <c r="HV179" s="13"/>
      <c r="HW179" s="13"/>
      <c r="HX179" s="13"/>
      <c r="HY179" s="13"/>
      <c r="HZ179" s="13"/>
      <c r="IA179" s="13"/>
      <c r="IB179" s="13"/>
      <c r="IC179" s="13"/>
      <c r="ID179" s="13"/>
      <c r="IE179" s="13"/>
      <c r="IF179" s="13"/>
      <c r="IG179" s="13"/>
      <c r="IH179" s="13"/>
      <c r="II179" s="13"/>
      <c r="IJ179" s="13"/>
      <c r="IK179" s="13"/>
      <c r="IL179" s="13"/>
      <c r="IM179" s="13"/>
      <c r="IN179" s="13"/>
      <c r="IO179" s="13"/>
      <c r="IP179" s="13"/>
      <c r="IQ179" s="13"/>
      <c r="IR179" s="13"/>
      <c r="IS179" s="13"/>
      <c r="IT179" s="13"/>
      <c r="IU179" s="13"/>
      <c r="IV179" s="13"/>
      <c r="IW179" s="13"/>
      <c r="IX179" s="13"/>
      <c r="IY179" s="13"/>
      <c r="IZ179" s="13"/>
      <c r="JA179" s="13"/>
      <c r="JB179" s="13"/>
    </row>
    <row r="180" spans="1:262" ht="23.4" thickBot="1">
      <c r="A180" s="310"/>
      <c r="B180" s="433"/>
      <c r="C180" s="378"/>
      <c r="D180" s="409"/>
      <c r="E180" s="314"/>
      <c r="F180" s="544"/>
      <c r="G180" s="544"/>
      <c r="H180" s="312"/>
      <c r="I180" s="312"/>
      <c r="J180" s="472"/>
      <c r="K180" s="416" t="s">
        <v>780</v>
      </c>
      <c r="L180" s="168"/>
      <c r="M180" s="422">
        <f t="shared" si="66"/>
        <v>0</v>
      </c>
      <c r="N180" s="372"/>
      <c r="O180" s="168"/>
      <c r="P180" s="372"/>
      <c r="Q180" s="168"/>
      <c r="R180" s="372"/>
      <c r="S180" s="372"/>
      <c r="T180" s="372"/>
      <c r="U180" s="204" t="s">
        <v>702</v>
      </c>
      <c r="V180" s="204" t="s">
        <v>702</v>
      </c>
      <c r="W180" s="311"/>
      <c r="X180" s="314"/>
      <c r="Y180" s="180"/>
      <c r="Z180" s="314"/>
      <c r="AA180" s="170"/>
      <c r="AB180" s="168"/>
      <c r="AC180" s="171"/>
      <c r="AD180" s="172"/>
      <c r="AE180" s="173"/>
      <c r="AF180" s="174"/>
      <c r="AG180" s="543"/>
      <c r="AH180" s="373"/>
      <c r="AI180" s="373"/>
      <c r="AJ180" s="374"/>
      <c r="AK180" s="314"/>
      <c r="AL180" s="485" t="e">
        <f t="shared" si="72"/>
        <v>#N/A</v>
      </c>
      <c r="AM180" s="165" t="e">
        <f t="shared" si="73"/>
        <v>#N/A</v>
      </c>
      <c r="AN180" s="527"/>
      <c r="AO180" s="457">
        <f t="shared" si="74"/>
        <v>0</v>
      </c>
      <c r="AP180" s="458">
        <f t="shared" si="68"/>
        <v>0</v>
      </c>
      <c r="AQ180" s="458">
        <f t="shared" si="69"/>
        <v>0</v>
      </c>
      <c r="AR180" s="311">
        <f t="shared" si="75"/>
        <v>0</v>
      </c>
      <c r="AS180" s="459">
        <f t="shared" si="76"/>
        <v>0</v>
      </c>
      <c r="AT180" s="486"/>
      <c r="AU180" s="129"/>
      <c r="AV180" s="73">
        <f>AU180+IFERROR(VLOOKUP(A180,GENERADOR!A:B,2,FALSE),0)</f>
        <v>0</v>
      </c>
      <c r="AW180" s="73">
        <f t="shared" si="77"/>
        <v>0</v>
      </c>
      <c r="AX180" s="129">
        <f t="shared" si="78"/>
        <v>0</v>
      </c>
      <c r="AY180" s="129">
        <f t="shared" si="79"/>
        <v>0</v>
      </c>
      <c r="AZ180" s="73" t="e">
        <f t="shared" ca="1" si="70"/>
        <v>#NAME?</v>
      </c>
      <c r="BA180" s="529" t="e">
        <f t="shared" ca="1" si="71"/>
        <v>#NAME?</v>
      </c>
      <c r="BD180" s="511"/>
      <c r="BE180" s="530"/>
      <c r="BF180" s="533"/>
    </row>
    <row r="181" spans="1:262" ht="23.4" thickBot="1">
      <c r="A181" s="310"/>
      <c r="B181" s="433"/>
      <c r="C181" s="378"/>
      <c r="D181" s="409"/>
      <c r="E181" s="314"/>
      <c r="F181" s="544"/>
      <c r="G181" s="544"/>
      <c r="H181" s="312"/>
      <c r="I181" s="312"/>
      <c r="J181" s="472"/>
      <c r="K181" s="416" t="s">
        <v>780</v>
      </c>
      <c r="L181" s="168"/>
      <c r="M181" s="422">
        <f t="shared" si="66"/>
        <v>0</v>
      </c>
      <c r="N181" s="372"/>
      <c r="O181" s="168"/>
      <c r="P181" s="372"/>
      <c r="Q181" s="168"/>
      <c r="R181" s="372"/>
      <c r="S181" s="372"/>
      <c r="T181" s="372"/>
      <c r="U181" s="204" t="s">
        <v>702</v>
      </c>
      <c r="V181" s="204" t="s">
        <v>702</v>
      </c>
      <c r="W181" s="311"/>
      <c r="X181" s="314"/>
      <c r="Y181" s="169"/>
      <c r="Z181" s="314"/>
      <c r="AA181" s="170"/>
      <c r="AB181" s="168"/>
      <c r="AC181" s="171"/>
      <c r="AD181" s="172"/>
      <c r="AE181" s="173"/>
      <c r="AF181" s="174"/>
      <c r="AG181" s="543"/>
      <c r="AH181" s="373"/>
      <c r="AI181" s="373"/>
      <c r="AJ181" s="374"/>
      <c r="AK181" s="314"/>
      <c r="AL181" s="485" t="e">
        <f t="shared" si="72"/>
        <v>#N/A</v>
      </c>
      <c r="AM181" s="165" t="e">
        <f t="shared" si="73"/>
        <v>#N/A</v>
      </c>
      <c r="AN181" s="527"/>
      <c r="AO181" s="457">
        <f t="shared" si="74"/>
        <v>0</v>
      </c>
      <c r="AP181" s="458">
        <f t="shared" si="68"/>
        <v>0</v>
      </c>
      <c r="AQ181" s="458">
        <f t="shared" si="69"/>
        <v>0</v>
      </c>
      <c r="AR181" s="311">
        <f t="shared" si="75"/>
        <v>0</v>
      </c>
      <c r="AS181" s="459">
        <f t="shared" si="76"/>
        <v>0</v>
      </c>
      <c r="AT181" s="486"/>
      <c r="AU181" s="129"/>
      <c r="AV181" s="73">
        <f>AU181+IFERROR(VLOOKUP(A181,GENERADOR!A:B,2,FALSE),0)</f>
        <v>0</v>
      </c>
      <c r="AW181" s="73">
        <f t="shared" si="77"/>
        <v>0</v>
      </c>
      <c r="AX181" s="129">
        <f t="shared" si="78"/>
        <v>0</v>
      </c>
      <c r="AY181" s="129">
        <f t="shared" si="79"/>
        <v>0</v>
      </c>
      <c r="AZ181" s="73" t="e">
        <f t="shared" ca="1" si="70"/>
        <v>#NAME?</v>
      </c>
      <c r="BA181" s="529" t="e">
        <f t="shared" ca="1" si="71"/>
        <v>#NAME?</v>
      </c>
      <c r="BD181" s="511"/>
      <c r="BE181" s="530"/>
      <c r="BF181" s="534"/>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c r="DH181" s="13"/>
      <c r="DI181" s="13"/>
      <c r="DJ181" s="13"/>
      <c r="DK181" s="13"/>
      <c r="DL181" s="13"/>
      <c r="DM181" s="13"/>
      <c r="DN181" s="13"/>
      <c r="DO181" s="13"/>
      <c r="DP181" s="13"/>
      <c r="DQ181" s="13"/>
      <c r="DR181" s="13"/>
      <c r="DS181" s="13"/>
      <c r="DT181" s="13"/>
      <c r="DU181" s="13"/>
      <c r="DV181" s="13"/>
      <c r="DW181" s="13"/>
      <c r="DX181" s="13"/>
      <c r="DY181" s="13"/>
      <c r="DZ181" s="13"/>
      <c r="EA181" s="13"/>
      <c r="EB181" s="13"/>
      <c r="EC181" s="13"/>
      <c r="ED181" s="13"/>
      <c r="EE181" s="13"/>
      <c r="EF181" s="13"/>
      <c r="EG181" s="13"/>
      <c r="EH181" s="13"/>
      <c r="EI181" s="13"/>
      <c r="EJ181" s="13"/>
      <c r="EK181" s="13"/>
      <c r="EL181" s="13"/>
      <c r="EM181" s="13"/>
      <c r="EN181" s="13"/>
      <c r="EO181" s="13"/>
      <c r="EP181" s="13"/>
      <c r="EQ181" s="13"/>
      <c r="ER181" s="13"/>
      <c r="ES181" s="13"/>
      <c r="ET181" s="13"/>
      <c r="EU181" s="13"/>
      <c r="EV181" s="13"/>
      <c r="EW181" s="13"/>
      <c r="EX181" s="13"/>
      <c r="EY181" s="13"/>
      <c r="EZ181" s="13"/>
      <c r="FA181" s="13"/>
      <c r="FB181" s="13"/>
      <c r="FC181" s="13"/>
      <c r="FD181" s="13"/>
      <c r="FE181" s="13"/>
      <c r="FF181" s="13"/>
      <c r="FG181" s="13"/>
      <c r="FH181" s="13"/>
      <c r="FI181" s="13"/>
      <c r="FJ181" s="13"/>
      <c r="FK181" s="13"/>
      <c r="FL181" s="13"/>
      <c r="FM181" s="13"/>
      <c r="FN181" s="13"/>
      <c r="FO181" s="13"/>
      <c r="FP181" s="13"/>
      <c r="FQ181" s="13"/>
      <c r="FR181" s="13"/>
      <c r="FS181" s="13"/>
      <c r="FT181" s="13"/>
      <c r="FU181" s="13"/>
      <c r="FV181" s="13"/>
      <c r="FW181" s="13"/>
      <c r="FX181" s="13"/>
      <c r="FY181" s="13"/>
      <c r="FZ181" s="13"/>
      <c r="GA181" s="13"/>
      <c r="GB181" s="13"/>
      <c r="GC181" s="13"/>
      <c r="GD181" s="13"/>
      <c r="GE181" s="13"/>
      <c r="GF181" s="13"/>
      <c r="GG181" s="13"/>
      <c r="GH181" s="13"/>
      <c r="GI181" s="13"/>
      <c r="GJ181" s="13"/>
      <c r="GK181" s="13"/>
      <c r="GL181" s="13"/>
      <c r="GM181" s="13"/>
      <c r="GN181" s="13"/>
      <c r="GO181" s="13"/>
      <c r="GP181" s="13"/>
      <c r="GQ181" s="13"/>
      <c r="GR181" s="13"/>
      <c r="GS181" s="13"/>
      <c r="GT181" s="13"/>
      <c r="GU181" s="13"/>
      <c r="GV181" s="13"/>
      <c r="GW181" s="13"/>
      <c r="GX181" s="13"/>
      <c r="GY181" s="13"/>
      <c r="GZ181" s="13"/>
      <c r="HA181" s="13"/>
      <c r="HB181" s="13"/>
      <c r="HC181" s="13"/>
      <c r="HD181" s="13"/>
      <c r="HE181" s="13"/>
      <c r="HF181" s="13"/>
      <c r="HG181" s="13"/>
      <c r="HH181" s="13"/>
      <c r="HI181" s="13"/>
      <c r="HJ181" s="13"/>
      <c r="HK181" s="13"/>
      <c r="HL181" s="13"/>
      <c r="HM181" s="13"/>
      <c r="HN181" s="13"/>
      <c r="HO181" s="13"/>
      <c r="HP181" s="13"/>
      <c r="HQ181" s="13"/>
      <c r="HR181" s="13"/>
      <c r="HS181" s="13"/>
      <c r="HT181" s="13"/>
      <c r="HU181" s="13"/>
      <c r="HV181" s="13"/>
      <c r="HW181" s="13"/>
      <c r="HX181" s="13"/>
      <c r="HY181" s="13"/>
      <c r="HZ181" s="13"/>
      <c r="IA181" s="13"/>
      <c r="IB181" s="13"/>
      <c r="IC181" s="13"/>
      <c r="ID181" s="13"/>
      <c r="IE181" s="13"/>
      <c r="IF181" s="13"/>
      <c r="IG181" s="13"/>
      <c r="IH181" s="13"/>
      <c r="II181" s="13"/>
      <c r="IJ181" s="13"/>
      <c r="IK181" s="13"/>
      <c r="IL181" s="13"/>
      <c r="IM181" s="13"/>
      <c r="IN181" s="13"/>
      <c r="IO181" s="13"/>
      <c r="IP181" s="13"/>
      <c r="IQ181" s="13"/>
      <c r="IR181" s="13"/>
      <c r="IS181" s="13"/>
      <c r="IT181" s="13"/>
      <c r="IU181" s="13"/>
      <c r="IV181" s="13"/>
      <c r="IW181" s="13"/>
      <c r="IX181" s="13"/>
      <c r="IY181" s="13"/>
      <c r="IZ181" s="13"/>
      <c r="JA181" s="13"/>
      <c r="JB181" s="13"/>
    </row>
    <row r="182" spans="1:262" ht="23.4" thickBot="1">
      <c r="A182" s="310"/>
      <c r="B182" s="433"/>
      <c r="C182" s="378"/>
      <c r="D182" s="409"/>
      <c r="E182" s="314"/>
      <c r="F182" s="544"/>
      <c r="G182" s="544"/>
      <c r="H182" s="312"/>
      <c r="I182" s="312"/>
      <c r="J182" s="472"/>
      <c r="K182" s="416" t="s">
        <v>780</v>
      </c>
      <c r="L182" s="168"/>
      <c r="M182" s="422">
        <f t="shared" si="66"/>
        <v>0</v>
      </c>
      <c r="N182" s="372"/>
      <c r="O182" s="168"/>
      <c r="P182" s="372"/>
      <c r="Q182" s="168"/>
      <c r="R182" s="372"/>
      <c r="S182" s="372"/>
      <c r="T182" s="372"/>
      <c r="U182" s="204" t="s">
        <v>702</v>
      </c>
      <c r="V182" s="204" t="s">
        <v>702</v>
      </c>
      <c r="W182" s="311"/>
      <c r="X182" s="314"/>
      <c r="Y182" s="169"/>
      <c r="Z182" s="314"/>
      <c r="AA182" s="170"/>
      <c r="AB182" s="168"/>
      <c r="AC182" s="171"/>
      <c r="AD182" s="172"/>
      <c r="AE182" s="173"/>
      <c r="AF182" s="174"/>
      <c r="AG182" s="543"/>
      <c r="AH182" s="373"/>
      <c r="AI182" s="373"/>
      <c r="AJ182" s="374"/>
      <c r="AK182" s="314"/>
      <c r="AL182" s="485" t="e">
        <f t="shared" si="72"/>
        <v>#N/A</v>
      </c>
      <c r="AM182" s="165" t="e">
        <f t="shared" si="73"/>
        <v>#N/A</v>
      </c>
      <c r="AN182" s="527"/>
      <c r="AO182" s="457">
        <f t="shared" si="74"/>
        <v>0</v>
      </c>
      <c r="AP182" s="458">
        <f t="shared" si="68"/>
        <v>0</v>
      </c>
      <c r="AQ182" s="458">
        <f t="shared" si="69"/>
        <v>0</v>
      </c>
      <c r="AR182" s="311">
        <f t="shared" si="75"/>
        <v>0</v>
      </c>
      <c r="AS182" s="459">
        <f t="shared" si="76"/>
        <v>0</v>
      </c>
      <c r="AT182" s="486"/>
      <c r="AU182" s="129"/>
      <c r="AV182" s="73">
        <f>AU182+IFERROR(VLOOKUP(A182,GENERADOR!A:B,2,FALSE),0)</f>
        <v>0</v>
      </c>
      <c r="AW182" s="73">
        <f t="shared" si="77"/>
        <v>0</v>
      </c>
      <c r="AX182" s="129">
        <f t="shared" si="78"/>
        <v>0</v>
      </c>
      <c r="AY182" s="129">
        <f t="shared" si="79"/>
        <v>0</v>
      </c>
      <c r="AZ182" s="73" t="e">
        <f t="shared" ca="1" si="70"/>
        <v>#NAME?</v>
      </c>
      <c r="BA182" s="529" t="e">
        <f t="shared" ca="1" si="71"/>
        <v>#NAME?</v>
      </c>
      <c r="BD182" s="511"/>
      <c r="BE182" s="530"/>
      <c r="BF182" s="533"/>
    </row>
    <row r="183" spans="1:262" ht="23.4" thickBot="1">
      <c r="A183" s="310"/>
      <c r="B183" s="433"/>
      <c r="C183" s="378"/>
      <c r="D183" s="409"/>
      <c r="E183" s="314"/>
      <c r="F183" s="544"/>
      <c r="G183" s="544"/>
      <c r="H183" s="312"/>
      <c r="I183" s="312"/>
      <c r="J183" s="472"/>
      <c r="K183" s="416" t="s">
        <v>780</v>
      </c>
      <c r="L183" s="168"/>
      <c r="M183" s="422">
        <f t="shared" si="66"/>
        <v>0</v>
      </c>
      <c r="N183" s="372"/>
      <c r="O183" s="168"/>
      <c r="P183" s="372"/>
      <c r="Q183" s="168"/>
      <c r="R183" s="372"/>
      <c r="S183" s="372"/>
      <c r="T183" s="372"/>
      <c r="U183" s="204" t="s">
        <v>702</v>
      </c>
      <c r="V183" s="204" t="s">
        <v>702</v>
      </c>
      <c r="W183" s="311"/>
      <c r="X183" s="314"/>
      <c r="Y183" s="169"/>
      <c r="Z183" s="314"/>
      <c r="AA183" s="170"/>
      <c r="AB183" s="168"/>
      <c r="AC183" s="171"/>
      <c r="AD183" s="172"/>
      <c r="AE183" s="173"/>
      <c r="AF183" s="174"/>
      <c r="AG183" s="543"/>
      <c r="AH183" s="373"/>
      <c r="AI183" s="373"/>
      <c r="AJ183" s="374"/>
      <c r="AK183" s="314"/>
      <c r="AL183" s="485" t="e">
        <f t="shared" si="72"/>
        <v>#N/A</v>
      </c>
      <c r="AM183" s="165" t="e">
        <f t="shared" si="73"/>
        <v>#N/A</v>
      </c>
      <c r="AN183" s="527"/>
      <c r="AO183" s="457">
        <f t="shared" si="74"/>
        <v>0</v>
      </c>
      <c r="AP183" s="458">
        <f t="shared" si="68"/>
        <v>0</v>
      </c>
      <c r="AQ183" s="458">
        <f t="shared" si="69"/>
        <v>0</v>
      </c>
      <c r="AR183" s="311">
        <f t="shared" si="75"/>
        <v>0</v>
      </c>
      <c r="AS183" s="459">
        <f t="shared" si="76"/>
        <v>0</v>
      </c>
      <c r="AT183" s="486"/>
      <c r="AU183" s="129"/>
      <c r="AV183" s="73">
        <f>AU183+IFERROR(VLOOKUP(A183,GENERADOR!A:B,2,FALSE),0)</f>
        <v>0</v>
      </c>
      <c r="AW183" s="73">
        <f t="shared" si="77"/>
        <v>0</v>
      </c>
      <c r="AX183" s="129">
        <f t="shared" si="78"/>
        <v>0</v>
      </c>
      <c r="AY183" s="129">
        <f t="shared" si="79"/>
        <v>0</v>
      </c>
      <c r="AZ183" s="73" t="e">
        <f t="shared" ca="1" si="70"/>
        <v>#NAME?</v>
      </c>
      <c r="BA183" s="529" t="e">
        <f t="shared" ca="1" si="71"/>
        <v>#NAME?</v>
      </c>
      <c r="BD183" s="511"/>
      <c r="BE183" s="530"/>
      <c r="BF183" s="533"/>
    </row>
    <row r="184" spans="1:262" ht="23.4" thickBot="1">
      <c r="A184" s="310"/>
      <c r="B184" s="433"/>
      <c r="C184" s="378"/>
      <c r="D184" s="409"/>
      <c r="E184" s="314"/>
      <c r="F184" s="544"/>
      <c r="G184" s="544"/>
      <c r="H184" s="312"/>
      <c r="I184" s="312"/>
      <c r="J184" s="472"/>
      <c r="K184" s="416" t="s">
        <v>780</v>
      </c>
      <c r="L184" s="168"/>
      <c r="M184" s="422">
        <f t="shared" si="66"/>
        <v>0</v>
      </c>
      <c r="N184" s="372"/>
      <c r="O184" s="168"/>
      <c r="P184" s="372"/>
      <c r="Q184" s="168"/>
      <c r="R184" s="372"/>
      <c r="S184" s="372"/>
      <c r="T184" s="372"/>
      <c r="U184" s="204" t="s">
        <v>702</v>
      </c>
      <c r="V184" s="204" t="s">
        <v>702</v>
      </c>
      <c r="W184" s="311"/>
      <c r="X184" s="314"/>
      <c r="Y184" s="169"/>
      <c r="Z184" s="314"/>
      <c r="AA184" s="170"/>
      <c r="AB184" s="168"/>
      <c r="AC184" s="171"/>
      <c r="AD184" s="172"/>
      <c r="AE184" s="173"/>
      <c r="AF184" s="174"/>
      <c r="AG184" s="543"/>
      <c r="AH184" s="373"/>
      <c r="AI184" s="373"/>
      <c r="AJ184" s="374"/>
      <c r="AK184" s="314"/>
      <c r="AL184" s="485" t="e">
        <f t="shared" si="72"/>
        <v>#N/A</v>
      </c>
      <c r="AM184" s="165" t="e">
        <f t="shared" si="73"/>
        <v>#N/A</v>
      </c>
      <c r="AN184" s="527"/>
      <c r="AO184" s="457">
        <f t="shared" si="74"/>
        <v>0</v>
      </c>
      <c r="AP184" s="458">
        <f t="shared" si="68"/>
        <v>0</v>
      </c>
      <c r="AQ184" s="458">
        <f t="shared" si="69"/>
        <v>0</v>
      </c>
      <c r="AR184" s="311">
        <f t="shared" si="75"/>
        <v>0</v>
      </c>
      <c r="AS184" s="459">
        <f t="shared" si="76"/>
        <v>0</v>
      </c>
      <c r="AT184" s="486"/>
      <c r="AU184" s="129"/>
      <c r="AV184" s="73">
        <f>AU184+IFERROR(VLOOKUP(A184,GENERADOR!A:B,2,FALSE),0)</f>
        <v>0</v>
      </c>
      <c r="AW184" s="73">
        <f t="shared" si="77"/>
        <v>0</v>
      </c>
      <c r="AX184" s="129">
        <f t="shared" si="78"/>
        <v>0</v>
      </c>
      <c r="AY184" s="129">
        <f t="shared" si="79"/>
        <v>0</v>
      </c>
      <c r="AZ184" s="73" t="e">
        <f t="shared" ca="1" si="70"/>
        <v>#NAME?</v>
      </c>
      <c r="BA184" s="529" t="e">
        <f t="shared" ca="1" si="71"/>
        <v>#NAME?</v>
      </c>
      <c r="BD184" s="511"/>
      <c r="BE184" s="530"/>
      <c r="BF184" s="533"/>
    </row>
    <row r="185" spans="1:262" ht="23.4" thickBot="1">
      <c r="A185" s="310"/>
      <c r="B185" s="433"/>
      <c r="C185" s="378"/>
      <c r="D185" s="409"/>
      <c r="E185" s="314"/>
      <c r="F185" s="544"/>
      <c r="G185" s="544"/>
      <c r="H185" s="312"/>
      <c r="I185" s="312"/>
      <c r="J185" s="472"/>
      <c r="K185" s="416" t="s">
        <v>780</v>
      </c>
      <c r="L185" s="168"/>
      <c r="M185" s="422">
        <f t="shared" si="66"/>
        <v>0</v>
      </c>
      <c r="N185" s="372"/>
      <c r="O185" s="168"/>
      <c r="P185" s="372"/>
      <c r="Q185" s="168"/>
      <c r="R185" s="372"/>
      <c r="S185" s="372"/>
      <c r="T185" s="372"/>
      <c r="U185" s="204" t="s">
        <v>702</v>
      </c>
      <c r="V185" s="204" t="s">
        <v>702</v>
      </c>
      <c r="W185" s="311"/>
      <c r="X185" s="314"/>
      <c r="Y185" s="169"/>
      <c r="Z185" s="314"/>
      <c r="AA185" s="170"/>
      <c r="AB185" s="168"/>
      <c r="AC185" s="171"/>
      <c r="AD185" s="172"/>
      <c r="AE185" s="173"/>
      <c r="AF185" s="174"/>
      <c r="AG185" s="543"/>
      <c r="AH185" s="373"/>
      <c r="AI185" s="373"/>
      <c r="AJ185" s="374"/>
      <c r="AK185" s="314"/>
      <c r="AL185" s="485" t="e">
        <f t="shared" si="72"/>
        <v>#N/A</v>
      </c>
      <c r="AM185" s="165" t="e">
        <f t="shared" si="73"/>
        <v>#N/A</v>
      </c>
      <c r="AN185" s="527"/>
      <c r="AO185" s="457">
        <f t="shared" si="74"/>
        <v>0</v>
      </c>
      <c r="AP185" s="458">
        <f t="shared" si="68"/>
        <v>0</v>
      </c>
      <c r="AQ185" s="458">
        <f t="shared" si="69"/>
        <v>0</v>
      </c>
      <c r="AR185" s="311">
        <f t="shared" si="75"/>
        <v>0</v>
      </c>
      <c r="AS185" s="459">
        <f t="shared" si="76"/>
        <v>0</v>
      </c>
      <c r="AT185" s="486"/>
      <c r="AU185" s="129"/>
      <c r="AV185" s="73">
        <f>AU185+IFERROR(VLOOKUP(A185,GENERADOR!A:B,2,FALSE),0)</f>
        <v>0</v>
      </c>
      <c r="AW185" s="73">
        <f t="shared" si="77"/>
        <v>0</v>
      </c>
      <c r="AX185" s="129">
        <f t="shared" si="78"/>
        <v>0</v>
      </c>
      <c r="AY185" s="129">
        <f t="shared" si="79"/>
        <v>0</v>
      </c>
      <c r="AZ185" s="73" t="e">
        <f t="shared" ca="1" si="70"/>
        <v>#NAME?</v>
      </c>
      <c r="BA185" s="529" t="e">
        <f t="shared" ca="1" si="71"/>
        <v>#NAME?</v>
      </c>
      <c r="BD185" s="511"/>
      <c r="BE185" s="530"/>
      <c r="BF185" s="533"/>
    </row>
    <row r="186" spans="1:262" ht="23.4" thickBot="1">
      <c r="A186" s="310"/>
      <c r="B186" s="433"/>
      <c r="C186" s="378"/>
      <c r="D186" s="409"/>
      <c r="E186" s="314"/>
      <c r="F186" s="544"/>
      <c r="G186" s="544"/>
      <c r="H186" s="312"/>
      <c r="I186" s="312"/>
      <c r="J186" s="472"/>
      <c r="K186" s="416" t="s">
        <v>780</v>
      </c>
      <c r="L186" s="168"/>
      <c r="M186" s="422">
        <f t="shared" si="66"/>
        <v>0</v>
      </c>
      <c r="N186" s="372"/>
      <c r="O186" s="168"/>
      <c r="P186" s="372"/>
      <c r="Q186" s="168"/>
      <c r="R186" s="372"/>
      <c r="S186" s="372"/>
      <c r="T186" s="372"/>
      <c r="U186" s="204" t="s">
        <v>702</v>
      </c>
      <c r="V186" s="204" t="s">
        <v>702</v>
      </c>
      <c r="W186" s="311"/>
      <c r="X186" s="314"/>
      <c r="Y186" s="169"/>
      <c r="Z186" s="314"/>
      <c r="AA186" s="170"/>
      <c r="AB186" s="168"/>
      <c r="AC186" s="171"/>
      <c r="AD186" s="172"/>
      <c r="AE186" s="173"/>
      <c r="AF186" s="174"/>
      <c r="AG186" s="543"/>
      <c r="AH186" s="373"/>
      <c r="AI186" s="373"/>
      <c r="AJ186" s="374"/>
      <c r="AK186" s="314"/>
      <c r="AL186" s="485" t="e">
        <f t="shared" si="72"/>
        <v>#N/A</v>
      </c>
      <c r="AM186" s="165" t="e">
        <f t="shared" si="73"/>
        <v>#N/A</v>
      </c>
      <c r="AN186" s="527"/>
      <c r="AO186" s="457">
        <f t="shared" si="74"/>
        <v>0</v>
      </c>
      <c r="AP186" s="458">
        <f t="shared" si="68"/>
        <v>0</v>
      </c>
      <c r="AQ186" s="458">
        <f t="shared" si="69"/>
        <v>0</v>
      </c>
      <c r="AR186" s="311">
        <f t="shared" si="75"/>
        <v>0</v>
      </c>
      <c r="AS186" s="459">
        <f t="shared" si="76"/>
        <v>0</v>
      </c>
      <c r="AT186" s="486"/>
      <c r="AU186" s="129"/>
      <c r="AV186" s="73">
        <f>AU186+IFERROR(VLOOKUP(A186,GENERADOR!A:B,2,FALSE),0)</f>
        <v>0</v>
      </c>
      <c r="AW186" s="73">
        <f t="shared" si="77"/>
        <v>0</v>
      </c>
      <c r="AX186" s="129">
        <f t="shared" si="78"/>
        <v>0</v>
      </c>
      <c r="AY186" s="129">
        <f t="shared" si="79"/>
        <v>0</v>
      </c>
      <c r="AZ186" s="73" t="e">
        <f t="shared" ca="1" si="70"/>
        <v>#NAME?</v>
      </c>
      <c r="BA186" s="529" t="e">
        <f t="shared" ca="1" si="71"/>
        <v>#NAME?</v>
      </c>
      <c r="BD186" s="511"/>
      <c r="BE186" s="530"/>
      <c r="BF186" s="533"/>
    </row>
    <row r="187" spans="1:262" s="13" customFormat="1" ht="23.4" thickBot="1">
      <c r="A187" s="310"/>
      <c r="B187" s="433"/>
      <c r="C187" s="378"/>
      <c r="D187" s="409"/>
      <c r="E187" s="314"/>
      <c r="F187" s="544"/>
      <c r="G187" s="544"/>
      <c r="H187" s="312"/>
      <c r="I187" s="331"/>
      <c r="J187" s="472"/>
      <c r="K187" s="416" t="s">
        <v>780</v>
      </c>
      <c r="L187" s="168"/>
      <c r="M187" s="422">
        <f t="shared" si="66"/>
        <v>0</v>
      </c>
      <c r="N187" s="372"/>
      <c r="O187" s="168"/>
      <c r="P187" s="372"/>
      <c r="Q187" s="168"/>
      <c r="R187" s="372"/>
      <c r="S187" s="372"/>
      <c r="T187" s="372"/>
      <c r="U187" s="204" t="s">
        <v>702</v>
      </c>
      <c r="V187" s="204" t="s">
        <v>702</v>
      </c>
      <c r="W187" s="311"/>
      <c r="X187" s="314"/>
      <c r="Y187" s="180"/>
      <c r="Z187" s="314"/>
      <c r="AA187" s="170"/>
      <c r="AB187" s="168"/>
      <c r="AC187" s="171"/>
      <c r="AD187" s="172"/>
      <c r="AE187" s="173"/>
      <c r="AF187" s="174"/>
      <c r="AG187" s="543"/>
      <c r="AH187" s="373"/>
      <c r="AI187" s="373"/>
      <c r="AJ187" s="374"/>
      <c r="AK187" s="314"/>
      <c r="AL187" s="485" t="e">
        <f t="shared" si="72"/>
        <v>#N/A</v>
      </c>
      <c r="AM187" s="165" t="e">
        <f t="shared" si="73"/>
        <v>#N/A</v>
      </c>
      <c r="AN187" s="527"/>
      <c r="AO187" s="457">
        <f t="shared" si="74"/>
        <v>0</v>
      </c>
      <c r="AP187" s="458">
        <f t="shared" si="68"/>
        <v>0</v>
      </c>
      <c r="AQ187" s="458">
        <f t="shared" si="69"/>
        <v>0</v>
      </c>
      <c r="AR187" s="311">
        <f t="shared" si="75"/>
        <v>0</v>
      </c>
      <c r="AS187" s="459">
        <f t="shared" si="76"/>
        <v>0</v>
      </c>
      <c r="AT187" s="486"/>
      <c r="AU187" s="129"/>
      <c r="AV187" s="73">
        <f>AU187+IFERROR(VLOOKUP(A187,GENERADOR!A:B,2,FALSE),0)</f>
        <v>0</v>
      </c>
      <c r="AW187" s="73">
        <f t="shared" si="77"/>
        <v>0</v>
      </c>
      <c r="AX187" s="129">
        <f t="shared" si="78"/>
        <v>0</v>
      </c>
      <c r="AY187" s="129">
        <f t="shared" si="79"/>
        <v>0</v>
      </c>
      <c r="AZ187" s="73" t="e">
        <f t="shared" ca="1" si="70"/>
        <v>#NAME?</v>
      </c>
      <c r="BA187" s="529" t="e">
        <f t="shared" ca="1" si="71"/>
        <v>#NAME?</v>
      </c>
      <c r="BB187" s="158"/>
      <c r="BC187" s="158"/>
      <c r="BD187" s="511"/>
      <c r="BE187" s="530"/>
      <c r="BF187" s="533"/>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2"/>
      <c r="CG187" s="12"/>
      <c r="CH187" s="12"/>
      <c r="CI187" s="12"/>
      <c r="CJ187" s="12"/>
      <c r="CK187" s="12"/>
      <c r="CL187" s="12"/>
      <c r="CM187" s="12"/>
      <c r="CN187" s="12"/>
      <c r="CO187" s="12"/>
      <c r="CP187" s="12"/>
      <c r="CQ187" s="12"/>
      <c r="CR187" s="12"/>
      <c r="CS187" s="12"/>
      <c r="CT187" s="12"/>
      <c r="CU187" s="12"/>
      <c r="CV187" s="12"/>
      <c r="CW187" s="12"/>
      <c r="CX187" s="12"/>
      <c r="CY187" s="12"/>
      <c r="CZ187" s="12"/>
      <c r="DA187" s="12"/>
      <c r="DB187" s="12"/>
      <c r="DC187" s="12"/>
      <c r="DD187" s="12"/>
      <c r="DE187" s="12"/>
      <c r="DF187" s="12"/>
      <c r="DG187" s="12"/>
      <c r="DH187" s="12"/>
      <c r="DI187" s="12"/>
      <c r="DJ187" s="12"/>
      <c r="DK187" s="12"/>
      <c r="DL187" s="12"/>
      <c r="DM187" s="12"/>
      <c r="DN187" s="12"/>
      <c r="DO187" s="12"/>
      <c r="DP187" s="12"/>
      <c r="DQ187" s="12"/>
      <c r="DR187" s="12"/>
      <c r="DS187" s="12"/>
      <c r="DT187" s="12"/>
      <c r="DU187" s="12"/>
      <c r="DV187" s="12"/>
      <c r="DW187" s="12"/>
      <c r="DX187" s="12"/>
      <c r="DY187" s="12"/>
      <c r="DZ187" s="12"/>
      <c r="EA187" s="12"/>
      <c r="EB187" s="12"/>
      <c r="EC187" s="12"/>
      <c r="ED187" s="12"/>
      <c r="EE187" s="12"/>
      <c r="EF187" s="12"/>
      <c r="EG187" s="12"/>
      <c r="EH187" s="12"/>
      <c r="EI187" s="12"/>
      <c r="EJ187" s="12"/>
      <c r="EK187" s="12"/>
      <c r="EL187" s="12"/>
      <c r="EM187" s="12"/>
      <c r="EN187" s="12"/>
      <c r="EO187" s="12"/>
      <c r="EP187" s="12"/>
      <c r="EQ187" s="12"/>
      <c r="ER187" s="12"/>
      <c r="ES187" s="12"/>
      <c r="ET187" s="12"/>
      <c r="EU187" s="12"/>
      <c r="EV187" s="12"/>
      <c r="EW187" s="12"/>
      <c r="EX187" s="12"/>
      <c r="EY187" s="12"/>
      <c r="EZ187" s="12"/>
      <c r="FA187" s="12"/>
      <c r="FB187" s="12"/>
      <c r="FC187" s="12"/>
      <c r="FD187" s="12"/>
      <c r="FE187" s="12"/>
      <c r="FF187" s="12"/>
      <c r="FG187" s="12"/>
      <c r="FH187" s="12"/>
      <c r="FI187" s="12"/>
      <c r="FJ187" s="12"/>
      <c r="FK187" s="12"/>
      <c r="FL187" s="12"/>
      <c r="FM187" s="12"/>
      <c r="FN187" s="12"/>
      <c r="FO187" s="12"/>
      <c r="FP187" s="12"/>
      <c r="FQ187" s="12"/>
      <c r="FR187" s="12"/>
      <c r="FS187" s="12"/>
      <c r="FT187" s="12"/>
      <c r="FU187" s="12"/>
      <c r="FV187" s="12"/>
      <c r="FW187" s="12"/>
      <c r="FX187" s="12"/>
      <c r="FY187" s="12"/>
      <c r="FZ187" s="12"/>
      <c r="GA187" s="12"/>
      <c r="GB187" s="12"/>
      <c r="GC187" s="12"/>
      <c r="GD187" s="12"/>
      <c r="GE187" s="12"/>
      <c r="GF187" s="12"/>
      <c r="GG187" s="12"/>
      <c r="GH187" s="12"/>
      <c r="GI187" s="12"/>
      <c r="GJ187" s="12"/>
      <c r="GK187" s="12"/>
      <c r="GL187" s="12"/>
      <c r="GM187" s="12"/>
      <c r="GN187" s="12"/>
      <c r="GO187" s="12"/>
      <c r="GP187" s="12"/>
      <c r="GQ187" s="12"/>
      <c r="GR187" s="12"/>
      <c r="GS187" s="12"/>
      <c r="GT187" s="12"/>
      <c r="GU187" s="12"/>
      <c r="GV187" s="12"/>
      <c r="GW187" s="12"/>
      <c r="GX187" s="12"/>
      <c r="GY187" s="12"/>
      <c r="GZ187" s="12"/>
      <c r="HA187" s="12"/>
      <c r="HB187" s="12"/>
      <c r="HC187" s="12"/>
      <c r="HD187" s="12"/>
      <c r="HE187" s="12"/>
      <c r="HF187" s="12"/>
      <c r="HG187" s="12"/>
      <c r="HH187" s="12"/>
      <c r="HI187" s="12"/>
      <c r="HJ187" s="12"/>
      <c r="HK187" s="12"/>
      <c r="HL187" s="12"/>
      <c r="HM187" s="12"/>
      <c r="HN187" s="12"/>
      <c r="HO187" s="12"/>
      <c r="HP187" s="12"/>
      <c r="HQ187" s="12"/>
      <c r="HR187" s="12"/>
      <c r="HS187" s="12"/>
      <c r="HT187" s="12"/>
      <c r="HU187" s="12"/>
      <c r="HV187" s="12"/>
      <c r="HW187" s="12"/>
      <c r="HX187" s="12"/>
      <c r="HY187" s="12"/>
      <c r="HZ187" s="12"/>
      <c r="IA187" s="12"/>
      <c r="IB187" s="12"/>
      <c r="IC187" s="12"/>
      <c r="ID187" s="12"/>
      <c r="IE187" s="12"/>
      <c r="IF187" s="12"/>
      <c r="IG187" s="12"/>
      <c r="IH187" s="12"/>
      <c r="II187" s="12"/>
      <c r="IJ187" s="12"/>
      <c r="IK187" s="12"/>
      <c r="IL187" s="12"/>
      <c r="IM187" s="12"/>
      <c r="IN187" s="12"/>
      <c r="IO187" s="12"/>
      <c r="IP187" s="12"/>
      <c r="IQ187" s="12"/>
      <c r="IR187" s="12"/>
      <c r="IS187" s="12"/>
      <c r="IT187" s="12"/>
      <c r="IU187" s="12"/>
      <c r="IV187" s="12"/>
      <c r="IW187" s="12"/>
      <c r="IX187" s="12"/>
      <c r="IY187" s="12"/>
      <c r="IZ187" s="12"/>
      <c r="JA187" s="12"/>
      <c r="JB187" s="12"/>
    </row>
    <row r="188" spans="1:262" ht="23.4" thickBot="1">
      <c r="A188" s="310"/>
      <c r="B188" s="433"/>
      <c r="C188" s="378"/>
      <c r="D188" s="409"/>
      <c r="E188" s="314"/>
      <c r="F188" s="544"/>
      <c r="G188" s="544"/>
      <c r="H188" s="312"/>
      <c r="I188" s="312"/>
      <c r="J188" s="472"/>
      <c r="K188" s="416" t="s">
        <v>780</v>
      </c>
      <c r="L188" s="168"/>
      <c r="M188" s="422">
        <f t="shared" si="66"/>
        <v>0</v>
      </c>
      <c r="N188" s="372"/>
      <c r="O188" s="168"/>
      <c r="P188" s="372"/>
      <c r="Q188" s="168"/>
      <c r="R188" s="372"/>
      <c r="S188" s="372"/>
      <c r="T188" s="372"/>
      <c r="U188" s="204" t="s">
        <v>702</v>
      </c>
      <c r="V188" s="204" t="s">
        <v>702</v>
      </c>
      <c r="W188" s="311"/>
      <c r="X188" s="314"/>
      <c r="Y188" s="169"/>
      <c r="Z188" s="314"/>
      <c r="AA188" s="170"/>
      <c r="AB188" s="168"/>
      <c r="AC188" s="171"/>
      <c r="AD188" s="172"/>
      <c r="AE188" s="173"/>
      <c r="AF188" s="174"/>
      <c r="AG188" s="543"/>
      <c r="AH188" s="373"/>
      <c r="AI188" s="373"/>
      <c r="AJ188" s="374"/>
      <c r="AK188" s="314"/>
      <c r="AL188" s="485" t="e">
        <f t="shared" si="72"/>
        <v>#N/A</v>
      </c>
      <c r="AM188" s="165" t="e">
        <f t="shared" si="73"/>
        <v>#N/A</v>
      </c>
      <c r="AN188" s="527"/>
      <c r="AO188" s="457">
        <f t="shared" si="74"/>
        <v>0</v>
      </c>
      <c r="AP188" s="458">
        <f t="shared" si="68"/>
        <v>0</v>
      </c>
      <c r="AQ188" s="458">
        <f t="shared" si="69"/>
        <v>0</v>
      </c>
      <c r="AR188" s="311">
        <f t="shared" si="75"/>
        <v>0</v>
      </c>
      <c r="AS188" s="459">
        <f t="shared" si="76"/>
        <v>0</v>
      </c>
      <c r="AT188" s="486"/>
      <c r="AU188" s="129"/>
      <c r="AV188" s="73">
        <f>AU188+IFERROR(VLOOKUP(A188,GENERADOR!A:B,2,FALSE),0)</f>
        <v>0</v>
      </c>
      <c r="AW188" s="73">
        <f t="shared" si="77"/>
        <v>0</v>
      </c>
      <c r="AX188" s="129">
        <f t="shared" si="78"/>
        <v>0</v>
      </c>
      <c r="AY188" s="129">
        <f t="shared" si="79"/>
        <v>0</v>
      </c>
      <c r="AZ188" s="73" t="e">
        <f t="shared" ca="1" si="70"/>
        <v>#NAME?</v>
      </c>
      <c r="BA188" s="529" t="e">
        <f t="shared" ca="1" si="71"/>
        <v>#NAME?</v>
      </c>
      <c r="BD188" s="511"/>
      <c r="BE188" s="530"/>
      <c r="BF188" s="533"/>
    </row>
    <row r="189" spans="1:262" ht="23.4" thickBot="1">
      <c r="A189" s="310"/>
      <c r="B189" s="433"/>
      <c r="C189" s="378"/>
      <c r="D189" s="409"/>
      <c r="E189" s="314"/>
      <c r="F189" s="544"/>
      <c r="G189" s="544"/>
      <c r="H189" s="312"/>
      <c r="I189" s="312"/>
      <c r="J189" s="472"/>
      <c r="K189" s="416" t="s">
        <v>780</v>
      </c>
      <c r="L189" s="168"/>
      <c r="M189" s="422">
        <f t="shared" si="66"/>
        <v>0</v>
      </c>
      <c r="N189" s="372"/>
      <c r="O189" s="168"/>
      <c r="P189" s="372"/>
      <c r="Q189" s="168"/>
      <c r="R189" s="372"/>
      <c r="S189" s="372"/>
      <c r="T189" s="372"/>
      <c r="U189" s="204" t="s">
        <v>702</v>
      </c>
      <c r="V189" s="204" t="s">
        <v>702</v>
      </c>
      <c r="W189" s="311"/>
      <c r="X189" s="314"/>
      <c r="Y189" s="169"/>
      <c r="Z189" s="314"/>
      <c r="AA189" s="170"/>
      <c r="AB189" s="168"/>
      <c r="AC189" s="171"/>
      <c r="AD189" s="172"/>
      <c r="AE189" s="173"/>
      <c r="AF189" s="174"/>
      <c r="AG189" s="543"/>
      <c r="AH189" s="373"/>
      <c r="AI189" s="373"/>
      <c r="AJ189" s="374"/>
      <c r="AK189" s="314"/>
      <c r="AL189" s="485" t="e">
        <f t="shared" si="72"/>
        <v>#N/A</v>
      </c>
      <c r="AM189" s="165" t="e">
        <f t="shared" si="73"/>
        <v>#N/A</v>
      </c>
      <c r="AN189" s="527"/>
      <c r="AO189" s="457">
        <f t="shared" si="74"/>
        <v>0</v>
      </c>
      <c r="AP189" s="458">
        <f t="shared" si="68"/>
        <v>0</v>
      </c>
      <c r="AQ189" s="458">
        <f t="shared" si="69"/>
        <v>0</v>
      </c>
      <c r="AR189" s="311">
        <f t="shared" si="75"/>
        <v>0</v>
      </c>
      <c r="AS189" s="459">
        <f t="shared" si="76"/>
        <v>0</v>
      </c>
      <c r="AT189" s="486"/>
      <c r="AU189" s="129"/>
      <c r="AV189" s="73">
        <f>AU189+IFERROR(VLOOKUP(A189,GENERADOR!A:B,2,FALSE),0)</f>
        <v>0</v>
      </c>
      <c r="AW189" s="73">
        <f t="shared" si="77"/>
        <v>0</v>
      </c>
      <c r="AX189" s="129">
        <f t="shared" si="78"/>
        <v>0</v>
      </c>
      <c r="AY189" s="129">
        <f t="shared" si="79"/>
        <v>0</v>
      </c>
      <c r="AZ189" s="73" t="e">
        <f t="shared" ca="1" si="70"/>
        <v>#NAME?</v>
      </c>
      <c r="BA189" s="529" t="e">
        <f t="shared" ca="1" si="71"/>
        <v>#NAME?</v>
      </c>
      <c r="BD189" s="511"/>
      <c r="BE189" s="530"/>
      <c r="BF189" s="533"/>
    </row>
    <row r="190" spans="1:262" ht="23.4" thickBot="1">
      <c r="A190" s="310"/>
      <c r="B190" s="433"/>
      <c r="C190" s="378"/>
      <c r="D190" s="409"/>
      <c r="E190" s="314"/>
      <c r="F190" s="544"/>
      <c r="G190" s="544"/>
      <c r="H190" s="312"/>
      <c r="I190" s="312"/>
      <c r="J190" s="472"/>
      <c r="K190" s="416" t="s">
        <v>780</v>
      </c>
      <c r="L190" s="168"/>
      <c r="M190" s="422">
        <f t="shared" si="66"/>
        <v>0</v>
      </c>
      <c r="N190" s="372"/>
      <c r="O190" s="168"/>
      <c r="P190" s="372"/>
      <c r="Q190" s="168"/>
      <c r="R190" s="372"/>
      <c r="S190" s="372"/>
      <c r="T190" s="372"/>
      <c r="U190" s="204" t="s">
        <v>702</v>
      </c>
      <c r="V190" s="204" t="s">
        <v>702</v>
      </c>
      <c r="W190" s="311"/>
      <c r="X190" s="314"/>
      <c r="Y190" s="169"/>
      <c r="Z190" s="314"/>
      <c r="AA190" s="170"/>
      <c r="AB190" s="168"/>
      <c r="AC190" s="171"/>
      <c r="AD190" s="172"/>
      <c r="AE190" s="173"/>
      <c r="AF190" s="174"/>
      <c r="AG190" s="543"/>
      <c r="AH190" s="373"/>
      <c r="AI190" s="373"/>
      <c r="AJ190" s="374"/>
      <c r="AK190" s="314"/>
      <c r="AL190" s="485" t="e">
        <f t="shared" si="72"/>
        <v>#N/A</v>
      </c>
      <c r="AM190" s="165" t="e">
        <f t="shared" si="73"/>
        <v>#N/A</v>
      </c>
      <c r="AN190" s="527"/>
      <c r="AO190" s="457">
        <f t="shared" si="74"/>
        <v>0</v>
      </c>
      <c r="AP190" s="458">
        <f t="shared" si="68"/>
        <v>0</v>
      </c>
      <c r="AQ190" s="458">
        <f t="shared" si="69"/>
        <v>0</v>
      </c>
      <c r="AR190" s="311">
        <f t="shared" si="75"/>
        <v>0</v>
      </c>
      <c r="AS190" s="459">
        <f t="shared" si="76"/>
        <v>0</v>
      </c>
      <c r="AT190" s="486"/>
      <c r="AU190" s="129"/>
      <c r="AV190" s="73">
        <f>AU190+IFERROR(VLOOKUP(A190,GENERADOR!A:B,2,FALSE),0)</f>
        <v>0</v>
      </c>
      <c r="AW190" s="73">
        <f t="shared" si="77"/>
        <v>0</v>
      </c>
      <c r="AX190" s="129">
        <f t="shared" si="78"/>
        <v>0</v>
      </c>
      <c r="AY190" s="129">
        <f t="shared" si="79"/>
        <v>0</v>
      </c>
      <c r="AZ190" s="73" t="e">
        <f t="shared" ca="1" si="70"/>
        <v>#NAME?</v>
      </c>
      <c r="BA190" s="529" t="e">
        <f t="shared" ca="1" si="71"/>
        <v>#NAME?</v>
      </c>
      <c r="BD190" s="511"/>
      <c r="BE190" s="530"/>
      <c r="BF190" s="534"/>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c r="DP190" s="13"/>
      <c r="DQ190" s="13"/>
      <c r="DR190" s="13"/>
      <c r="DS190" s="13"/>
      <c r="DT190" s="13"/>
      <c r="DU190" s="13"/>
      <c r="DV190" s="13"/>
      <c r="DW190" s="13"/>
      <c r="DX190" s="13"/>
      <c r="DY190" s="13"/>
      <c r="DZ190" s="13"/>
      <c r="EA190" s="13"/>
      <c r="EB190" s="13"/>
      <c r="EC190" s="13"/>
      <c r="ED190" s="13"/>
      <c r="EE190" s="13"/>
      <c r="EF190" s="13"/>
      <c r="EG190" s="13"/>
      <c r="EH190" s="13"/>
      <c r="EI190" s="13"/>
      <c r="EJ190" s="13"/>
      <c r="EK190" s="13"/>
      <c r="EL190" s="13"/>
      <c r="EM190" s="13"/>
      <c r="EN190" s="13"/>
      <c r="EO190" s="13"/>
      <c r="EP190" s="13"/>
      <c r="EQ190" s="13"/>
      <c r="ER190" s="13"/>
      <c r="ES190" s="13"/>
      <c r="ET190" s="13"/>
      <c r="EU190" s="13"/>
      <c r="EV190" s="13"/>
      <c r="EW190" s="13"/>
      <c r="EX190" s="13"/>
      <c r="EY190" s="13"/>
      <c r="EZ190" s="13"/>
      <c r="FA190" s="13"/>
      <c r="FB190" s="13"/>
      <c r="FC190" s="13"/>
      <c r="FD190" s="13"/>
      <c r="FE190" s="13"/>
      <c r="FF190" s="13"/>
      <c r="FG190" s="13"/>
      <c r="FH190" s="13"/>
      <c r="FI190" s="13"/>
      <c r="FJ190" s="13"/>
      <c r="FK190" s="13"/>
      <c r="FL190" s="13"/>
      <c r="FM190" s="13"/>
      <c r="FN190" s="13"/>
      <c r="FO190" s="13"/>
      <c r="FP190" s="13"/>
      <c r="FQ190" s="13"/>
      <c r="FR190" s="13"/>
      <c r="FS190" s="13"/>
      <c r="FT190" s="13"/>
      <c r="FU190" s="13"/>
      <c r="FV190" s="13"/>
      <c r="FW190" s="13"/>
      <c r="FX190" s="13"/>
      <c r="FY190" s="13"/>
      <c r="FZ190" s="13"/>
      <c r="GA190" s="13"/>
      <c r="GB190" s="13"/>
      <c r="GC190" s="13"/>
      <c r="GD190" s="13"/>
      <c r="GE190" s="13"/>
      <c r="GF190" s="13"/>
      <c r="GG190" s="13"/>
      <c r="GH190" s="13"/>
      <c r="GI190" s="13"/>
      <c r="GJ190" s="13"/>
      <c r="GK190" s="13"/>
      <c r="GL190" s="13"/>
      <c r="GM190" s="13"/>
      <c r="GN190" s="13"/>
      <c r="GO190" s="13"/>
      <c r="GP190" s="13"/>
      <c r="GQ190" s="13"/>
      <c r="GR190" s="13"/>
      <c r="GS190" s="13"/>
      <c r="GT190" s="13"/>
      <c r="GU190" s="13"/>
      <c r="GV190" s="13"/>
      <c r="GW190" s="13"/>
      <c r="GX190" s="13"/>
      <c r="GY190" s="13"/>
      <c r="GZ190" s="13"/>
      <c r="HA190" s="13"/>
      <c r="HB190" s="13"/>
      <c r="HC190" s="13"/>
      <c r="HD190" s="13"/>
      <c r="HE190" s="13"/>
      <c r="HF190" s="13"/>
      <c r="HG190" s="13"/>
      <c r="HH190" s="13"/>
      <c r="HI190" s="13"/>
      <c r="HJ190" s="13"/>
      <c r="HK190" s="13"/>
      <c r="HL190" s="13"/>
      <c r="HM190" s="13"/>
      <c r="HN190" s="13"/>
      <c r="HO190" s="13"/>
      <c r="HP190" s="13"/>
      <c r="HQ190" s="13"/>
      <c r="HR190" s="13"/>
      <c r="HS190" s="13"/>
      <c r="HT190" s="13"/>
      <c r="HU190" s="13"/>
      <c r="HV190" s="13"/>
      <c r="HW190" s="13"/>
      <c r="HX190" s="13"/>
      <c r="HY190" s="13"/>
      <c r="HZ190" s="13"/>
      <c r="IA190" s="13"/>
      <c r="IB190" s="13"/>
      <c r="IC190" s="13"/>
      <c r="ID190" s="13"/>
      <c r="IE190" s="13"/>
      <c r="IF190" s="13"/>
      <c r="IG190" s="13"/>
      <c r="IH190" s="13"/>
      <c r="II190" s="13"/>
      <c r="IJ190" s="13"/>
      <c r="IK190" s="13"/>
      <c r="IL190" s="13"/>
      <c r="IM190" s="13"/>
      <c r="IN190" s="13"/>
      <c r="IO190" s="13"/>
      <c r="IP190" s="13"/>
      <c r="IQ190" s="13"/>
      <c r="IR190" s="13"/>
      <c r="IS190" s="13"/>
      <c r="IT190" s="13"/>
      <c r="IU190" s="13"/>
      <c r="IV190" s="13"/>
      <c r="IW190" s="13"/>
      <c r="IX190" s="13"/>
      <c r="IY190" s="13"/>
      <c r="IZ190" s="13"/>
      <c r="JA190" s="13"/>
      <c r="JB190" s="13"/>
    </row>
    <row r="191" spans="1:262" ht="23.4" thickBot="1">
      <c r="A191" s="310"/>
      <c r="B191" s="433"/>
      <c r="C191" s="378"/>
      <c r="D191" s="409"/>
      <c r="E191" s="314"/>
      <c r="F191" s="544"/>
      <c r="G191" s="544"/>
      <c r="H191" s="312"/>
      <c r="I191" s="312"/>
      <c r="J191" s="472"/>
      <c r="K191" s="416" t="s">
        <v>780</v>
      </c>
      <c r="L191" s="168"/>
      <c r="M191" s="422">
        <f t="shared" si="66"/>
        <v>0</v>
      </c>
      <c r="N191" s="372"/>
      <c r="O191" s="168"/>
      <c r="P191" s="372"/>
      <c r="Q191" s="168"/>
      <c r="R191" s="372"/>
      <c r="S191" s="372"/>
      <c r="T191" s="372"/>
      <c r="U191" s="204" t="s">
        <v>702</v>
      </c>
      <c r="V191" s="204" t="s">
        <v>702</v>
      </c>
      <c r="W191" s="311"/>
      <c r="X191" s="314"/>
      <c r="Y191" s="176"/>
      <c r="Z191" s="314"/>
      <c r="AA191" s="170"/>
      <c r="AB191" s="168"/>
      <c r="AC191" s="171"/>
      <c r="AD191" s="172"/>
      <c r="AE191" s="173"/>
      <c r="AF191" s="174"/>
      <c r="AG191" s="543"/>
      <c r="AH191" s="373"/>
      <c r="AI191" s="373"/>
      <c r="AJ191" s="374"/>
      <c r="AK191" s="314"/>
      <c r="AL191" s="485" t="e">
        <f t="shared" si="72"/>
        <v>#N/A</v>
      </c>
      <c r="AM191" s="165" t="e">
        <f t="shared" si="73"/>
        <v>#N/A</v>
      </c>
      <c r="AN191" s="527"/>
      <c r="AO191" s="457">
        <f t="shared" si="74"/>
        <v>0</v>
      </c>
      <c r="AP191" s="458">
        <f t="shared" si="68"/>
        <v>0</v>
      </c>
      <c r="AQ191" s="458">
        <f t="shared" si="69"/>
        <v>0</v>
      </c>
      <c r="AR191" s="311">
        <f t="shared" si="75"/>
        <v>0</v>
      </c>
      <c r="AS191" s="459">
        <f t="shared" si="76"/>
        <v>0</v>
      </c>
      <c r="AT191" s="486"/>
      <c r="AU191" s="129"/>
      <c r="AV191" s="73">
        <f>AU191+IFERROR(VLOOKUP(A191,GENERADOR!A:B,2,FALSE),0)</f>
        <v>0</v>
      </c>
      <c r="AW191" s="73">
        <f t="shared" si="77"/>
        <v>0</v>
      </c>
      <c r="AX191" s="129">
        <f t="shared" si="78"/>
        <v>0</v>
      </c>
      <c r="AY191" s="129">
        <f t="shared" si="79"/>
        <v>0</v>
      </c>
      <c r="AZ191" s="73" t="e">
        <f t="shared" ca="1" si="70"/>
        <v>#NAME?</v>
      </c>
      <c r="BA191" s="529" t="e">
        <f t="shared" ca="1" si="71"/>
        <v>#NAME?</v>
      </c>
      <c r="BD191" s="511"/>
      <c r="BE191" s="530"/>
      <c r="BF191" s="533"/>
    </row>
    <row r="192" spans="1:262" ht="23.4" thickBot="1">
      <c r="A192" s="310"/>
      <c r="B192" s="433"/>
      <c r="C192" s="378"/>
      <c r="D192" s="409"/>
      <c r="E192" s="314"/>
      <c r="F192" s="544"/>
      <c r="G192" s="544"/>
      <c r="H192" s="312"/>
      <c r="I192" s="312"/>
      <c r="J192" s="472"/>
      <c r="K192" s="416" t="s">
        <v>780</v>
      </c>
      <c r="L192" s="168"/>
      <c r="M192" s="422">
        <f t="shared" si="66"/>
        <v>0</v>
      </c>
      <c r="N192" s="372"/>
      <c r="O192" s="168"/>
      <c r="P192" s="372"/>
      <c r="Q192" s="168"/>
      <c r="R192" s="372"/>
      <c r="S192" s="372"/>
      <c r="T192" s="372"/>
      <c r="U192" s="204" t="s">
        <v>702</v>
      </c>
      <c r="V192" s="204" t="s">
        <v>702</v>
      </c>
      <c r="W192" s="311"/>
      <c r="X192" s="314"/>
      <c r="Y192" s="491"/>
      <c r="Z192" s="314"/>
      <c r="AA192" s="170"/>
      <c r="AB192" s="168"/>
      <c r="AC192" s="171"/>
      <c r="AD192" s="172"/>
      <c r="AE192" s="173"/>
      <c r="AF192" s="174"/>
      <c r="AG192" s="543"/>
      <c r="AH192" s="373"/>
      <c r="AI192" s="373"/>
      <c r="AJ192" s="374"/>
      <c r="AK192" s="314"/>
      <c r="AL192" s="485" t="e">
        <f t="shared" si="72"/>
        <v>#N/A</v>
      </c>
      <c r="AM192" s="165" t="e">
        <f t="shared" si="73"/>
        <v>#N/A</v>
      </c>
      <c r="AN192" s="527"/>
      <c r="AO192" s="457">
        <f t="shared" si="74"/>
        <v>0</v>
      </c>
      <c r="AP192" s="458">
        <f t="shared" si="68"/>
        <v>0</v>
      </c>
      <c r="AQ192" s="458">
        <f t="shared" si="69"/>
        <v>0</v>
      </c>
      <c r="AR192" s="311">
        <f t="shared" si="75"/>
        <v>0</v>
      </c>
      <c r="AS192" s="459">
        <f t="shared" si="76"/>
        <v>0</v>
      </c>
      <c r="AT192" s="486"/>
      <c r="AU192" s="129"/>
      <c r="AV192" s="73">
        <f>AU192+IFERROR(VLOOKUP(A192,GENERADOR!A:B,2,FALSE),0)</f>
        <v>0</v>
      </c>
      <c r="AW192" s="73">
        <f t="shared" si="77"/>
        <v>0</v>
      </c>
      <c r="AX192" s="129">
        <f t="shared" si="78"/>
        <v>0</v>
      </c>
      <c r="AY192" s="129">
        <f t="shared" si="79"/>
        <v>0</v>
      </c>
      <c r="AZ192" s="73" t="e">
        <f t="shared" ca="1" si="70"/>
        <v>#NAME?</v>
      </c>
      <c r="BA192" s="529" t="e">
        <f t="shared" ca="1" si="71"/>
        <v>#NAME?</v>
      </c>
      <c r="BD192" s="511"/>
      <c r="BE192" s="530"/>
      <c r="BF192" s="533"/>
    </row>
    <row r="193" spans="1:262" ht="23.4" thickBot="1">
      <c r="A193" s="310"/>
      <c r="B193" s="433"/>
      <c r="C193" s="378"/>
      <c r="D193" s="409"/>
      <c r="E193" s="314"/>
      <c r="F193" s="544"/>
      <c r="G193" s="544"/>
      <c r="H193" s="312"/>
      <c r="I193" s="312"/>
      <c r="J193" s="472"/>
      <c r="K193" s="416" t="s">
        <v>780</v>
      </c>
      <c r="L193" s="168"/>
      <c r="M193" s="422">
        <f t="shared" si="66"/>
        <v>0</v>
      </c>
      <c r="N193" s="372"/>
      <c r="O193" s="168"/>
      <c r="P193" s="372"/>
      <c r="Q193" s="168"/>
      <c r="R193" s="372"/>
      <c r="S193" s="372"/>
      <c r="T193" s="372"/>
      <c r="U193" s="204" t="s">
        <v>702</v>
      </c>
      <c r="V193" s="204" t="s">
        <v>702</v>
      </c>
      <c r="W193" s="311"/>
      <c r="X193" s="314"/>
      <c r="Y193" s="169"/>
      <c r="Z193" s="314"/>
      <c r="AA193" s="170"/>
      <c r="AB193" s="168"/>
      <c r="AC193" s="171"/>
      <c r="AD193" s="172"/>
      <c r="AE193" s="173"/>
      <c r="AF193" s="174"/>
      <c r="AG193" s="543"/>
      <c r="AH193" s="373"/>
      <c r="AI193" s="373"/>
      <c r="AJ193" s="374"/>
      <c r="AK193" s="314"/>
      <c r="AL193" s="485" t="e">
        <f t="shared" si="72"/>
        <v>#N/A</v>
      </c>
      <c r="AM193" s="165" t="e">
        <f t="shared" si="73"/>
        <v>#N/A</v>
      </c>
      <c r="AN193" s="527"/>
      <c r="AO193" s="457">
        <f t="shared" si="74"/>
        <v>0</v>
      </c>
      <c r="AP193" s="458">
        <f t="shared" si="68"/>
        <v>0</v>
      </c>
      <c r="AQ193" s="458">
        <f t="shared" si="69"/>
        <v>0</v>
      </c>
      <c r="AR193" s="311">
        <f t="shared" si="75"/>
        <v>0</v>
      </c>
      <c r="AS193" s="459">
        <f t="shared" si="76"/>
        <v>0</v>
      </c>
      <c r="AT193" s="486"/>
      <c r="AU193" s="129"/>
      <c r="AV193" s="73">
        <f>AU193+IFERROR(VLOOKUP(A193,GENERADOR!A:B,2,FALSE),0)</f>
        <v>0</v>
      </c>
      <c r="AW193" s="73">
        <f t="shared" si="77"/>
        <v>0</v>
      </c>
      <c r="AX193" s="129">
        <f t="shared" si="78"/>
        <v>0</v>
      </c>
      <c r="AY193" s="129">
        <f t="shared" si="79"/>
        <v>0</v>
      </c>
      <c r="AZ193" s="73" t="e">
        <f t="shared" ca="1" si="70"/>
        <v>#NAME?</v>
      </c>
      <c r="BA193" s="529" t="e">
        <f t="shared" ca="1" si="71"/>
        <v>#NAME?</v>
      </c>
      <c r="BD193" s="511"/>
      <c r="BE193" s="530"/>
      <c r="BF193" s="533"/>
    </row>
    <row r="194" spans="1:262" ht="23.4" thickBot="1">
      <c r="A194" s="310"/>
      <c r="B194" s="433"/>
      <c r="C194" s="378"/>
      <c r="D194" s="409"/>
      <c r="E194" s="314"/>
      <c r="F194" s="544"/>
      <c r="G194" s="544"/>
      <c r="H194" s="312"/>
      <c r="I194" s="312"/>
      <c r="J194" s="472"/>
      <c r="K194" s="416" t="s">
        <v>780</v>
      </c>
      <c r="L194" s="168"/>
      <c r="M194" s="422">
        <f t="shared" si="66"/>
        <v>0</v>
      </c>
      <c r="N194" s="372"/>
      <c r="O194" s="168"/>
      <c r="P194" s="372"/>
      <c r="Q194" s="168"/>
      <c r="R194" s="372"/>
      <c r="S194" s="372"/>
      <c r="T194" s="372"/>
      <c r="U194" s="204" t="s">
        <v>702</v>
      </c>
      <c r="V194" s="204" t="s">
        <v>702</v>
      </c>
      <c r="W194" s="311"/>
      <c r="X194" s="314"/>
      <c r="Y194" s="169"/>
      <c r="Z194" s="314"/>
      <c r="AA194" s="170"/>
      <c r="AB194" s="168"/>
      <c r="AC194" s="171"/>
      <c r="AD194" s="172"/>
      <c r="AE194" s="173"/>
      <c r="AF194" s="174"/>
      <c r="AG194" s="543"/>
      <c r="AH194" s="373"/>
      <c r="AI194" s="373"/>
      <c r="AJ194" s="374"/>
      <c r="AK194" s="314"/>
      <c r="AL194" s="485" t="e">
        <f t="shared" si="72"/>
        <v>#N/A</v>
      </c>
      <c r="AM194" s="165" t="e">
        <f t="shared" si="73"/>
        <v>#N/A</v>
      </c>
      <c r="AN194" s="527"/>
      <c r="AO194" s="457">
        <f t="shared" si="74"/>
        <v>0</v>
      </c>
      <c r="AP194" s="458">
        <f t="shared" si="68"/>
        <v>0</v>
      </c>
      <c r="AQ194" s="458">
        <f t="shared" si="69"/>
        <v>0</v>
      </c>
      <c r="AR194" s="311">
        <f t="shared" si="75"/>
        <v>0</v>
      </c>
      <c r="AS194" s="459">
        <f t="shared" si="76"/>
        <v>0</v>
      </c>
      <c r="AT194" s="486"/>
      <c r="AU194" s="129"/>
      <c r="AV194" s="73">
        <f>AU194+IFERROR(VLOOKUP(A194,GENERADOR!A:B,2,FALSE),0)</f>
        <v>0</v>
      </c>
      <c r="AW194" s="73">
        <f t="shared" si="77"/>
        <v>0</v>
      </c>
      <c r="AX194" s="129">
        <f t="shared" si="78"/>
        <v>0</v>
      </c>
      <c r="AY194" s="129">
        <f t="shared" si="79"/>
        <v>0</v>
      </c>
      <c r="AZ194" s="73" t="e">
        <f t="shared" ca="1" si="70"/>
        <v>#NAME?</v>
      </c>
      <c r="BA194" s="529" t="e">
        <f t="shared" ca="1" si="71"/>
        <v>#NAME?</v>
      </c>
      <c r="BD194" s="511"/>
      <c r="BE194" s="530"/>
      <c r="BF194" s="534"/>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3"/>
      <c r="DK194" s="13"/>
      <c r="DL194" s="13"/>
      <c r="DM194" s="13"/>
      <c r="DN194" s="13"/>
      <c r="DO194" s="13"/>
      <c r="DP194" s="13"/>
      <c r="DQ194" s="13"/>
      <c r="DR194" s="13"/>
      <c r="DS194" s="13"/>
      <c r="DT194" s="13"/>
      <c r="DU194" s="13"/>
      <c r="DV194" s="13"/>
      <c r="DW194" s="13"/>
      <c r="DX194" s="13"/>
      <c r="DY194" s="13"/>
      <c r="DZ194" s="13"/>
      <c r="EA194" s="13"/>
      <c r="EB194" s="13"/>
      <c r="EC194" s="13"/>
      <c r="ED194" s="13"/>
      <c r="EE194" s="13"/>
      <c r="EF194" s="13"/>
      <c r="EG194" s="13"/>
      <c r="EH194" s="13"/>
      <c r="EI194" s="13"/>
      <c r="EJ194" s="13"/>
      <c r="EK194" s="13"/>
      <c r="EL194" s="13"/>
      <c r="EM194" s="13"/>
      <c r="EN194" s="13"/>
      <c r="EO194" s="13"/>
      <c r="EP194" s="13"/>
      <c r="EQ194" s="13"/>
      <c r="ER194" s="13"/>
      <c r="ES194" s="13"/>
      <c r="ET194" s="13"/>
      <c r="EU194" s="13"/>
      <c r="EV194" s="13"/>
      <c r="EW194" s="13"/>
      <c r="EX194" s="13"/>
      <c r="EY194" s="13"/>
      <c r="EZ194" s="13"/>
      <c r="FA194" s="13"/>
      <c r="FB194" s="13"/>
      <c r="FC194" s="13"/>
      <c r="FD194" s="13"/>
      <c r="FE194" s="13"/>
      <c r="FF194" s="13"/>
      <c r="FG194" s="13"/>
      <c r="FH194" s="13"/>
      <c r="FI194" s="13"/>
      <c r="FJ194" s="13"/>
      <c r="FK194" s="13"/>
      <c r="FL194" s="13"/>
      <c r="FM194" s="13"/>
      <c r="FN194" s="13"/>
      <c r="FO194" s="13"/>
      <c r="FP194" s="13"/>
      <c r="FQ194" s="13"/>
      <c r="FR194" s="13"/>
      <c r="FS194" s="13"/>
      <c r="FT194" s="13"/>
      <c r="FU194" s="13"/>
      <c r="FV194" s="13"/>
      <c r="FW194" s="13"/>
      <c r="FX194" s="13"/>
      <c r="FY194" s="13"/>
      <c r="FZ194" s="13"/>
      <c r="GA194" s="13"/>
      <c r="GB194" s="13"/>
      <c r="GC194" s="13"/>
      <c r="GD194" s="13"/>
      <c r="GE194" s="13"/>
      <c r="GF194" s="13"/>
      <c r="GG194" s="13"/>
      <c r="GH194" s="13"/>
      <c r="GI194" s="13"/>
      <c r="GJ194" s="13"/>
      <c r="GK194" s="13"/>
      <c r="GL194" s="13"/>
      <c r="GM194" s="13"/>
      <c r="GN194" s="13"/>
      <c r="GO194" s="13"/>
      <c r="GP194" s="13"/>
      <c r="GQ194" s="13"/>
      <c r="GR194" s="13"/>
      <c r="GS194" s="13"/>
      <c r="GT194" s="13"/>
      <c r="GU194" s="13"/>
      <c r="GV194" s="13"/>
      <c r="GW194" s="13"/>
      <c r="GX194" s="13"/>
      <c r="GY194" s="13"/>
      <c r="GZ194" s="13"/>
      <c r="HA194" s="13"/>
      <c r="HB194" s="13"/>
      <c r="HC194" s="13"/>
      <c r="HD194" s="13"/>
      <c r="HE194" s="13"/>
      <c r="HF194" s="13"/>
      <c r="HG194" s="13"/>
      <c r="HH194" s="13"/>
      <c r="HI194" s="13"/>
      <c r="HJ194" s="13"/>
      <c r="HK194" s="13"/>
      <c r="HL194" s="13"/>
      <c r="HM194" s="13"/>
      <c r="HN194" s="13"/>
      <c r="HO194" s="13"/>
      <c r="HP194" s="13"/>
      <c r="HQ194" s="13"/>
      <c r="HR194" s="13"/>
      <c r="HS194" s="13"/>
      <c r="HT194" s="13"/>
      <c r="HU194" s="13"/>
      <c r="HV194" s="13"/>
      <c r="HW194" s="13"/>
      <c r="HX194" s="13"/>
      <c r="HY194" s="13"/>
      <c r="HZ194" s="13"/>
      <c r="IA194" s="13"/>
      <c r="IB194" s="13"/>
      <c r="IC194" s="13"/>
      <c r="ID194" s="13"/>
      <c r="IE194" s="13"/>
      <c r="IF194" s="13"/>
      <c r="IG194" s="13"/>
      <c r="IH194" s="13"/>
      <c r="II194" s="13"/>
      <c r="IJ194" s="13"/>
      <c r="IK194" s="13"/>
      <c r="IL194" s="13"/>
      <c r="IM194" s="13"/>
      <c r="IN194" s="13"/>
      <c r="IO194" s="13"/>
      <c r="IP194" s="13"/>
      <c r="IQ194" s="13"/>
      <c r="IR194" s="13"/>
      <c r="IS194" s="13"/>
      <c r="IT194" s="13"/>
      <c r="IU194" s="13"/>
      <c r="IV194" s="13"/>
      <c r="IW194" s="13"/>
      <c r="IX194" s="13"/>
      <c r="IY194" s="13"/>
      <c r="IZ194" s="13"/>
      <c r="JA194" s="13"/>
      <c r="JB194" s="13"/>
    </row>
    <row r="195" spans="1:262" s="13" customFormat="1" ht="23.4" thickBot="1">
      <c r="A195" s="310"/>
      <c r="B195" s="433"/>
      <c r="C195" s="378"/>
      <c r="D195" s="409"/>
      <c r="E195" s="314"/>
      <c r="F195" s="544"/>
      <c r="G195" s="544"/>
      <c r="H195" s="312"/>
      <c r="I195" s="312"/>
      <c r="J195" s="472"/>
      <c r="K195" s="416" t="s">
        <v>780</v>
      </c>
      <c r="L195" s="168"/>
      <c r="M195" s="422">
        <f t="shared" si="66"/>
        <v>0</v>
      </c>
      <c r="N195" s="372"/>
      <c r="O195" s="168"/>
      <c r="P195" s="372"/>
      <c r="Q195" s="168"/>
      <c r="R195" s="372"/>
      <c r="S195" s="372"/>
      <c r="T195" s="372"/>
      <c r="U195" s="204" t="s">
        <v>702</v>
      </c>
      <c r="V195" s="204" t="s">
        <v>702</v>
      </c>
      <c r="W195" s="311"/>
      <c r="X195" s="314"/>
      <c r="Y195" s="169"/>
      <c r="Z195" s="314"/>
      <c r="AA195" s="170"/>
      <c r="AB195" s="168"/>
      <c r="AC195" s="171"/>
      <c r="AD195" s="172"/>
      <c r="AE195" s="173"/>
      <c r="AF195" s="174"/>
      <c r="AG195" s="543"/>
      <c r="AH195" s="373"/>
      <c r="AI195" s="373"/>
      <c r="AJ195" s="374"/>
      <c r="AK195" s="314"/>
      <c r="AL195" s="485" t="e">
        <f t="shared" si="72"/>
        <v>#N/A</v>
      </c>
      <c r="AM195" s="165" t="e">
        <f t="shared" si="73"/>
        <v>#N/A</v>
      </c>
      <c r="AN195" s="527"/>
      <c r="AO195" s="457">
        <f t="shared" si="74"/>
        <v>0</v>
      </c>
      <c r="AP195" s="458">
        <f t="shared" si="68"/>
        <v>0</v>
      </c>
      <c r="AQ195" s="458">
        <f t="shared" si="69"/>
        <v>0</v>
      </c>
      <c r="AR195" s="311">
        <f t="shared" si="75"/>
        <v>0</v>
      </c>
      <c r="AS195" s="459">
        <f t="shared" si="76"/>
        <v>0</v>
      </c>
      <c r="AT195" s="486"/>
      <c r="AU195" s="129"/>
      <c r="AV195" s="73">
        <f>AU195+IFERROR(VLOOKUP(A195,GENERADOR!A:B,2,FALSE),0)</f>
        <v>0</v>
      </c>
      <c r="AW195" s="73">
        <f t="shared" si="77"/>
        <v>0</v>
      </c>
      <c r="AX195" s="129">
        <f t="shared" si="78"/>
        <v>0</v>
      </c>
      <c r="AY195" s="129">
        <f t="shared" si="79"/>
        <v>0</v>
      </c>
      <c r="AZ195" s="73" t="e">
        <f t="shared" ca="1" si="70"/>
        <v>#NAME?</v>
      </c>
      <c r="BA195" s="529" t="e">
        <f t="shared" ca="1" si="71"/>
        <v>#NAME?</v>
      </c>
      <c r="BB195" s="158"/>
      <c r="BC195" s="158"/>
      <c r="BD195" s="511"/>
      <c r="BE195" s="530"/>
      <c r="BF195" s="534"/>
    </row>
    <row r="196" spans="1:262" s="13" customFormat="1" ht="23.4" thickBot="1">
      <c r="A196" s="310"/>
      <c r="B196" s="433"/>
      <c r="C196" s="378"/>
      <c r="D196" s="409"/>
      <c r="E196" s="314"/>
      <c r="F196" s="544"/>
      <c r="G196" s="544"/>
      <c r="H196" s="312"/>
      <c r="I196" s="312"/>
      <c r="J196" s="472"/>
      <c r="K196" s="416" t="s">
        <v>780</v>
      </c>
      <c r="L196" s="168"/>
      <c r="M196" s="422">
        <f t="shared" si="66"/>
        <v>0</v>
      </c>
      <c r="N196" s="372"/>
      <c r="O196" s="168"/>
      <c r="P196" s="372"/>
      <c r="Q196" s="168"/>
      <c r="R196" s="372"/>
      <c r="S196" s="372"/>
      <c r="T196" s="372"/>
      <c r="U196" s="204" t="s">
        <v>702</v>
      </c>
      <c r="V196" s="204" t="s">
        <v>702</v>
      </c>
      <c r="W196" s="311"/>
      <c r="X196" s="314"/>
      <c r="Y196" s="175"/>
      <c r="Z196" s="314"/>
      <c r="AA196" s="170"/>
      <c r="AB196" s="168"/>
      <c r="AC196" s="171"/>
      <c r="AD196" s="172"/>
      <c r="AE196" s="173"/>
      <c r="AF196" s="174"/>
      <c r="AG196" s="543"/>
      <c r="AH196" s="373"/>
      <c r="AI196" s="373"/>
      <c r="AJ196" s="374"/>
      <c r="AK196" s="314"/>
      <c r="AL196" s="485" t="e">
        <f t="shared" si="72"/>
        <v>#N/A</v>
      </c>
      <c r="AM196" s="165" t="e">
        <f t="shared" si="73"/>
        <v>#N/A</v>
      </c>
      <c r="AN196" s="527"/>
      <c r="AO196" s="457">
        <f t="shared" si="74"/>
        <v>0</v>
      </c>
      <c r="AP196" s="458">
        <f t="shared" si="68"/>
        <v>0</v>
      </c>
      <c r="AQ196" s="458">
        <f t="shared" si="69"/>
        <v>0</v>
      </c>
      <c r="AR196" s="311">
        <f t="shared" si="75"/>
        <v>0</v>
      </c>
      <c r="AS196" s="459">
        <f t="shared" si="76"/>
        <v>0</v>
      </c>
      <c r="AT196" s="486"/>
      <c r="AU196" s="129"/>
      <c r="AV196" s="73">
        <f>AU196+IFERROR(VLOOKUP(A196,GENERADOR!A:B,2,FALSE),0)</f>
        <v>0</v>
      </c>
      <c r="AW196" s="73">
        <f t="shared" si="77"/>
        <v>0</v>
      </c>
      <c r="AX196" s="129">
        <f t="shared" si="78"/>
        <v>0</v>
      </c>
      <c r="AY196" s="129">
        <f t="shared" si="79"/>
        <v>0</v>
      </c>
      <c r="AZ196" s="73" t="e">
        <f t="shared" ca="1" si="70"/>
        <v>#NAME?</v>
      </c>
      <c r="BA196" s="529" t="e">
        <f t="shared" ca="1" si="71"/>
        <v>#NAME?</v>
      </c>
      <c r="BB196" s="158"/>
      <c r="BC196" s="158"/>
      <c r="BD196" s="511"/>
      <c r="BE196" s="530"/>
      <c r="BF196" s="533"/>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c r="CG196" s="12"/>
      <c r="CH196" s="12"/>
      <c r="CI196" s="12"/>
      <c r="CJ196" s="12"/>
      <c r="CK196" s="12"/>
      <c r="CL196" s="12"/>
      <c r="CM196" s="12"/>
      <c r="CN196" s="12"/>
      <c r="CO196" s="12"/>
      <c r="CP196" s="12"/>
      <c r="CQ196" s="12"/>
      <c r="CR196" s="12"/>
      <c r="CS196" s="12"/>
      <c r="CT196" s="12"/>
      <c r="CU196" s="12"/>
      <c r="CV196" s="12"/>
      <c r="CW196" s="12"/>
      <c r="CX196" s="12"/>
      <c r="CY196" s="12"/>
      <c r="CZ196" s="12"/>
      <c r="DA196" s="12"/>
      <c r="DB196" s="12"/>
      <c r="DC196" s="12"/>
      <c r="DD196" s="12"/>
      <c r="DE196" s="12"/>
      <c r="DF196" s="12"/>
      <c r="DG196" s="12"/>
      <c r="DH196" s="12"/>
      <c r="DI196" s="12"/>
      <c r="DJ196" s="12"/>
      <c r="DK196" s="12"/>
      <c r="DL196" s="12"/>
      <c r="DM196" s="12"/>
      <c r="DN196" s="12"/>
      <c r="DO196" s="12"/>
      <c r="DP196" s="12"/>
      <c r="DQ196" s="12"/>
      <c r="DR196" s="12"/>
      <c r="DS196" s="12"/>
      <c r="DT196" s="12"/>
      <c r="DU196" s="12"/>
      <c r="DV196" s="12"/>
      <c r="DW196" s="12"/>
      <c r="DX196" s="12"/>
      <c r="DY196" s="12"/>
      <c r="DZ196" s="12"/>
      <c r="EA196" s="12"/>
      <c r="EB196" s="12"/>
      <c r="EC196" s="12"/>
      <c r="ED196" s="12"/>
      <c r="EE196" s="12"/>
      <c r="EF196" s="12"/>
      <c r="EG196" s="12"/>
      <c r="EH196" s="12"/>
      <c r="EI196" s="12"/>
      <c r="EJ196" s="12"/>
      <c r="EK196" s="12"/>
      <c r="EL196" s="12"/>
      <c r="EM196" s="12"/>
      <c r="EN196" s="12"/>
      <c r="EO196" s="12"/>
      <c r="EP196" s="12"/>
      <c r="EQ196" s="12"/>
      <c r="ER196" s="12"/>
      <c r="ES196" s="12"/>
      <c r="ET196" s="12"/>
      <c r="EU196" s="12"/>
      <c r="EV196" s="12"/>
      <c r="EW196" s="12"/>
      <c r="EX196" s="12"/>
      <c r="EY196" s="12"/>
      <c r="EZ196" s="12"/>
      <c r="FA196" s="12"/>
      <c r="FB196" s="12"/>
      <c r="FC196" s="12"/>
      <c r="FD196" s="12"/>
      <c r="FE196" s="12"/>
      <c r="FF196" s="12"/>
      <c r="FG196" s="12"/>
      <c r="FH196" s="12"/>
      <c r="FI196" s="12"/>
      <c r="FJ196" s="12"/>
      <c r="FK196" s="12"/>
      <c r="FL196" s="12"/>
      <c r="FM196" s="12"/>
      <c r="FN196" s="12"/>
      <c r="FO196" s="12"/>
      <c r="FP196" s="12"/>
      <c r="FQ196" s="12"/>
      <c r="FR196" s="12"/>
      <c r="FS196" s="12"/>
      <c r="FT196" s="12"/>
      <c r="FU196" s="12"/>
      <c r="FV196" s="12"/>
      <c r="FW196" s="12"/>
      <c r="FX196" s="12"/>
      <c r="FY196" s="12"/>
      <c r="FZ196" s="12"/>
      <c r="GA196" s="12"/>
      <c r="GB196" s="12"/>
      <c r="GC196" s="12"/>
      <c r="GD196" s="12"/>
      <c r="GE196" s="12"/>
      <c r="GF196" s="12"/>
      <c r="GG196" s="12"/>
      <c r="GH196" s="12"/>
      <c r="GI196" s="12"/>
      <c r="GJ196" s="12"/>
      <c r="GK196" s="12"/>
      <c r="GL196" s="12"/>
      <c r="GM196" s="12"/>
      <c r="GN196" s="12"/>
      <c r="GO196" s="12"/>
      <c r="GP196" s="12"/>
      <c r="GQ196" s="12"/>
      <c r="GR196" s="12"/>
      <c r="GS196" s="12"/>
      <c r="GT196" s="12"/>
      <c r="GU196" s="12"/>
      <c r="GV196" s="12"/>
      <c r="GW196" s="12"/>
      <c r="GX196" s="12"/>
      <c r="GY196" s="12"/>
      <c r="GZ196" s="12"/>
      <c r="HA196" s="12"/>
      <c r="HB196" s="12"/>
      <c r="HC196" s="12"/>
      <c r="HD196" s="12"/>
      <c r="HE196" s="12"/>
      <c r="HF196" s="12"/>
      <c r="HG196" s="12"/>
      <c r="HH196" s="12"/>
      <c r="HI196" s="12"/>
      <c r="HJ196" s="12"/>
      <c r="HK196" s="12"/>
      <c r="HL196" s="12"/>
      <c r="HM196" s="12"/>
      <c r="HN196" s="12"/>
      <c r="HO196" s="12"/>
      <c r="HP196" s="12"/>
      <c r="HQ196" s="12"/>
      <c r="HR196" s="12"/>
      <c r="HS196" s="12"/>
      <c r="HT196" s="12"/>
      <c r="HU196" s="12"/>
      <c r="HV196" s="12"/>
      <c r="HW196" s="12"/>
      <c r="HX196" s="12"/>
      <c r="HY196" s="12"/>
      <c r="HZ196" s="12"/>
      <c r="IA196" s="12"/>
      <c r="IB196" s="12"/>
      <c r="IC196" s="12"/>
      <c r="ID196" s="12"/>
      <c r="IE196" s="12"/>
      <c r="IF196" s="12"/>
      <c r="IG196" s="12"/>
      <c r="IH196" s="12"/>
      <c r="II196" s="12"/>
      <c r="IJ196" s="12"/>
      <c r="IK196" s="12"/>
      <c r="IL196" s="12"/>
      <c r="IM196" s="12"/>
      <c r="IN196" s="12"/>
      <c r="IO196" s="12"/>
      <c r="IP196" s="12"/>
      <c r="IQ196" s="12"/>
      <c r="IR196" s="12"/>
      <c r="IS196" s="12"/>
      <c r="IT196" s="12"/>
      <c r="IU196" s="12"/>
      <c r="IV196" s="12"/>
      <c r="IW196" s="12"/>
      <c r="IX196" s="12"/>
      <c r="IY196" s="12"/>
      <c r="IZ196" s="12"/>
      <c r="JA196" s="12"/>
      <c r="JB196" s="12"/>
    </row>
    <row r="197" spans="1:262" s="13" customFormat="1" ht="23.4" thickBot="1">
      <c r="A197" s="310"/>
      <c r="B197" s="433"/>
      <c r="C197" s="378"/>
      <c r="D197" s="409"/>
      <c r="E197" s="314"/>
      <c r="F197" s="544"/>
      <c r="G197" s="544"/>
      <c r="H197" s="312"/>
      <c r="I197" s="312"/>
      <c r="J197" s="472"/>
      <c r="K197" s="416" t="s">
        <v>780</v>
      </c>
      <c r="L197" s="168"/>
      <c r="M197" s="422">
        <f t="shared" si="66"/>
        <v>0</v>
      </c>
      <c r="N197" s="372"/>
      <c r="O197" s="168"/>
      <c r="P197" s="372"/>
      <c r="Q197" s="168"/>
      <c r="R197" s="372"/>
      <c r="S197" s="372"/>
      <c r="T197" s="372"/>
      <c r="U197" s="204" t="s">
        <v>702</v>
      </c>
      <c r="V197" s="204" t="s">
        <v>702</v>
      </c>
      <c r="W197" s="311"/>
      <c r="X197" s="497"/>
      <c r="Y197" s="169"/>
      <c r="Z197" s="314"/>
      <c r="AA197" s="170"/>
      <c r="AB197" s="168"/>
      <c r="AC197" s="171"/>
      <c r="AD197" s="172"/>
      <c r="AE197" s="173"/>
      <c r="AF197" s="174"/>
      <c r="AG197" s="543"/>
      <c r="AH197" s="373"/>
      <c r="AI197" s="373"/>
      <c r="AJ197" s="374"/>
      <c r="AK197" s="314"/>
      <c r="AL197" s="485" t="e">
        <f t="shared" si="72"/>
        <v>#N/A</v>
      </c>
      <c r="AM197" s="165" t="e">
        <f t="shared" si="73"/>
        <v>#N/A</v>
      </c>
      <c r="AN197" s="527"/>
      <c r="AO197" s="457">
        <f t="shared" si="74"/>
        <v>0</v>
      </c>
      <c r="AP197" s="458">
        <f t="shared" si="68"/>
        <v>0</v>
      </c>
      <c r="AQ197" s="458">
        <f t="shared" si="69"/>
        <v>0</v>
      </c>
      <c r="AR197" s="311">
        <f t="shared" si="75"/>
        <v>0</v>
      </c>
      <c r="AS197" s="459">
        <f t="shared" si="76"/>
        <v>0</v>
      </c>
      <c r="AT197" s="486"/>
      <c r="AU197" s="129"/>
      <c r="AV197" s="73">
        <f>AU197+IFERROR(VLOOKUP(A197,GENERADOR!A:B,2,FALSE),0)</f>
        <v>0</v>
      </c>
      <c r="AW197" s="73">
        <f t="shared" si="77"/>
        <v>0</v>
      </c>
      <c r="AX197" s="129">
        <f t="shared" si="78"/>
        <v>0</v>
      </c>
      <c r="AY197" s="129">
        <f t="shared" si="79"/>
        <v>0</v>
      </c>
      <c r="AZ197" s="73" t="e">
        <f t="shared" ca="1" si="70"/>
        <v>#NAME?</v>
      </c>
      <c r="BA197" s="529" t="e">
        <f t="shared" ca="1" si="71"/>
        <v>#NAME?</v>
      </c>
      <c r="BB197" s="158"/>
      <c r="BC197" s="158"/>
      <c r="BD197" s="511"/>
      <c r="BE197" s="530"/>
      <c r="BF197" s="534"/>
    </row>
    <row r="198" spans="1:262" s="13" customFormat="1" ht="23.4" thickBot="1">
      <c r="A198" s="310"/>
      <c r="B198" s="433"/>
      <c r="C198" s="378"/>
      <c r="D198" s="409"/>
      <c r="E198" s="314"/>
      <c r="F198" s="544"/>
      <c r="G198" s="544"/>
      <c r="H198" s="312"/>
      <c r="I198" s="312"/>
      <c r="J198" s="472"/>
      <c r="K198" s="416" t="s">
        <v>780</v>
      </c>
      <c r="L198" s="168"/>
      <c r="M198" s="422">
        <f t="shared" ref="M198:M261" si="81">N198*AN198</f>
        <v>0</v>
      </c>
      <c r="N198" s="372"/>
      <c r="O198" s="168"/>
      <c r="P198" s="372"/>
      <c r="Q198" s="168"/>
      <c r="R198" s="372"/>
      <c r="S198" s="372"/>
      <c r="T198" s="372"/>
      <c r="U198" s="204" t="s">
        <v>702</v>
      </c>
      <c r="V198" s="204" t="s">
        <v>702</v>
      </c>
      <c r="W198" s="311"/>
      <c r="X198" s="314"/>
      <c r="Y198" s="176"/>
      <c r="Z198" s="314"/>
      <c r="AA198" s="170"/>
      <c r="AB198" s="168"/>
      <c r="AC198" s="171"/>
      <c r="AD198" s="172"/>
      <c r="AE198" s="173"/>
      <c r="AF198" s="174"/>
      <c r="AG198" s="543"/>
      <c r="AH198" s="373"/>
      <c r="AI198" s="373"/>
      <c r="AJ198" s="374"/>
      <c r="AK198" s="314"/>
      <c r="AL198" s="485" t="e">
        <f t="shared" si="72"/>
        <v>#N/A</v>
      </c>
      <c r="AM198" s="165" t="e">
        <f t="shared" si="73"/>
        <v>#N/A</v>
      </c>
      <c r="AN198" s="527"/>
      <c r="AO198" s="457">
        <f t="shared" si="74"/>
        <v>0</v>
      </c>
      <c r="AP198" s="458">
        <f t="shared" ref="AP198:AP261" si="82">AO198</f>
        <v>0</v>
      </c>
      <c r="AQ198" s="458">
        <f t="shared" ref="AQ198:AQ261" si="83">AP198*AR198*0.12/360</f>
        <v>0</v>
      </c>
      <c r="AR198" s="311">
        <f t="shared" si="75"/>
        <v>0</v>
      </c>
      <c r="AS198" s="459">
        <f t="shared" si="76"/>
        <v>0</v>
      </c>
      <c r="AT198" s="486"/>
      <c r="AU198" s="129"/>
      <c r="AV198" s="73">
        <f>AU198+IFERROR(VLOOKUP(A198,GENERADOR!A:B,2,FALSE),0)</f>
        <v>0</v>
      </c>
      <c r="AW198" s="73">
        <f t="shared" si="77"/>
        <v>0</v>
      </c>
      <c r="AX198" s="129">
        <f t="shared" si="78"/>
        <v>0</v>
      </c>
      <c r="AY198" s="129">
        <f t="shared" si="79"/>
        <v>0</v>
      </c>
      <c r="AZ198" s="73" t="e">
        <f t="shared" ref="AZ198:AZ261" ca="1" si="84">NumLetras(J198)</f>
        <v>#NAME?</v>
      </c>
      <c r="BA198" s="529" t="e">
        <f t="shared" ref="BA198:BA261" ca="1" si="85">NumLetras(AN198)</f>
        <v>#NAME?</v>
      </c>
      <c r="BB198" s="158"/>
      <c r="BC198" s="158"/>
      <c r="BD198" s="511"/>
      <c r="BE198" s="530"/>
      <c r="BF198" s="533"/>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c r="CJ198" s="12"/>
      <c r="CK198" s="12"/>
      <c r="CL198" s="12"/>
      <c r="CM198" s="12"/>
      <c r="CN198" s="12"/>
      <c r="CO198" s="12"/>
      <c r="CP198" s="12"/>
      <c r="CQ198" s="12"/>
      <c r="CR198" s="12"/>
      <c r="CS198" s="12"/>
      <c r="CT198" s="12"/>
      <c r="CU198" s="12"/>
      <c r="CV198" s="12"/>
      <c r="CW198" s="12"/>
      <c r="CX198" s="12"/>
      <c r="CY198" s="12"/>
      <c r="CZ198" s="12"/>
      <c r="DA198" s="12"/>
      <c r="DB198" s="12"/>
      <c r="DC198" s="12"/>
      <c r="DD198" s="12"/>
      <c r="DE198" s="12"/>
      <c r="DF198" s="12"/>
      <c r="DG198" s="12"/>
      <c r="DH198" s="12"/>
      <c r="DI198" s="12"/>
      <c r="DJ198" s="12"/>
      <c r="DK198" s="12"/>
      <c r="DL198" s="12"/>
      <c r="DM198" s="12"/>
      <c r="DN198" s="12"/>
      <c r="DO198" s="12"/>
      <c r="DP198" s="12"/>
      <c r="DQ198" s="12"/>
      <c r="DR198" s="12"/>
      <c r="DS198" s="12"/>
      <c r="DT198" s="12"/>
      <c r="DU198" s="12"/>
      <c r="DV198" s="12"/>
      <c r="DW198" s="12"/>
      <c r="DX198" s="12"/>
      <c r="DY198" s="12"/>
      <c r="DZ198" s="12"/>
      <c r="EA198" s="12"/>
      <c r="EB198" s="12"/>
      <c r="EC198" s="12"/>
      <c r="ED198" s="12"/>
      <c r="EE198" s="12"/>
      <c r="EF198" s="12"/>
      <c r="EG198" s="12"/>
      <c r="EH198" s="12"/>
      <c r="EI198" s="12"/>
      <c r="EJ198" s="12"/>
      <c r="EK198" s="12"/>
      <c r="EL198" s="12"/>
      <c r="EM198" s="12"/>
      <c r="EN198" s="12"/>
      <c r="EO198" s="12"/>
      <c r="EP198" s="12"/>
      <c r="EQ198" s="12"/>
      <c r="ER198" s="12"/>
      <c r="ES198" s="12"/>
      <c r="ET198" s="12"/>
      <c r="EU198" s="12"/>
      <c r="EV198" s="12"/>
      <c r="EW198" s="12"/>
      <c r="EX198" s="12"/>
      <c r="EY198" s="12"/>
      <c r="EZ198" s="12"/>
      <c r="FA198" s="12"/>
      <c r="FB198" s="12"/>
      <c r="FC198" s="12"/>
      <c r="FD198" s="12"/>
      <c r="FE198" s="12"/>
      <c r="FF198" s="12"/>
      <c r="FG198" s="12"/>
      <c r="FH198" s="12"/>
      <c r="FI198" s="12"/>
      <c r="FJ198" s="12"/>
      <c r="FK198" s="12"/>
      <c r="FL198" s="12"/>
      <c r="FM198" s="12"/>
      <c r="FN198" s="12"/>
      <c r="FO198" s="12"/>
      <c r="FP198" s="12"/>
      <c r="FQ198" s="12"/>
      <c r="FR198" s="12"/>
      <c r="FS198" s="12"/>
      <c r="FT198" s="12"/>
      <c r="FU198" s="12"/>
      <c r="FV198" s="12"/>
      <c r="FW198" s="12"/>
      <c r="FX198" s="12"/>
      <c r="FY198" s="12"/>
      <c r="FZ198" s="12"/>
      <c r="GA198" s="12"/>
      <c r="GB198" s="12"/>
      <c r="GC198" s="12"/>
      <c r="GD198" s="12"/>
      <c r="GE198" s="12"/>
      <c r="GF198" s="12"/>
      <c r="GG198" s="12"/>
      <c r="GH198" s="12"/>
      <c r="GI198" s="12"/>
      <c r="GJ198" s="12"/>
      <c r="GK198" s="12"/>
      <c r="GL198" s="12"/>
      <c r="GM198" s="12"/>
      <c r="GN198" s="12"/>
      <c r="GO198" s="12"/>
      <c r="GP198" s="12"/>
      <c r="GQ198" s="12"/>
      <c r="GR198" s="12"/>
      <c r="GS198" s="12"/>
      <c r="GT198" s="12"/>
      <c r="GU198" s="12"/>
      <c r="GV198" s="12"/>
      <c r="GW198" s="12"/>
      <c r="GX198" s="12"/>
      <c r="GY198" s="12"/>
      <c r="GZ198" s="12"/>
      <c r="HA198" s="12"/>
      <c r="HB198" s="12"/>
      <c r="HC198" s="12"/>
      <c r="HD198" s="12"/>
      <c r="HE198" s="12"/>
      <c r="HF198" s="12"/>
      <c r="HG198" s="12"/>
      <c r="HH198" s="12"/>
      <c r="HI198" s="12"/>
      <c r="HJ198" s="12"/>
      <c r="HK198" s="12"/>
      <c r="HL198" s="12"/>
      <c r="HM198" s="12"/>
      <c r="HN198" s="12"/>
      <c r="HO198" s="12"/>
      <c r="HP198" s="12"/>
      <c r="HQ198" s="12"/>
      <c r="HR198" s="12"/>
      <c r="HS198" s="12"/>
      <c r="HT198" s="12"/>
      <c r="HU198" s="12"/>
      <c r="HV198" s="12"/>
      <c r="HW198" s="12"/>
      <c r="HX198" s="12"/>
      <c r="HY198" s="12"/>
      <c r="HZ198" s="12"/>
      <c r="IA198" s="12"/>
      <c r="IB198" s="12"/>
      <c r="IC198" s="12"/>
      <c r="ID198" s="12"/>
      <c r="IE198" s="12"/>
      <c r="IF198" s="12"/>
      <c r="IG198" s="12"/>
      <c r="IH198" s="12"/>
      <c r="II198" s="12"/>
      <c r="IJ198" s="12"/>
      <c r="IK198" s="12"/>
      <c r="IL198" s="12"/>
      <c r="IM198" s="12"/>
      <c r="IN198" s="12"/>
      <c r="IO198" s="12"/>
      <c r="IP198" s="12"/>
      <c r="IQ198" s="12"/>
      <c r="IR198" s="12"/>
      <c r="IS198" s="12"/>
      <c r="IT198" s="12"/>
      <c r="IU198" s="12"/>
      <c r="IV198" s="12"/>
      <c r="IW198" s="12"/>
      <c r="IX198" s="12"/>
      <c r="IY198" s="12"/>
      <c r="IZ198" s="12"/>
      <c r="JA198" s="12"/>
      <c r="JB198" s="12"/>
    </row>
    <row r="199" spans="1:262" s="13" customFormat="1" ht="23.4" thickBot="1">
      <c r="A199" s="310"/>
      <c r="B199" s="433"/>
      <c r="C199" s="378"/>
      <c r="D199" s="409"/>
      <c r="E199" s="314"/>
      <c r="F199" s="544"/>
      <c r="G199" s="544"/>
      <c r="H199" s="312"/>
      <c r="I199" s="312"/>
      <c r="J199" s="472"/>
      <c r="K199" s="416" t="s">
        <v>780</v>
      </c>
      <c r="L199" s="168"/>
      <c r="M199" s="422">
        <f t="shared" si="81"/>
        <v>0</v>
      </c>
      <c r="N199" s="372"/>
      <c r="O199" s="168"/>
      <c r="P199" s="372"/>
      <c r="Q199" s="168"/>
      <c r="R199" s="372"/>
      <c r="S199" s="372"/>
      <c r="T199" s="372"/>
      <c r="U199" s="204" t="s">
        <v>702</v>
      </c>
      <c r="V199" s="204" t="s">
        <v>702</v>
      </c>
      <c r="W199" s="311"/>
      <c r="X199" s="314"/>
      <c r="Y199" s="169"/>
      <c r="Z199" s="314"/>
      <c r="AA199" s="170"/>
      <c r="AB199" s="168"/>
      <c r="AC199" s="171"/>
      <c r="AD199" s="172"/>
      <c r="AE199" s="173"/>
      <c r="AF199" s="174"/>
      <c r="AG199" s="543"/>
      <c r="AH199" s="373"/>
      <c r="AI199" s="373"/>
      <c r="AJ199" s="374"/>
      <c r="AK199" s="314"/>
      <c r="AL199" s="485" t="e">
        <f t="shared" ref="AL199:AL252" si="86">CONCATENATE("HCP",VLOOKUP(B199,COMPROMISOS,6,FALSE()))</f>
        <v>#N/A</v>
      </c>
      <c r="AM199" s="165" t="e">
        <f t="shared" ref="AM199:AM252" si="87">VLOOKUP(B199,COMPROMISOS,2,FALSE)</f>
        <v>#N/A</v>
      </c>
      <c r="AN199" s="527"/>
      <c r="AO199" s="457">
        <f t="shared" ref="AO199:AO262" si="88">(J199*AR199)/360</f>
        <v>0</v>
      </c>
      <c r="AP199" s="458">
        <f t="shared" si="82"/>
        <v>0</v>
      </c>
      <c r="AQ199" s="458">
        <f t="shared" si="83"/>
        <v>0</v>
      </c>
      <c r="AR199" s="311">
        <f t="shared" ref="AR199:AR262" si="89">AT199/8</f>
        <v>0</v>
      </c>
      <c r="AS199" s="459">
        <f t="shared" ref="AS199:AS262" si="90">AO199+AP199+AQ199</f>
        <v>0</v>
      </c>
      <c r="AT199" s="486"/>
      <c r="AU199" s="129"/>
      <c r="AV199" s="73">
        <f>AU199+IFERROR(VLOOKUP(A199,GENERADOR!A:B,2,FALSE),0)</f>
        <v>0</v>
      </c>
      <c r="AW199" s="73">
        <f t="shared" ref="AW199:AW262" si="91">IF(AU199=AV199,AT199-AU199,AT199-AV199)</f>
        <v>0</v>
      </c>
      <c r="AX199" s="129">
        <f t="shared" ref="AX199:AX262" si="92">AT199-(AU199+AW199)</f>
        <v>0</v>
      </c>
      <c r="AY199" s="129">
        <f t="shared" ref="AY199:AY262" si="93">AT199</f>
        <v>0</v>
      </c>
      <c r="AZ199" s="73" t="e">
        <f t="shared" ca="1" si="84"/>
        <v>#NAME?</v>
      </c>
      <c r="BA199" s="529" t="e">
        <f t="shared" ca="1" si="85"/>
        <v>#NAME?</v>
      </c>
      <c r="BB199" s="158"/>
      <c r="BC199" s="158"/>
      <c r="BD199" s="511"/>
      <c r="BE199" s="530"/>
      <c r="BF199" s="533"/>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c r="CC199" s="12"/>
      <c r="CD199" s="12"/>
      <c r="CE199" s="12"/>
      <c r="CF199" s="12"/>
      <c r="CG199" s="12"/>
      <c r="CH199" s="12"/>
      <c r="CI199" s="12"/>
      <c r="CJ199" s="12"/>
      <c r="CK199" s="12"/>
      <c r="CL199" s="12"/>
      <c r="CM199" s="12"/>
      <c r="CN199" s="12"/>
      <c r="CO199" s="12"/>
      <c r="CP199" s="12"/>
      <c r="CQ199" s="12"/>
      <c r="CR199" s="12"/>
      <c r="CS199" s="12"/>
      <c r="CT199" s="12"/>
      <c r="CU199" s="12"/>
      <c r="CV199" s="12"/>
      <c r="CW199" s="12"/>
      <c r="CX199" s="12"/>
      <c r="CY199" s="12"/>
      <c r="CZ199" s="12"/>
      <c r="DA199" s="12"/>
      <c r="DB199" s="12"/>
      <c r="DC199" s="12"/>
      <c r="DD199" s="12"/>
      <c r="DE199" s="12"/>
      <c r="DF199" s="12"/>
      <c r="DG199" s="12"/>
      <c r="DH199" s="12"/>
      <c r="DI199" s="12"/>
      <c r="DJ199" s="12"/>
      <c r="DK199" s="12"/>
      <c r="DL199" s="12"/>
      <c r="DM199" s="12"/>
      <c r="DN199" s="12"/>
      <c r="DO199" s="12"/>
      <c r="DP199" s="12"/>
      <c r="DQ199" s="12"/>
      <c r="DR199" s="12"/>
      <c r="DS199" s="12"/>
      <c r="DT199" s="12"/>
      <c r="DU199" s="12"/>
      <c r="DV199" s="12"/>
      <c r="DW199" s="12"/>
      <c r="DX199" s="12"/>
      <c r="DY199" s="12"/>
      <c r="DZ199" s="12"/>
      <c r="EA199" s="12"/>
      <c r="EB199" s="12"/>
      <c r="EC199" s="12"/>
      <c r="ED199" s="12"/>
      <c r="EE199" s="12"/>
      <c r="EF199" s="12"/>
      <c r="EG199" s="12"/>
      <c r="EH199" s="12"/>
      <c r="EI199" s="12"/>
      <c r="EJ199" s="12"/>
      <c r="EK199" s="12"/>
      <c r="EL199" s="12"/>
      <c r="EM199" s="12"/>
      <c r="EN199" s="12"/>
      <c r="EO199" s="12"/>
      <c r="EP199" s="12"/>
      <c r="EQ199" s="12"/>
      <c r="ER199" s="12"/>
      <c r="ES199" s="12"/>
      <c r="ET199" s="12"/>
      <c r="EU199" s="12"/>
      <c r="EV199" s="12"/>
      <c r="EW199" s="12"/>
      <c r="EX199" s="12"/>
      <c r="EY199" s="12"/>
      <c r="EZ199" s="12"/>
      <c r="FA199" s="12"/>
      <c r="FB199" s="12"/>
      <c r="FC199" s="12"/>
      <c r="FD199" s="12"/>
      <c r="FE199" s="12"/>
      <c r="FF199" s="12"/>
      <c r="FG199" s="12"/>
      <c r="FH199" s="12"/>
      <c r="FI199" s="12"/>
      <c r="FJ199" s="12"/>
      <c r="FK199" s="12"/>
      <c r="FL199" s="12"/>
      <c r="FM199" s="12"/>
      <c r="FN199" s="12"/>
      <c r="FO199" s="12"/>
      <c r="FP199" s="12"/>
      <c r="FQ199" s="12"/>
      <c r="FR199" s="12"/>
      <c r="FS199" s="12"/>
      <c r="FT199" s="12"/>
      <c r="FU199" s="12"/>
      <c r="FV199" s="12"/>
      <c r="FW199" s="12"/>
      <c r="FX199" s="12"/>
      <c r="FY199" s="12"/>
      <c r="FZ199" s="12"/>
      <c r="GA199" s="12"/>
      <c r="GB199" s="12"/>
      <c r="GC199" s="12"/>
      <c r="GD199" s="12"/>
      <c r="GE199" s="12"/>
      <c r="GF199" s="12"/>
      <c r="GG199" s="12"/>
      <c r="GH199" s="12"/>
      <c r="GI199" s="12"/>
      <c r="GJ199" s="12"/>
      <c r="GK199" s="12"/>
      <c r="GL199" s="12"/>
      <c r="GM199" s="12"/>
      <c r="GN199" s="12"/>
      <c r="GO199" s="12"/>
      <c r="GP199" s="12"/>
      <c r="GQ199" s="12"/>
      <c r="GR199" s="12"/>
      <c r="GS199" s="12"/>
      <c r="GT199" s="12"/>
      <c r="GU199" s="12"/>
      <c r="GV199" s="12"/>
      <c r="GW199" s="12"/>
      <c r="GX199" s="12"/>
      <c r="GY199" s="12"/>
      <c r="GZ199" s="12"/>
      <c r="HA199" s="12"/>
      <c r="HB199" s="12"/>
      <c r="HC199" s="12"/>
      <c r="HD199" s="12"/>
      <c r="HE199" s="12"/>
      <c r="HF199" s="12"/>
      <c r="HG199" s="12"/>
      <c r="HH199" s="12"/>
      <c r="HI199" s="12"/>
      <c r="HJ199" s="12"/>
      <c r="HK199" s="12"/>
      <c r="HL199" s="12"/>
      <c r="HM199" s="12"/>
      <c r="HN199" s="12"/>
      <c r="HO199" s="12"/>
      <c r="HP199" s="12"/>
      <c r="HQ199" s="12"/>
      <c r="HR199" s="12"/>
      <c r="HS199" s="12"/>
      <c r="HT199" s="12"/>
      <c r="HU199" s="12"/>
      <c r="HV199" s="12"/>
      <c r="HW199" s="12"/>
      <c r="HX199" s="12"/>
      <c r="HY199" s="12"/>
      <c r="HZ199" s="12"/>
      <c r="IA199" s="12"/>
      <c r="IB199" s="12"/>
      <c r="IC199" s="12"/>
      <c r="ID199" s="12"/>
      <c r="IE199" s="12"/>
      <c r="IF199" s="12"/>
      <c r="IG199" s="12"/>
      <c r="IH199" s="12"/>
      <c r="II199" s="12"/>
      <c r="IJ199" s="12"/>
      <c r="IK199" s="12"/>
      <c r="IL199" s="12"/>
      <c r="IM199" s="12"/>
      <c r="IN199" s="12"/>
      <c r="IO199" s="12"/>
      <c r="IP199" s="12"/>
      <c r="IQ199" s="12"/>
      <c r="IR199" s="12"/>
      <c r="IS199" s="12"/>
      <c r="IT199" s="12"/>
      <c r="IU199" s="12"/>
      <c r="IV199" s="12"/>
      <c r="IW199" s="12"/>
      <c r="IX199" s="12"/>
      <c r="IY199" s="12"/>
      <c r="IZ199" s="12"/>
      <c r="JA199" s="12"/>
      <c r="JB199" s="12"/>
    </row>
    <row r="200" spans="1:262" s="13" customFormat="1" ht="23.4" thickBot="1">
      <c r="A200" s="310"/>
      <c r="B200" s="433"/>
      <c r="C200" s="378"/>
      <c r="D200" s="409"/>
      <c r="E200" s="314"/>
      <c r="F200" s="544"/>
      <c r="G200" s="544"/>
      <c r="H200" s="316"/>
      <c r="I200" s="312"/>
      <c r="J200" s="472"/>
      <c r="K200" s="416" t="s">
        <v>780</v>
      </c>
      <c r="L200" s="168"/>
      <c r="M200" s="422">
        <f t="shared" si="81"/>
        <v>0</v>
      </c>
      <c r="N200" s="372"/>
      <c r="O200" s="168"/>
      <c r="P200" s="372"/>
      <c r="Q200" s="168"/>
      <c r="R200" s="372"/>
      <c r="S200" s="372"/>
      <c r="T200" s="372"/>
      <c r="U200" s="204" t="s">
        <v>702</v>
      </c>
      <c r="V200" s="204" t="s">
        <v>702</v>
      </c>
      <c r="W200" s="311"/>
      <c r="X200" s="314"/>
      <c r="Y200" s="180"/>
      <c r="Z200" s="314"/>
      <c r="AA200" s="170"/>
      <c r="AB200" s="168"/>
      <c r="AC200" s="171"/>
      <c r="AD200" s="172"/>
      <c r="AE200" s="173"/>
      <c r="AF200" s="174"/>
      <c r="AG200" s="543"/>
      <c r="AH200" s="373"/>
      <c r="AI200" s="373"/>
      <c r="AJ200" s="374"/>
      <c r="AK200" s="314"/>
      <c r="AL200" s="485" t="e">
        <f t="shared" si="86"/>
        <v>#N/A</v>
      </c>
      <c r="AM200" s="165" t="e">
        <f t="shared" si="87"/>
        <v>#N/A</v>
      </c>
      <c r="AN200" s="527"/>
      <c r="AO200" s="457">
        <f t="shared" si="88"/>
        <v>0</v>
      </c>
      <c r="AP200" s="458">
        <f t="shared" si="82"/>
        <v>0</v>
      </c>
      <c r="AQ200" s="458">
        <f t="shared" si="83"/>
        <v>0</v>
      </c>
      <c r="AR200" s="311">
        <f t="shared" si="89"/>
        <v>0</v>
      </c>
      <c r="AS200" s="459">
        <f t="shared" si="90"/>
        <v>0</v>
      </c>
      <c r="AT200" s="486"/>
      <c r="AU200" s="129"/>
      <c r="AV200" s="73">
        <f>AU200+IFERROR(VLOOKUP(A200,GENERADOR!A:B,2,FALSE),0)</f>
        <v>0</v>
      </c>
      <c r="AW200" s="73">
        <f t="shared" si="91"/>
        <v>0</v>
      </c>
      <c r="AX200" s="129">
        <f t="shared" si="92"/>
        <v>0</v>
      </c>
      <c r="AY200" s="129">
        <f t="shared" si="93"/>
        <v>0</v>
      </c>
      <c r="AZ200" s="73" t="e">
        <f t="shared" ca="1" si="84"/>
        <v>#NAME?</v>
      </c>
      <c r="BA200" s="529" t="e">
        <f t="shared" ca="1" si="85"/>
        <v>#NAME?</v>
      </c>
      <c r="BB200" s="158"/>
      <c r="BC200" s="158"/>
      <c r="BD200" s="511"/>
      <c r="BE200" s="530"/>
      <c r="BF200" s="533"/>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c r="CG200" s="12"/>
      <c r="CH200" s="12"/>
      <c r="CI200" s="12"/>
      <c r="CJ200" s="12"/>
      <c r="CK200" s="12"/>
      <c r="CL200" s="12"/>
      <c r="CM200" s="12"/>
      <c r="CN200" s="12"/>
      <c r="CO200" s="12"/>
      <c r="CP200" s="12"/>
      <c r="CQ200" s="12"/>
      <c r="CR200" s="12"/>
      <c r="CS200" s="12"/>
      <c r="CT200" s="12"/>
      <c r="CU200" s="12"/>
      <c r="CV200" s="12"/>
      <c r="CW200" s="12"/>
      <c r="CX200" s="12"/>
      <c r="CY200" s="12"/>
      <c r="CZ200" s="12"/>
      <c r="DA200" s="12"/>
      <c r="DB200" s="12"/>
      <c r="DC200" s="12"/>
      <c r="DD200" s="12"/>
      <c r="DE200" s="12"/>
      <c r="DF200" s="12"/>
      <c r="DG200" s="12"/>
      <c r="DH200" s="12"/>
      <c r="DI200" s="12"/>
      <c r="DJ200" s="12"/>
      <c r="DK200" s="12"/>
      <c r="DL200" s="12"/>
      <c r="DM200" s="12"/>
      <c r="DN200" s="12"/>
      <c r="DO200" s="12"/>
      <c r="DP200" s="12"/>
      <c r="DQ200" s="12"/>
      <c r="DR200" s="12"/>
      <c r="DS200" s="12"/>
      <c r="DT200" s="12"/>
      <c r="DU200" s="12"/>
      <c r="DV200" s="12"/>
      <c r="DW200" s="12"/>
      <c r="DX200" s="12"/>
      <c r="DY200" s="12"/>
      <c r="DZ200" s="12"/>
      <c r="EA200" s="12"/>
      <c r="EB200" s="12"/>
      <c r="EC200" s="12"/>
      <c r="ED200" s="12"/>
      <c r="EE200" s="12"/>
      <c r="EF200" s="12"/>
      <c r="EG200" s="12"/>
      <c r="EH200" s="12"/>
      <c r="EI200" s="12"/>
      <c r="EJ200" s="12"/>
      <c r="EK200" s="12"/>
      <c r="EL200" s="12"/>
      <c r="EM200" s="12"/>
      <c r="EN200" s="12"/>
      <c r="EO200" s="12"/>
      <c r="EP200" s="12"/>
      <c r="EQ200" s="12"/>
      <c r="ER200" s="12"/>
      <c r="ES200" s="12"/>
      <c r="ET200" s="12"/>
      <c r="EU200" s="12"/>
      <c r="EV200" s="12"/>
      <c r="EW200" s="12"/>
      <c r="EX200" s="12"/>
      <c r="EY200" s="12"/>
      <c r="EZ200" s="12"/>
      <c r="FA200" s="12"/>
      <c r="FB200" s="12"/>
      <c r="FC200" s="12"/>
      <c r="FD200" s="12"/>
      <c r="FE200" s="12"/>
      <c r="FF200" s="12"/>
      <c r="FG200" s="12"/>
      <c r="FH200" s="12"/>
      <c r="FI200" s="12"/>
      <c r="FJ200" s="12"/>
      <c r="FK200" s="12"/>
      <c r="FL200" s="12"/>
      <c r="FM200" s="12"/>
      <c r="FN200" s="12"/>
      <c r="FO200" s="12"/>
      <c r="FP200" s="12"/>
      <c r="FQ200" s="12"/>
      <c r="FR200" s="12"/>
      <c r="FS200" s="12"/>
      <c r="FT200" s="12"/>
      <c r="FU200" s="12"/>
      <c r="FV200" s="12"/>
      <c r="FW200" s="12"/>
      <c r="FX200" s="12"/>
      <c r="FY200" s="12"/>
      <c r="FZ200" s="12"/>
      <c r="GA200" s="12"/>
      <c r="GB200" s="12"/>
      <c r="GC200" s="12"/>
      <c r="GD200" s="12"/>
      <c r="GE200" s="12"/>
      <c r="GF200" s="12"/>
      <c r="GG200" s="12"/>
      <c r="GH200" s="12"/>
      <c r="GI200" s="12"/>
      <c r="GJ200" s="12"/>
      <c r="GK200" s="12"/>
      <c r="GL200" s="12"/>
      <c r="GM200" s="12"/>
      <c r="GN200" s="12"/>
      <c r="GO200" s="12"/>
      <c r="GP200" s="12"/>
      <c r="GQ200" s="12"/>
      <c r="GR200" s="12"/>
      <c r="GS200" s="12"/>
      <c r="GT200" s="12"/>
      <c r="GU200" s="12"/>
      <c r="GV200" s="12"/>
      <c r="GW200" s="12"/>
      <c r="GX200" s="12"/>
      <c r="GY200" s="12"/>
      <c r="GZ200" s="12"/>
      <c r="HA200" s="12"/>
      <c r="HB200" s="12"/>
      <c r="HC200" s="12"/>
      <c r="HD200" s="12"/>
      <c r="HE200" s="12"/>
      <c r="HF200" s="12"/>
      <c r="HG200" s="12"/>
      <c r="HH200" s="12"/>
      <c r="HI200" s="12"/>
      <c r="HJ200" s="12"/>
      <c r="HK200" s="12"/>
      <c r="HL200" s="12"/>
      <c r="HM200" s="12"/>
      <c r="HN200" s="12"/>
      <c r="HO200" s="12"/>
      <c r="HP200" s="12"/>
      <c r="HQ200" s="12"/>
      <c r="HR200" s="12"/>
      <c r="HS200" s="12"/>
      <c r="HT200" s="12"/>
      <c r="HU200" s="12"/>
      <c r="HV200" s="12"/>
      <c r="HW200" s="12"/>
      <c r="HX200" s="12"/>
      <c r="HY200" s="12"/>
      <c r="HZ200" s="12"/>
      <c r="IA200" s="12"/>
      <c r="IB200" s="12"/>
      <c r="IC200" s="12"/>
      <c r="ID200" s="12"/>
      <c r="IE200" s="12"/>
      <c r="IF200" s="12"/>
      <c r="IG200" s="12"/>
      <c r="IH200" s="12"/>
      <c r="II200" s="12"/>
      <c r="IJ200" s="12"/>
      <c r="IK200" s="12"/>
      <c r="IL200" s="12"/>
      <c r="IM200" s="12"/>
      <c r="IN200" s="12"/>
      <c r="IO200" s="12"/>
      <c r="IP200" s="12"/>
      <c r="IQ200" s="12"/>
      <c r="IR200" s="12"/>
      <c r="IS200" s="12"/>
      <c r="IT200" s="12"/>
      <c r="IU200" s="12"/>
      <c r="IV200" s="12"/>
      <c r="IW200" s="12"/>
      <c r="IX200" s="12"/>
      <c r="IY200" s="12"/>
      <c r="IZ200" s="12"/>
      <c r="JA200" s="12"/>
      <c r="JB200" s="12"/>
    </row>
    <row r="201" spans="1:262" s="13" customFormat="1" ht="23.4" thickBot="1">
      <c r="A201" s="315"/>
      <c r="B201" s="433"/>
      <c r="C201" s="378"/>
      <c r="D201" s="409"/>
      <c r="E201" s="314"/>
      <c r="F201" s="544"/>
      <c r="G201" s="544"/>
      <c r="H201" s="312"/>
      <c r="I201" s="312"/>
      <c r="J201" s="472"/>
      <c r="K201" s="416" t="s">
        <v>780</v>
      </c>
      <c r="L201" s="168"/>
      <c r="M201" s="422">
        <f t="shared" si="81"/>
        <v>0</v>
      </c>
      <c r="N201" s="372"/>
      <c r="O201" s="372"/>
      <c r="P201" s="372"/>
      <c r="Q201" s="168"/>
      <c r="R201" s="372"/>
      <c r="S201" s="372"/>
      <c r="T201" s="372"/>
      <c r="U201" s="204" t="s">
        <v>702</v>
      </c>
      <c r="V201" s="204" t="s">
        <v>702</v>
      </c>
      <c r="W201" s="311"/>
      <c r="X201" s="314"/>
      <c r="Y201" s="177"/>
      <c r="Z201" s="314"/>
      <c r="AA201" s="170"/>
      <c r="AB201" s="168"/>
      <c r="AC201" s="171"/>
      <c r="AD201" s="172"/>
      <c r="AE201" s="173"/>
      <c r="AF201" s="174"/>
      <c r="AG201" s="543"/>
      <c r="AH201" s="373"/>
      <c r="AI201" s="373"/>
      <c r="AJ201" s="374"/>
      <c r="AK201" s="314"/>
      <c r="AL201" s="485" t="e">
        <f t="shared" si="86"/>
        <v>#N/A</v>
      </c>
      <c r="AM201" s="165" t="e">
        <f t="shared" si="87"/>
        <v>#N/A</v>
      </c>
      <c r="AN201" s="527"/>
      <c r="AO201" s="457">
        <f t="shared" si="88"/>
        <v>0</v>
      </c>
      <c r="AP201" s="458">
        <f t="shared" si="82"/>
        <v>0</v>
      </c>
      <c r="AQ201" s="458">
        <f t="shared" si="83"/>
        <v>0</v>
      </c>
      <c r="AR201" s="311">
        <f t="shared" si="89"/>
        <v>0</v>
      </c>
      <c r="AS201" s="459">
        <f t="shared" si="90"/>
        <v>0</v>
      </c>
      <c r="AT201" s="486"/>
      <c r="AU201" s="129"/>
      <c r="AV201" s="73">
        <f>AU201+IFERROR(VLOOKUP(A201,GENERADOR!A:B,2,FALSE),0)</f>
        <v>0</v>
      </c>
      <c r="AW201" s="73">
        <f t="shared" si="91"/>
        <v>0</v>
      </c>
      <c r="AX201" s="129">
        <f t="shared" si="92"/>
        <v>0</v>
      </c>
      <c r="AY201" s="129">
        <f t="shared" si="93"/>
        <v>0</v>
      </c>
      <c r="AZ201" s="73" t="e">
        <f t="shared" ca="1" si="84"/>
        <v>#NAME?</v>
      </c>
      <c r="BA201" s="529" t="e">
        <f t="shared" ca="1" si="85"/>
        <v>#NAME?</v>
      </c>
      <c r="BB201" s="158"/>
      <c r="BC201" s="158"/>
      <c r="BD201" s="511"/>
      <c r="BE201" s="530"/>
      <c r="BF201" s="534"/>
    </row>
    <row r="202" spans="1:262" s="13" customFormat="1" ht="23.4" thickBot="1">
      <c r="A202" s="310"/>
      <c r="B202" s="433"/>
      <c r="C202" s="378"/>
      <c r="D202" s="409"/>
      <c r="E202" s="314"/>
      <c r="F202" s="544"/>
      <c r="G202" s="544"/>
      <c r="H202" s="312"/>
      <c r="I202" s="312"/>
      <c r="J202" s="472"/>
      <c r="K202" s="416" t="s">
        <v>780</v>
      </c>
      <c r="L202" s="168"/>
      <c r="M202" s="422">
        <f t="shared" si="81"/>
        <v>0</v>
      </c>
      <c r="N202" s="372"/>
      <c r="O202" s="168"/>
      <c r="P202" s="372"/>
      <c r="Q202" s="168"/>
      <c r="R202" s="372"/>
      <c r="S202" s="372"/>
      <c r="T202" s="372"/>
      <c r="U202" s="204" t="s">
        <v>702</v>
      </c>
      <c r="V202" s="204" t="s">
        <v>702</v>
      </c>
      <c r="W202" s="311"/>
      <c r="X202" s="314"/>
      <c r="Y202" s="169"/>
      <c r="Z202" s="314"/>
      <c r="AA202" s="170"/>
      <c r="AB202" s="168"/>
      <c r="AC202" s="171"/>
      <c r="AD202" s="172"/>
      <c r="AE202" s="173"/>
      <c r="AF202" s="174"/>
      <c r="AG202" s="543"/>
      <c r="AH202" s="373"/>
      <c r="AI202" s="373"/>
      <c r="AJ202" s="374"/>
      <c r="AK202" s="314"/>
      <c r="AL202" s="485" t="e">
        <f t="shared" si="86"/>
        <v>#N/A</v>
      </c>
      <c r="AM202" s="165" t="e">
        <f t="shared" si="87"/>
        <v>#N/A</v>
      </c>
      <c r="AN202" s="527"/>
      <c r="AO202" s="457">
        <f t="shared" si="88"/>
        <v>0</v>
      </c>
      <c r="AP202" s="458">
        <f t="shared" si="82"/>
        <v>0</v>
      </c>
      <c r="AQ202" s="458">
        <f t="shared" si="83"/>
        <v>0</v>
      </c>
      <c r="AR202" s="311">
        <f t="shared" si="89"/>
        <v>0</v>
      </c>
      <c r="AS202" s="459">
        <f t="shared" si="90"/>
        <v>0</v>
      </c>
      <c r="AT202" s="486"/>
      <c r="AU202" s="129"/>
      <c r="AV202" s="73">
        <f>AU202+IFERROR(VLOOKUP(A202,GENERADOR!A:B,2,FALSE),0)</f>
        <v>0</v>
      </c>
      <c r="AW202" s="73">
        <f t="shared" si="91"/>
        <v>0</v>
      </c>
      <c r="AX202" s="129">
        <f t="shared" si="92"/>
        <v>0</v>
      </c>
      <c r="AY202" s="129">
        <f t="shared" si="93"/>
        <v>0</v>
      </c>
      <c r="AZ202" s="73" t="e">
        <f t="shared" ca="1" si="84"/>
        <v>#NAME?</v>
      </c>
      <c r="BA202" s="529" t="e">
        <f t="shared" ca="1" si="85"/>
        <v>#NAME?</v>
      </c>
      <c r="BB202" s="158"/>
      <c r="BC202" s="158"/>
      <c r="BD202" s="511"/>
      <c r="BE202" s="530"/>
      <c r="BF202" s="533"/>
      <c r="BG202" s="12"/>
      <c r="BH202" s="12"/>
      <c r="BI202" s="12"/>
      <c r="BJ202" s="12"/>
      <c r="BK202" s="12"/>
      <c r="BL202" s="12"/>
      <c r="BM202" s="12"/>
      <c r="BN202" s="12"/>
      <c r="BO202" s="12"/>
      <c r="BP202" s="12"/>
      <c r="BQ202" s="12"/>
      <c r="BR202" s="12"/>
      <c r="BS202" s="12"/>
      <c r="BT202" s="12"/>
      <c r="BU202" s="12"/>
      <c r="BV202" s="12"/>
      <c r="BW202" s="12"/>
      <c r="BX202" s="12"/>
      <c r="BY202" s="12"/>
      <c r="BZ202" s="12"/>
      <c r="CA202" s="12"/>
      <c r="CB202" s="12"/>
      <c r="CC202" s="12"/>
      <c r="CD202" s="12"/>
      <c r="CE202" s="12"/>
      <c r="CF202" s="12"/>
      <c r="CG202" s="12"/>
      <c r="CH202" s="12"/>
      <c r="CI202" s="12"/>
      <c r="CJ202" s="12"/>
      <c r="CK202" s="12"/>
      <c r="CL202" s="12"/>
      <c r="CM202" s="12"/>
      <c r="CN202" s="12"/>
      <c r="CO202" s="12"/>
      <c r="CP202" s="12"/>
      <c r="CQ202" s="12"/>
      <c r="CR202" s="12"/>
      <c r="CS202" s="12"/>
      <c r="CT202" s="12"/>
      <c r="CU202" s="12"/>
      <c r="CV202" s="12"/>
      <c r="CW202" s="12"/>
      <c r="CX202" s="12"/>
      <c r="CY202" s="12"/>
      <c r="CZ202" s="12"/>
      <c r="DA202" s="12"/>
      <c r="DB202" s="12"/>
      <c r="DC202" s="12"/>
      <c r="DD202" s="12"/>
      <c r="DE202" s="12"/>
      <c r="DF202" s="12"/>
      <c r="DG202" s="12"/>
      <c r="DH202" s="12"/>
      <c r="DI202" s="12"/>
      <c r="DJ202" s="12"/>
      <c r="DK202" s="12"/>
      <c r="DL202" s="12"/>
      <c r="DM202" s="12"/>
      <c r="DN202" s="12"/>
      <c r="DO202" s="12"/>
      <c r="DP202" s="12"/>
      <c r="DQ202" s="12"/>
      <c r="DR202" s="12"/>
      <c r="DS202" s="12"/>
      <c r="DT202" s="12"/>
      <c r="DU202" s="12"/>
      <c r="DV202" s="12"/>
      <c r="DW202" s="12"/>
      <c r="DX202" s="12"/>
      <c r="DY202" s="12"/>
      <c r="DZ202" s="12"/>
      <c r="EA202" s="12"/>
      <c r="EB202" s="12"/>
      <c r="EC202" s="12"/>
      <c r="ED202" s="12"/>
      <c r="EE202" s="12"/>
      <c r="EF202" s="12"/>
      <c r="EG202" s="12"/>
      <c r="EH202" s="12"/>
      <c r="EI202" s="12"/>
      <c r="EJ202" s="12"/>
      <c r="EK202" s="12"/>
      <c r="EL202" s="12"/>
      <c r="EM202" s="12"/>
      <c r="EN202" s="12"/>
      <c r="EO202" s="12"/>
      <c r="EP202" s="12"/>
      <c r="EQ202" s="12"/>
      <c r="ER202" s="12"/>
      <c r="ES202" s="12"/>
      <c r="ET202" s="12"/>
      <c r="EU202" s="12"/>
      <c r="EV202" s="12"/>
      <c r="EW202" s="12"/>
      <c r="EX202" s="12"/>
      <c r="EY202" s="12"/>
      <c r="EZ202" s="12"/>
      <c r="FA202" s="12"/>
      <c r="FB202" s="12"/>
      <c r="FC202" s="12"/>
      <c r="FD202" s="12"/>
      <c r="FE202" s="12"/>
      <c r="FF202" s="12"/>
      <c r="FG202" s="12"/>
      <c r="FH202" s="12"/>
      <c r="FI202" s="12"/>
      <c r="FJ202" s="12"/>
      <c r="FK202" s="12"/>
      <c r="FL202" s="12"/>
      <c r="FM202" s="12"/>
      <c r="FN202" s="12"/>
      <c r="FO202" s="12"/>
      <c r="FP202" s="12"/>
      <c r="FQ202" s="12"/>
      <c r="FR202" s="12"/>
      <c r="FS202" s="12"/>
      <c r="FT202" s="12"/>
      <c r="FU202" s="12"/>
      <c r="FV202" s="12"/>
      <c r="FW202" s="12"/>
      <c r="FX202" s="12"/>
      <c r="FY202" s="12"/>
      <c r="FZ202" s="12"/>
      <c r="GA202" s="12"/>
      <c r="GB202" s="12"/>
      <c r="GC202" s="12"/>
      <c r="GD202" s="12"/>
      <c r="GE202" s="12"/>
      <c r="GF202" s="12"/>
      <c r="GG202" s="12"/>
      <c r="GH202" s="12"/>
      <c r="GI202" s="12"/>
      <c r="GJ202" s="12"/>
      <c r="GK202" s="12"/>
      <c r="GL202" s="12"/>
      <c r="GM202" s="12"/>
      <c r="GN202" s="12"/>
      <c r="GO202" s="12"/>
      <c r="GP202" s="12"/>
      <c r="GQ202" s="12"/>
      <c r="GR202" s="12"/>
      <c r="GS202" s="12"/>
      <c r="GT202" s="12"/>
      <c r="GU202" s="12"/>
      <c r="GV202" s="12"/>
      <c r="GW202" s="12"/>
      <c r="GX202" s="12"/>
      <c r="GY202" s="12"/>
      <c r="GZ202" s="12"/>
      <c r="HA202" s="12"/>
      <c r="HB202" s="12"/>
      <c r="HC202" s="12"/>
      <c r="HD202" s="12"/>
      <c r="HE202" s="12"/>
      <c r="HF202" s="12"/>
      <c r="HG202" s="12"/>
      <c r="HH202" s="12"/>
      <c r="HI202" s="12"/>
      <c r="HJ202" s="12"/>
      <c r="HK202" s="12"/>
      <c r="HL202" s="12"/>
      <c r="HM202" s="12"/>
      <c r="HN202" s="12"/>
      <c r="HO202" s="12"/>
      <c r="HP202" s="12"/>
      <c r="HQ202" s="12"/>
      <c r="HR202" s="12"/>
      <c r="HS202" s="12"/>
      <c r="HT202" s="12"/>
      <c r="HU202" s="12"/>
      <c r="HV202" s="12"/>
      <c r="HW202" s="12"/>
      <c r="HX202" s="12"/>
      <c r="HY202" s="12"/>
      <c r="HZ202" s="12"/>
      <c r="IA202" s="12"/>
      <c r="IB202" s="12"/>
      <c r="IC202" s="12"/>
      <c r="ID202" s="12"/>
      <c r="IE202" s="12"/>
      <c r="IF202" s="12"/>
      <c r="IG202" s="12"/>
      <c r="IH202" s="12"/>
      <c r="II202" s="12"/>
      <c r="IJ202" s="12"/>
      <c r="IK202" s="12"/>
      <c r="IL202" s="12"/>
      <c r="IM202" s="12"/>
      <c r="IN202" s="12"/>
      <c r="IO202" s="12"/>
      <c r="IP202" s="12"/>
      <c r="IQ202" s="12"/>
      <c r="IR202" s="12"/>
      <c r="IS202" s="12"/>
      <c r="IT202" s="12"/>
      <c r="IU202" s="12"/>
      <c r="IV202" s="12"/>
      <c r="IW202" s="12"/>
      <c r="IX202" s="12"/>
      <c r="IY202" s="12"/>
      <c r="IZ202" s="12"/>
      <c r="JA202" s="12"/>
      <c r="JB202" s="12"/>
    </row>
    <row r="203" spans="1:262" s="13" customFormat="1" ht="23.4" thickBot="1">
      <c r="A203" s="310"/>
      <c r="B203" s="433"/>
      <c r="C203" s="378"/>
      <c r="D203" s="409"/>
      <c r="E203" s="314"/>
      <c r="F203" s="544"/>
      <c r="G203" s="544"/>
      <c r="H203" s="312"/>
      <c r="I203" s="312"/>
      <c r="J203" s="472"/>
      <c r="K203" s="416" t="s">
        <v>780</v>
      </c>
      <c r="L203" s="168"/>
      <c r="M203" s="422">
        <f t="shared" si="81"/>
        <v>0</v>
      </c>
      <c r="N203" s="372"/>
      <c r="O203" s="168"/>
      <c r="P203" s="372"/>
      <c r="Q203" s="168"/>
      <c r="R203" s="372"/>
      <c r="S203" s="372"/>
      <c r="T203" s="372"/>
      <c r="U203" s="204" t="s">
        <v>702</v>
      </c>
      <c r="V203" s="204" t="s">
        <v>702</v>
      </c>
      <c r="W203" s="311"/>
      <c r="X203" s="314"/>
      <c r="Y203" s="180"/>
      <c r="Z203" s="314"/>
      <c r="AA203" s="170"/>
      <c r="AB203" s="168"/>
      <c r="AC203" s="171"/>
      <c r="AD203" s="172"/>
      <c r="AE203" s="173"/>
      <c r="AF203" s="174"/>
      <c r="AG203" s="543"/>
      <c r="AH203" s="373"/>
      <c r="AI203" s="373"/>
      <c r="AJ203" s="374"/>
      <c r="AK203" s="314"/>
      <c r="AL203" s="485" t="e">
        <f t="shared" si="86"/>
        <v>#N/A</v>
      </c>
      <c r="AM203" s="165" t="e">
        <f t="shared" si="87"/>
        <v>#N/A</v>
      </c>
      <c r="AN203" s="527"/>
      <c r="AO203" s="457">
        <f t="shared" si="88"/>
        <v>0</v>
      </c>
      <c r="AP203" s="458">
        <f t="shared" si="82"/>
        <v>0</v>
      </c>
      <c r="AQ203" s="458">
        <f t="shared" si="83"/>
        <v>0</v>
      </c>
      <c r="AR203" s="311">
        <f t="shared" si="89"/>
        <v>0</v>
      </c>
      <c r="AS203" s="459">
        <f t="shared" si="90"/>
        <v>0</v>
      </c>
      <c r="AT203" s="486"/>
      <c r="AU203" s="129"/>
      <c r="AV203" s="73">
        <f>AU203+IFERROR(VLOOKUP(A203,GENERADOR!A:B,2,FALSE),0)</f>
        <v>0</v>
      </c>
      <c r="AW203" s="73">
        <f t="shared" si="91"/>
        <v>0</v>
      </c>
      <c r="AX203" s="129">
        <f t="shared" si="92"/>
        <v>0</v>
      </c>
      <c r="AY203" s="129">
        <f t="shared" si="93"/>
        <v>0</v>
      </c>
      <c r="AZ203" s="73" t="e">
        <f t="shared" ca="1" si="84"/>
        <v>#NAME?</v>
      </c>
      <c r="BA203" s="529" t="e">
        <f t="shared" ca="1" si="85"/>
        <v>#NAME?</v>
      </c>
      <c r="BB203" s="158"/>
      <c r="BC203" s="158"/>
      <c r="BD203" s="511"/>
      <c r="BE203" s="530"/>
      <c r="BF203" s="533"/>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12"/>
      <c r="CC203" s="12"/>
      <c r="CD203" s="12"/>
      <c r="CE203" s="12"/>
      <c r="CF203" s="12"/>
      <c r="CG203" s="12"/>
      <c r="CH203" s="12"/>
      <c r="CI203" s="12"/>
      <c r="CJ203" s="12"/>
      <c r="CK203" s="12"/>
      <c r="CL203" s="12"/>
      <c r="CM203" s="12"/>
      <c r="CN203" s="12"/>
      <c r="CO203" s="12"/>
      <c r="CP203" s="12"/>
      <c r="CQ203" s="12"/>
      <c r="CR203" s="12"/>
      <c r="CS203" s="12"/>
      <c r="CT203" s="12"/>
      <c r="CU203" s="12"/>
      <c r="CV203" s="12"/>
      <c r="CW203" s="12"/>
      <c r="CX203" s="12"/>
      <c r="CY203" s="12"/>
      <c r="CZ203" s="12"/>
      <c r="DA203" s="12"/>
      <c r="DB203" s="12"/>
      <c r="DC203" s="12"/>
      <c r="DD203" s="12"/>
      <c r="DE203" s="12"/>
      <c r="DF203" s="12"/>
      <c r="DG203" s="12"/>
      <c r="DH203" s="12"/>
      <c r="DI203" s="12"/>
      <c r="DJ203" s="12"/>
      <c r="DK203" s="12"/>
      <c r="DL203" s="12"/>
      <c r="DM203" s="12"/>
      <c r="DN203" s="12"/>
      <c r="DO203" s="12"/>
      <c r="DP203" s="12"/>
      <c r="DQ203" s="12"/>
      <c r="DR203" s="12"/>
      <c r="DS203" s="12"/>
      <c r="DT203" s="12"/>
      <c r="DU203" s="12"/>
      <c r="DV203" s="12"/>
      <c r="DW203" s="12"/>
      <c r="DX203" s="12"/>
      <c r="DY203" s="12"/>
      <c r="DZ203" s="12"/>
      <c r="EA203" s="12"/>
      <c r="EB203" s="12"/>
      <c r="EC203" s="12"/>
      <c r="ED203" s="12"/>
      <c r="EE203" s="12"/>
      <c r="EF203" s="12"/>
      <c r="EG203" s="12"/>
      <c r="EH203" s="12"/>
      <c r="EI203" s="12"/>
      <c r="EJ203" s="12"/>
      <c r="EK203" s="12"/>
      <c r="EL203" s="12"/>
      <c r="EM203" s="12"/>
      <c r="EN203" s="12"/>
      <c r="EO203" s="12"/>
      <c r="EP203" s="12"/>
      <c r="EQ203" s="12"/>
      <c r="ER203" s="12"/>
      <c r="ES203" s="12"/>
      <c r="ET203" s="12"/>
      <c r="EU203" s="12"/>
      <c r="EV203" s="12"/>
      <c r="EW203" s="12"/>
      <c r="EX203" s="12"/>
      <c r="EY203" s="12"/>
      <c r="EZ203" s="12"/>
      <c r="FA203" s="12"/>
      <c r="FB203" s="12"/>
      <c r="FC203" s="12"/>
      <c r="FD203" s="12"/>
      <c r="FE203" s="12"/>
      <c r="FF203" s="12"/>
      <c r="FG203" s="12"/>
      <c r="FH203" s="12"/>
      <c r="FI203" s="12"/>
      <c r="FJ203" s="12"/>
      <c r="FK203" s="12"/>
      <c r="FL203" s="12"/>
      <c r="FM203" s="12"/>
      <c r="FN203" s="12"/>
      <c r="FO203" s="12"/>
      <c r="FP203" s="12"/>
      <c r="FQ203" s="12"/>
      <c r="FR203" s="12"/>
      <c r="FS203" s="12"/>
      <c r="FT203" s="12"/>
      <c r="FU203" s="12"/>
      <c r="FV203" s="12"/>
      <c r="FW203" s="12"/>
      <c r="FX203" s="12"/>
      <c r="FY203" s="12"/>
      <c r="FZ203" s="12"/>
      <c r="GA203" s="12"/>
      <c r="GB203" s="12"/>
      <c r="GC203" s="12"/>
      <c r="GD203" s="12"/>
      <c r="GE203" s="12"/>
      <c r="GF203" s="12"/>
      <c r="GG203" s="12"/>
      <c r="GH203" s="12"/>
      <c r="GI203" s="12"/>
      <c r="GJ203" s="12"/>
      <c r="GK203" s="12"/>
      <c r="GL203" s="12"/>
      <c r="GM203" s="12"/>
      <c r="GN203" s="12"/>
      <c r="GO203" s="12"/>
      <c r="GP203" s="12"/>
      <c r="GQ203" s="12"/>
      <c r="GR203" s="12"/>
      <c r="GS203" s="12"/>
      <c r="GT203" s="12"/>
      <c r="GU203" s="12"/>
      <c r="GV203" s="12"/>
      <c r="GW203" s="12"/>
      <c r="GX203" s="12"/>
      <c r="GY203" s="12"/>
      <c r="GZ203" s="12"/>
      <c r="HA203" s="12"/>
      <c r="HB203" s="12"/>
      <c r="HC203" s="12"/>
      <c r="HD203" s="12"/>
      <c r="HE203" s="12"/>
      <c r="HF203" s="12"/>
      <c r="HG203" s="12"/>
      <c r="HH203" s="12"/>
      <c r="HI203" s="12"/>
      <c r="HJ203" s="12"/>
      <c r="HK203" s="12"/>
      <c r="HL203" s="12"/>
      <c r="HM203" s="12"/>
      <c r="HN203" s="12"/>
      <c r="HO203" s="12"/>
      <c r="HP203" s="12"/>
      <c r="HQ203" s="12"/>
      <c r="HR203" s="12"/>
      <c r="HS203" s="12"/>
      <c r="HT203" s="12"/>
      <c r="HU203" s="12"/>
      <c r="HV203" s="12"/>
      <c r="HW203" s="12"/>
      <c r="HX203" s="12"/>
      <c r="HY203" s="12"/>
      <c r="HZ203" s="12"/>
      <c r="IA203" s="12"/>
      <c r="IB203" s="12"/>
      <c r="IC203" s="12"/>
      <c r="ID203" s="12"/>
      <c r="IE203" s="12"/>
      <c r="IF203" s="12"/>
      <c r="IG203" s="12"/>
      <c r="IH203" s="12"/>
      <c r="II203" s="12"/>
      <c r="IJ203" s="12"/>
      <c r="IK203" s="12"/>
      <c r="IL203" s="12"/>
      <c r="IM203" s="12"/>
      <c r="IN203" s="12"/>
      <c r="IO203" s="12"/>
      <c r="IP203" s="12"/>
      <c r="IQ203" s="12"/>
      <c r="IR203" s="12"/>
      <c r="IS203" s="12"/>
      <c r="IT203" s="12"/>
      <c r="IU203" s="12"/>
      <c r="IV203" s="12"/>
      <c r="IW203" s="12"/>
      <c r="IX203" s="12"/>
      <c r="IY203" s="12"/>
      <c r="IZ203" s="12"/>
      <c r="JA203" s="12"/>
      <c r="JB203" s="12"/>
    </row>
    <row r="204" spans="1:262" s="13" customFormat="1" ht="23.4" thickBot="1">
      <c r="A204" s="310"/>
      <c r="B204" s="433"/>
      <c r="C204" s="378"/>
      <c r="D204" s="409"/>
      <c r="E204" s="314"/>
      <c r="F204" s="544"/>
      <c r="G204" s="544"/>
      <c r="H204" s="312"/>
      <c r="I204" s="312"/>
      <c r="J204" s="472"/>
      <c r="K204" s="416" t="s">
        <v>780</v>
      </c>
      <c r="L204" s="168"/>
      <c r="M204" s="422">
        <f t="shared" si="81"/>
        <v>0</v>
      </c>
      <c r="N204" s="372"/>
      <c r="O204" s="168"/>
      <c r="P204" s="372"/>
      <c r="Q204" s="168"/>
      <c r="R204" s="372"/>
      <c r="S204" s="372"/>
      <c r="T204" s="372"/>
      <c r="U204" s="204" t="s">
        <v>702</v>
      </c>
      <c r="V204" s="204" t="s">
        <v>702</v>
      </c>
      <c r="W204" s="311"/>
      <c r="X204" s="314"/>
      <c r="Y204" s="180"/>
      <c r="Z204" s="314"/>
      <c r="AA204" s="170"/>
      <c r="AB204" s="168"/>
      <c r="AC204" s="171"/>
      <c r="AD204" s="172"/>
      <c r="AE204" s="173"/>
      <c r="AF204" s="174"/>
      <c r="AG204" s="543"/>
      <c r="AH204" s="373"/>
      <c r="AI204" s="373"/>
      <c r="AJ204" s="374"/>
      <c r="AK204" s="314"/>
      <c r="AL204" s="485" t="e">
        <f t="shared" si="86"/>
        <v>#N/A</v>
      </c>
      <c r="AM204" s="165" t="e">
        <f t="shared" si="87"/>
        <v>#N/A</v>
      </c>
      <c r="AN204" s="527"/>
      <c r="AO204" s="457">
        <f t="shared" si="88"/>
        <v>0</v>
      </c>
      <c r="AP204" s="458">
        <f t="shared" si="82"/>
        <v>0</v>
      </c>
      <c r="AQ204" s="458">
        <f t="shared" si="83"/>
        <v>0</v>
      </c>
      <c r="AR204" s="311">
        <f t="shared" si="89"/>
        <v>0</v>
      </c>
      <c r="AS204" s="459">
        <f t="shared" si="90"/>
        <v>0</v>
      </c>
      <c r="AT204" s="486"/>
      <c r="AU204" s="129"/>
      <c r="AV204" s="73">
        <f>AU204+IFERROR(VLOOKUP(A204,GENERADOR!A:B,2,FALSE),0)</f>
        <v>0</v>
      </c>
      <c r="AW204" s="73">
        <f t="shared" si="91"/>
        <v>0</v>
      </c>
      <c r="AX204" s="129">
        <f t="shared" si="92"/>
        <v>0</v>
      </c>
      <c r="AY204" s="129">
        <f t="shared" si="93"/>
        <v>0</v>
      </c>
      <c r="AZ204" s="73" t="e">
        <f t="shared" ca="1" si="84"/>
        <v>#NAME?</v>
      </c>
      <c r="BA204" s="529" t="e">
        <f t="shared" ca="1" si="85"/>
        <v>#NAME?</v>
      </c>
      <c r="BB204" s="158"/>
      <c r="BC204" s="158"/>
      <c r="BD204" s="511"/>
      <c r="BE204" s="530"/>
      <c r="BF204" s="533"/>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12"/>
      <c r="CC204" s="12"/>
      <c r="CD204" s="12"/>
      <c r="CE204" s="12"/>
      <c r="CF204" s="12"/>
      <c r="CG204" s="12"/>
      <c r="CH204" s="12"/>
      <c r="CI204" s="12"/>
      <c r="CJ204" s="12"/>
      <c r="CK204" s="12"/>
      <c r="CL204" s="12"/>
      <c r="CM204" s="12"/>
      <c r="CN204" s="12"/>
      <c r="CO204" s="12"/>
      <c r="CP204" s="12"/>
      <c r="CQ204" s="12"/>
      <c r="CR204" s="12"/>
      <c r="CS204" s="12"/>
      <c r="CT204" s="12"/>
      <c r="CU204" s="12"/>
      <c r="CV204" s="12"/>
      <c r="CW204" s="12"/>
      <c r="CX204" s="12"/>
      <c r="CY204" s="12"/>
      <c r="CZ204" s="12"/>
      <c r="DA204" s="12"/>
      <c r="DB204" s="12"/>
      <c r="DC204" s="12"/>
      <c r="DD204" s="12"/>
      <c r="DE204" s="12"/>
      <c r="DF204" s="12"/>
      <c r="DG204" s="12"/>
      <c r="DH204" s="12"/>
      <c r="DI204" s="12"/>
      <c r="DJ204" s="12"/>
      <c r="DK204" s="12"/>
      <c r="DL204" s="12"/>
      <c r="DM204" s="12"/>
      <c r="DN204" s="12"/>
      <c r="DO204" s="12"/>
      <c r="DP204" s="12"/>
      <c r="DQ204" s="12"/>
      <c r="DR204" s="12"/>
      <c r="DS204" s="12"/>
      <c r="DT204" s="12"/>
      <c r="DU204" s="12"/>
      <c r="DV204" s="12"/>
      <c r="DW204" s="12"/>
      <c r="DX204" s="12"/>
      <c r="DY204" s="12"/>
      <c r="DZ204" s="12"/>
      <c r="EA204" s="12"/>
      <c r="EB204" s="12"/>
      <c r="EC204" s="12"/>
      <c r="ED204" s="12"/>
      <c r="EE204" s="12"/>
      <c r="EF204" s="12"/>
      <c r="EG204" s="12"/>
      <c r="EH204" s="12"/>
      <c r="EI204" s="12"/>
      <c r="EJ204" s="12"/>
      <c r="EK204" s="12"/>
      <c r="EL204" s="12"/>
      <c r="EM204" s="12"/>
      <c r="EN204" s="12"/>
      <c r="EO204" s="12"/>
      <c r="EP204" s="12"/>
      <c r="EQ204" s="12"/>
      <c r="ER204" s="12"/>
      <c r="ES204" s="12"/>
      <c r="ET204" s="12"/>
      <c r="EU204" s="12"/>
      <c r="EV204" s="12"/>
      <c r="EW204" s="12"/>
      <c r="EX204" s="12"/>
      <c r="EY204" s="12"/>
      <c r="EZ204" s="12"/>
      <c r="FA204" s="12"/>
      <c r="FB204" s="12"/>
      <c r="FC204" s="12"/>
      <c r="FD204" s="12"/>
      <c r="FE204" s="12"/>
      <c r="FF204" s="12"/>
      <c r="FG204" s="12"/>
      <c r="FH204" s="12"/>
      <c r="FI204" s="12"/>
      <c r="FJ204" s="12"/>
      <c r="FK204" s="12"/>
      <c r="FL204" s="12"/>
      <c r="FM204" s="12"/>
      <c r="FN204" s="12"/>
      <c r="FO204" s="12"/>
      <c r="FP204" s="12"/>
      <c r="FQ204" s="12"/>
      <c r="FR204" s="12"/>
      <c r="FS204" s="12"/>
      <c r="FT204" s="12"/>
      <c r="FU204" s="12"/>
      <c r="FV204" s="12"/>
      <c r="FW204" s="12"/>
      <c r="FX204" s="12"/>
      <c r="FY204" s="12"/>
      <c r="FZ204" s="12"/>
      <c r="GA204" s="12"/>
      <c r="GB204" s="12"/>
      <c r="GC204" s="12"/>
      <c r="GD204" s="12"/>
      <c r="GE204" s="12"/>
      <c r="GF204" s="12"/>
      <c r="GG204" s="12"/>
      <c r="GH204" s="12"/>
      <c r="GI204" s="12"/>
      <c r="GJ204" s="12"/>
      <c r="GK204" s="12"/>
      <c r="GL204" s="12"/>
      <c r="GM204" s="12"/>
      <c r="GN204" s="12"/>
      <c r="GO204" s="12"/>
      <c r="GP204" s="12"/>
      <c r="GQ204" s="12"/>
      <c r="GR204" s="12"/>
      <c r="GS204" s="12"/>
      <c r="GT204" s="12"/>
      <c r="GU204" s="12"/>
      <c r="GV204" s="12"/>
      <c r="GW204" s="12"/>
      <c r="GX204" s="12"/>
      <c r="GY204" s="12"/>
      <c r="GZ204" s="12"/>
      <c r="HA204" s="12"/>
      <c r="HB204" s="12"/>
      <c r="HC204" s="12"/>
      <c r="HD204" s="12"/>
      <c r="HE204" s="12"/>
      <c r="HF204" s="12"/>
      <c r="HG204" s="12"/>
      <c r="HH204" s="12"/>
      <c r="HI204" s="12"/>
      <c r="HJ204" s="12"/>
      <c r="HK204" s="12"/>
      <c r="HL204" s="12"/>
      <c r="HM204" s="12"/>
      <c r="HN204" s="12"/>
      <c r="HO204" s="12"/>
      <c r="HP204" s="12"/>
      <c r="HQ204" s="12"/>
      <c r="HR204" s="12"/>
      <c r="HS204" s="12"/>
      <c r="HT204" s="12"/>
      <c r="HU204" s="12"/>
      <c r="HV204" s="12"/>
      <c r="HW204" s="12"/>
      <c r="HX204" s="12"/>
      <c r="HY204" s="12"/>
      <c r="HZ204" s="12"/>
      <c r="IA204" s="12"/>
      <c r="IB204" s="12"/>
      <c r="IC204" s="12"/>
      <c r="ID204" s="12"/>
      <c r="IE204" s="12"/>
      <c r="IF204" s="12"/>
      <c r="IG204" s="12"/>
      <c r="IH204" s="12"/>
      <c r="II204" s="12"/>
      <c r="IJ204" s="12"/>
      <c r="IK204" s="12"/>
      <c r="IL204" s="12"/>
      <c r="IM204" s="12"/>
      <c r="IN204" s="12"/>
      <c r="IO204" s="12"/>
      <c r="IP204" s="12"/>
      <c r="IQ204" s="12"/>
      <c r="IR204" s="12"/>
      <c r="IS204" s="12"/>
      <c r="IT204" s="12"/>
      <c r="IU204" s="12"/>
      <c r="IV204" s="12"/>
      <c r="IW204" s="12"/>
      <c r="IX204" s="12"/>
      <c r="IY204" s="12"/>
      <c r="IZ204" s="12"/>
      <c r="JA204" s="12"/>
      <c r="JB204" s="12"/>
    </row>
    <row r="205" spans="1:262" s="13" customFormat="1" ht="23.4" thickBot="1">
      <c r="A205" s="310"/>
      <c r="B205" s="433"/>
      <c r="C205" s="378"/>
      <c r="D205" s="409"/>
      <c r="E205" s="314"/>
      <c r="F205" s="544"/>
      <c r="G205" s="544"/>
      <c r="H205" s="312"/>
      <c r="I205" s="312"/>
      <c r="J205" s="472"/>
      <c r="K205" s="416" t="s">
        <v>780</v>
      </c>
      <c r="L205" s="168"/>
      <c r="M205" s="422">
        <f t="shared" si="81"/>
        <v>0</v>
      </c>
      <c r="N205" s="372"/>
      <c r="O205" s="168"/>
      <c r="P205" s="372"/>
      <c r="Q205" s="168"/>
      <c r="R205" s="372"/>
      <c r="S205" s="372"/>
      <c r="T205" s="372"/>
      <c r="U205" s="204" t="s">
        <v>702</v>
      </c>
      <c r="V205" s="204" t="s">
        <v>702</v>
      </c>
      <c r="W205" s="311"/>
      <c r="X205" s="314"/>
      <c r="Y205" s="169"/>
      <c r="Z205" s="314"/>
      <c r="AA205" s="170"/>
      <c r="AB205" s="168"/>
      <c r="AC205" s="171"/>
      <c r="AD205" s="172"/>
      <c r="AE205" s="173"/>
      <c r="AF205" s="174"/>
      <c r="AG205" s="543"/>
      <c r="AH205" s="373"/>
      <c r="AI205" s="373"/>
      <c r="AJ205" s="374"/>
      <c r="AK205" s="314"/>
      <c r="AL205" s="485" t="e">
        <f t="shared" si="86"/>
        <v>#N/A</v>
      </c>
      <c r="AM205" s="165" t="e">
        <f t="shared" si="87"/>
        <v>#N/A</v>
      </c>
      <c r="AN205" s="527"/>
      <c r="AO205" s="457">
        <f t="shared" si="88"/>
        <v>0</v>
      </c>
      <c r="AP205" s="458">
        <f t="shared" si="82"/>
        <v>0</v>
      </c>
      <c r="AQ205" s="458">
        <f t="shared" si="83"/>
        <v>0</v>
      </c>
      <c r="AR205" s="311">
        <f t="shared" si="89"/>
        <v>0</v>
      </c>
      <c r="AS205" s="459">
        <f t="shared" si="90"/>
        <v>0</v>
      </c>
      <c r="AT205" s="486"/>
      <c r="AU205" s="129"/>
      <c r="AV205" s="73">
        <f>AU205+IFERROR(VLOOKUP(A205,GENERADOR!A:B,2,FALSE),0)</f>
        <v>0</v>
      </c>
      <c r="AW205" s="73">
        <f t="shared" si="91"/>
        <v>0</v>
      </c>
      <c r="AX205" s="129">
        <f t="shared" si="92"/>
        <v>0</v>
      </c>
      <c r="AY205" s="129">
        <f t="shared" si="93"/>
        <v>0</v>
      </c>
      <c r="AZ205" s="73" t="e">
        <f t="shared" ca="1" si="84"/>
        <v>#NAME?</v>
      </c>
      <c r="BA205" s="529" t="e">
        <f t="shared" ca="1" si="85"/>
        <v>#NAME?</v>
      </c>
      <c r="BB205" s="158"/>
      <c r="BC205" s="158"/>
      <c r="BD205" s="511"/>
      <c r="BE205" s="530"/>
      <c r="BF205" s="533"/>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12"/>
      <c r="CC205" s="12"/>
      <c r="CD205" s="12"/>
      <c r="CE205" s="12"/>
      <c r="CF205" s="12"/>
      <c r="CG205" s="12"/>
      <c r="CH205" s="12"/>
      <c r="CI205" s="12"/>
      <c r="CJ205" s="12"/>
      <c r="CK205" s="12"/>
      <c r="CL205" s="12"/>
      <c r="CM205" s="12"/>
      <c r="CN205" s="12"/>
      <c r="CO205" s="12"/>
      <c r="CP205" s="12"/>
      <c r="CQ205" s="12"/>
      <c r="CR205" s="12"/>
      <c r="CS205" s="12"/>
      <c r="CT205" s="12"/>
      <c r="CU205" s="12"/>
      <c r="CV205" s="12"/>
      <c r="CW205" s="12"/>
      <c r="CX205" s="12"/>
      <c r="CY205" s="12"/>
      <c r="CZ205" s="12"/>
      <c r="DA205" s="12"/>
      <c r="DB205" s="12"/>
      <c r="DC205" s="12"/>
      <c r="DD205" s="12"/>
      <c r="DE205" s="12"/>
      <c r="DF205" s="12"/>
      <c r="DG205" s="12"/>
      <c r="DH205" s="12"/>
      <c r="DI205" s="12"/>
      <c r="DJ205" s="12"/>
      <c r="DK205" s="12"/>
      <c r="DL205" s="12"/>
      <c r="DM205" s="12"/>
      <c r="DN205" s="12"/>
      <c r="DO205" s="12"/>
      <c r="DP205" s="12"/>
      <c r="DQ205" s="12"/>
      <c r="DR205" s="12"/>
      <c r="DS205" s="12"/>
      <c r="DT205" s="12"/>
      <c r="DU205" s="12"/>
      <c r="DV205" s="12"/>
      <c r="DW205" s="12"/>
      <c r="DX205" s="12"/>
      <c r="DY205" s="12"/>
      <c r="DZ205" s="12"/>
      <c r="EA205" s="12"/>
      <c r="EB205" s="12"/>
      <c r="EC205" s="12"/>
      <c r="ED205" s="12"/>
      <c r="EE205" s="12"/>
      <c r="EF205" s="12"/>
      <c r="EG205" s="12"/>
      <c r="EH205" s="12"/>
      <c r="EI205" s="12"/>
      <c r="EJ205" s="12"/>
      <c r="EK205" s="12"/>
      <c r="EL205" s="12"/>
      <c r="EM205" s="12"/>
      <c r="EN205" s="12"/>
      <c r="EO205" s="12"/>
      <c r="EP205" s="12"/>
      <c r="EQ205" s="12"/>
      <c r="ER205" s="12"/>
      <c r="ES205" s="12"/>
      <c r="ET205" s="12"/>
      <c r="EU205" s="12"/>
      <c r="EV205" s="12"/>
      <c r="EW205" s="12"/>
      <c r="EX205" s="12"/>
      <c r="EY205" s="12"/>
      <c r="EZ205" s="12"/>
      <c r="FA205" s="12"/>
      <c r="FB205" s="12"/>
      <c r="FC205" s="12"/>
      <c r="FD205" s="12"/>
      <c r="FE205" s="12"/>
      <c r="FF205" s="12"/>
      <c r="FG205" s="12"/>
      <c r="FH205" s="12"/>
      <c r="FI205" s="12"/>
      <c r="FJ205" s="12"/>
      <c r="FK205" s="12"/>
      <c r="FL205" s="12"/>
      <c r="FM205" s="12"/>
      <c r="FN205" s="12"/>
      <c r="FO205" s="12"/>
      <c r="FP205" s="12"/>
      <c r="FQ205" s="12"/>
      <c r="FR205" s="12"/>
      <c r="FS205" s="12"/>
      <c r="FT205" s="12"/>
      <c r="FU205" s="12"/>
      <c r="FV205" s="12"/>
      <c r="FW205" s="12"/>
      <c r="FX205" s="12"/>
      <c r="FY205" s="12"/>
      <c r="FZ205" s="12"/>
      <c r="GA205" s="12"/>
      <c r="GB205" s="12"/>
      <c r="GC205" s="12"/>
      <c r="GD205" s="12"/>
      <c r="GE205" s="12"/>
      <c r="GF205" s="12"/>
      <c r="GG205" s="12"/>
      <c r="GH205" s="12"/>
      <c r="GI205" s="12"/>
      <c r="GJ205" s="12"/>
      <c r="GK205" s="12"/>
      <c r="GL205" s="12"/>
      <c r="GM205" s="12"/>
      <c r="GN205" s="12"/>
      <c r="GO205" s="12"/>
      <c r="GP205" s="12"/>
      <c r="GQ205" s="12"/>
      <c r="GR205" s="12"/>
      <c r="GS205" s="12"/>
      <c r="GT205" s="12"/>
      <c r="GU205" s="12"/>
      <c r="GV205" s="12"/>
      <c r="GW205" s="12"/>
      <c r="GX205" s="12"/>
      <c r="GY205" s="12"/>
      <c r="GZ205" s="12"/>
      <c r="HA205" s="12"/>
      <c r="HB205" s="12"/>
      <c r="HC205" s="12"/>
      <c r="HD205" s="12"/>
      <c r="HE205" s="12"/>
      <c r="HF205" s="12"/>
      <c r="HG205" s="12"/>
      <c r="HH205" s="12"/>
      <c r="HI205" s="12"/>
      <c r="HJ205" s="12"/>
      <c r="HK205" s="12"/>
      <c r="HL205" s="12"/>
      <c r="HM205" s="12"/>
      <c r="HN205" s="12"/>
      <c r="HO205" s="12"/>
      <c r="HP205" s="12"/>
      <c r="HQ205" s="12"/>
      <c r="HR205" s="12"/>
      <c r="HS205" s="12"/>
      <c r="HT205" s="12"/>
      <c r="HU205" s="12"/>
      <c r="HV205" s="12"/>
      <c r="HW205" s="12"/>
      <c r="HX205" s="12"/>
      <c r="HY205" s="12"/>
      <c r="HZ205" s="12"/>
      <c r="IA205" s="12"/>
      <c r="IB205" s="12"/>
      <c r="IC205" s="12"/>
      <c r="ID205" s="12"/>
      <c r="IE205" s="12"/>
      <c r="IF205" s="12"/>
      <c r="IG205" s="12"/>
      <c r="IH205" s="12"/>
      <c r="II205" s="12"/>
      <c r="IJ205" s="12"/>
      <c r="IK205" s="12"/>
      <c r="IL205" s="12"/>
      <c r="IM205" s="12"/>
      <c r="IN205" s="12"/>
      <c r="IO205" s="12"/>
      <c r="IP205" s="12"/>
      <c r="IQ205" s="12"/>
      <c r="IR205" s="12"/>
      <c r="IS205" s="12"/>
      <c r="IT205" s="12"/>
      <c r="IU205" s="12"/>
      <c r="IV205" s="12"/>
      <c r="IW205" s="12"/>
      <c r="IX205" s="12"/>
      <c r="IY205" s="12"/>
      <c r="IZ205" s="12"/>
      <c r="JA205" s="12"/>
      <c r="JB205" s="12"/>
    </row>
    <row r="206" spans="1:262" s="13" customFormat="1" ht="23.4" thickBot="1">
      <c r="A206" s="310"/>
      <c r="B206" s="433"/>
      <c r="C206" s="378"/>
      <c r="D206" s="409"/>
      <c r="E206" s="314"/>
      <c r="F206" s="544"/>
      <c r="G206" s="544"/>
      <c r="H206" s="312"/>
      <c r="I206" s="312"/>
      <c r="J206" s="472"/>
      <c r="K206" s="416" t="s">
        <v>780</v>
      </c>
      <c r="L206" s="168"/>
      <c r="M206" s="422">
        <f t="shared" si="81"/>
        <v>0</v>
      </c>
      <c r="N206" s="372"/>
      <c r="O206" s="168"/>
      <c r="P206" s="372"/>
      <c r="Q206" s="168"/>
      <c r="R206" s="372"/>
      <c r="S206" s="372"/>
      <c r="T206" s="372"/>
      <c r="U206" s="204" t="s">
        <v>702</v>
      </c>
      <c r="V206" s="204" t="s">
        <v>702</v>
      </c>
      <c r="W206" s="311"/>
      <c r="X206" s="314"/>
      <c r="Y206" s="180"/>
      <c r="Z206" s="314"/>
      <c r="AA206" s="170"/>
      <c r="AB206" s="168"/>
      <c r="AC206" s="171"/>
      <c r="AD206" s="172"/>
      <c r="AE206" s="173"/>
      <c r="AF206" s="174"/>
      <c r="AG206" s="543"/>
      <c r="AH206" s="373"/>
      <c r="AI206" s="373"/>
      <c r="AJ206" s="374"/>
      <c r="AK206" s="314"/>
      <c r="AL206" s="485" t="e">
        <f t="shared" si="86"/>
        <v>#N/A</v>
      </c>
      <c r="AM206" s="165" t="e">
        <f t="shared" si="87"/>
        <v>#N/A</v>
      </c>
      <c r="AN206" s="527"/>
      <c r="AO206" s="457">
        <f t="shared" si="88"/>
        <v>0</v>
      </c>
      <c r="AP206" s="458">
        <f t="shared" si="82"/>
        <v>0</v>
      </c>
      <c r="AQ206" s="458">
        <f t="shared" si="83"/>
        <v>0</v>
      </c>
      <c r="AR206" s="311">
        <f t="shared" si="89"/>
        <v>0</v>
      </c>
      <c r="AS206" s="459">
        <f t="shared" si="90"/>
        <v>0</v>
      </c>
      <c r="AT206" s="486"/>
      <c r="AU206" s="129"/>
      <c r="AV206" s="73">
        <f>AU206+IFERROR(VLOOKUP(A206,GENERADOR!A:B,2,FALSE),0)</f>
        <v>0</v>
      </c>
      <c r="AW206" s="73">
        <f t="shared" si="91"/>
        <v>0</v>
      </c>
      <c r="AX206" s="129">
        <f t="shared" si="92"/>
        <v>0</v>
      </c>
      <c r="AY206" s="129">
        <f t="shared" si="93"/>
        <v>0</v>
      </c>
      <c r="AZ206" s="73" t="e">
        <f t="shared" ca="1" si="84"/>
        <v>#NAME?</v>
      </c>
      <c r="BA206" s="529" t="e">
        <f t="shared" ca="1" si="85"/>
        <v>#NAME?</v>
      </c>
      <c r="BB206" s="158"/>
      <c r="BC206" s="158"/>
      <c r="BD206" s="511"/>
      <c r="BE206" s="530"/>
      <c r="BF206" s="534"/>
    </row>
    <row r="207" spans="1:262" s="13" customFormat="1" ht="23.4" thickBot="1">
      <c r="A207" s="310"/>
      <c r="B207" s="433"/>
      <c r="C207" s="378"/>
      <c r="D207" s="409"/>
      <c r="E207" s="314"/>
      <c r="F207" s="544"/>
      <c r="G207" s="544"/>
      <c r="H207" s="312"/>
      <c r="I207" s="312"/>
      <c r="J207" s="472"/>
      <c r="K207" s="416" t="s">
        <v>780</v>
      </c>
      <c r="L207" s="168"/>
      <c r="M207" s="422">
        <f t="shared" si="81"/>
        <v>0</v>
      </c>
      <c r="N207" s="372"/>
      <c r="O207" s="168"/>
      <c r="P207" s="372"/>
      <c r="Q207" s="168"/>
      <c r="R207" s="372"/>
      <c r="S207" s="372"/>
      <c r="T207" s="372"/>
      <c r="U207" s="204" t="s">
        <v>702</v>
      </c>
      <c r="V207" s="204" t="s">
        <v>702</v>
      </c>
      <c r="W207" s="311"/>
      <c r="X207" s="314"/>
      <c r="Y207" s="180"/>
      <c r="Z207" s="314"/>
      <c r="AA207" s="170"/>
      <c r="AB207" s="168"/>
      <c r="AC207" s="171"/>
      <c r="AD207" s="172"/>
      <c r="AE207" s="173"/>
      <c r="AF207" s="174"/>
      <c r="AG207" s="543"/>
      <c r="AH207" s="373"/>
      <c r="AI207" s="373"/>
      <c r="AJ207" s="374"/>
      <c r="AK207" s="314"/>
      <c r="AL207" s="485" t="e">
        <f t="shared" si="86"/>
        <v>#N/A</v>
      </c>
      <c r="AM207" s="165" t="e">
        <f t="shared" si="87"/>
        <v>#N/A</v>
      </c>
      <c r="AN207" s="527"/>
      <c r="AO207" s="457">
        <f t="shared" si="88"/>
        <v>0</v>
      </c>
      <c r="AP207" s="458">
        <f t="shared" si="82"/>
        <v>0</v>
      </c>
      <c r="AQ207" s="458">
        <f t="shared" si="83"/>
        <v>0</v>
      </c>
      <c r="AR207" s="311">
        <f t="shared" si="89"/>
        <v>0</v>
      </c>
      <c r="AS207" s="459">
        <f t="shared" si="90"/>
        <v>0</v>
      </c>
      <c r="AT207" s="486"/>
      <c r="AU207" s="129"/>
      <c r="AV207" s="73">
        <f>AU207+IFERROR(VLOOKUP(A207,GENERADOR!A:B,2,FALSE),0)</f>
        <v>0</v>
      </c>
      <c r="AW207" s="73">
        <f t="shared" si="91"/>
        <v>0</v>
      </c>
      <c r="AX207" s="129">
        <f t="shared" si="92"/>
        <v>0</v>
      </c>
      <c r="AY207" s="129">
        <f t="shared" si="93"/>
        <v>0</v>
      </c>
      <c r="AZ207" s="73" t="e">
        <f t="shared" ca="1" si="84"/>
        <v>#NAME?</v>
      </c>
      <c r="BA207" s="529" t="e">
        <f t="shared" ca="1" si="85"/>
        <v>#NAME?</v>
      </c>
      <c r="BB207" s="158"/>
      <c r="BC207" s="158"/>
      <c r="BD207" s="511"/>
      <c r="BE207" s="530"/>
      <c r="BF207" s="533"/>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2"/>
      <c r="CG207" s="12"/>
      <c r="CH207" s="12"/>
      <c r="CI207" s="12"/>
      <c r="CJ207" s="12"/>
      <c r="CK207" s="12"/>
      <c r="CL207" s="12"/>
      <c r="CM207" s="12"/>
      <c r="CN207" s="12"/>
      <c r="CO207" s="12"/>
      <c r="CP207" s="12"/>
      <c r="CQ207" s="12"/>
      <c r="CR207" s="12"/>
      <c r="CS207" s="12"/>
      <c r="CT207" s="12"/>
      <c r="CU207" s="12"/>
      <c r="CV207" s="12"/>
      <c r="CW207" s="12"/>
      <c r="CX207" s="12"/>
      <c r="CY207" s="12"/>
      <c r="CZ207" s="12"/>
      <c r="DA207" s="12"/>
      <c r="DB207" s="12"/>
      <c r="DC207" s="12"/>
      <c r="DD207" s="12"/>
      <c r="DE207" s="12"/>
      <c r="DF207" s="12"/>
      <c r="DG207" s="12"/>
      <c r="DH207" s="12"/>
      <c r="DI207" s="12"/>
      <c r="DJ207" s="12"/>
      <c r="DK207" s="12"/>
      <c r="DL207" s="12"/>
      <c r="DM207" s="12"/>
      <c r="DN207" s="12"/>
      <c r="DO207" s="12"/>
      <c r="DP207" s="12"/>
      <c r="DQ207" s="12"/>
      <c r="DR207" s="12"/>
      <c r="DS207" s="12"/>
      <c r="DT207" s="12"/>
      <c r="DU207" s="12"/>
      <c r="DV207" s="12"/>
      <c r="DW207" s="12"/>
      <c r="DX207" s="12"/>
      <c r="DY207" s="12"/>
      <c r="DZ207" s="12"/>
      <c r="EA207" s="12"/>
      <c r="EB207" s="12"/>
      <c r="EC207" s="12"/>
      <c r="ED207" s="12"/>
      <c r="EE207" s="12"/>
      <c r="EF207" s="12"/>
      <c r="EG207" s="12"/>
      <c r="EH207" s="12"/>
      <c r="EI207" s="12"/>
      <c r="EJ207" s="12"/>
      <c r="EK207" s="12"/>
      <c r="EL207" s="12"/>
      <c r="EM207" s="12"/>
      <c r="EN207" s="12"/>
      <c r="EO207" s="12"/>
      <c r="EP207" s="12"/>
      <c r="EQ207" s="12"/>
      <c r="ER207" s="12"/>
      <c r="ES207" s="12"/>
      <c r="ET207" s="12"/>
      <c r="EU207" s="12"/>
      <c r="EV207" s="12"/>
      <c r="EW207" s="12"/>
      <c r="EX207" s="12"/>
      <c r="EY207" s="12"/>
      <c r="EZ207" s="12"/>
      <c r="FA207" s="12"/>
      <c r="FB207" s="12"/>
      <c r="FC207" s="12"/>
      <c r="FD207" s="12"/>
      <c r="FE207" s="12"/>
      <c r="FF207" s="12"/>
      <c r="FG207" s="12"/>
      <c r="FH207" s="12"/>
      <c r="FI207" s="12"/>
      <c r="FJ207" s="12"/>
      <c r="FK207" s="12"/>
      <c r="FL207" s="12"/>
      <c r="FM207" s="12"/>
      <c r="FN207" s="12"/>
      <c r="FO207" s="12"/>
      <c r="FP207" s="12"/>
      <c r="FQ207" s="12"/>
      <c r="FR207" s="12"/>
      <c r="FS207" s="12"/>
      <c r="FT207" s="12"/>
      <c r="FU207" s="12"/>
      <c r="FV207" s="12"/>
      <c r="FW207" s="12"/>
      <c r="FX207" s="12"/>
      <c r="FY207" s="12"/>
      <c r="FZ207" s="12"/>
      <c r="GA207" s="12"/>
      <c r="GB207" s="12"/>
      <c r="GC207" s="12"/>
      <c r="GD207" s="12"/>
      <c r="GE207" s="12"/>
      <c r="GF207" s="12"/>
      <c r="GG207" s="12"/>
      <c r="GH207" s="12"/>
      <c r="GI207" s="12"/>
      <c r="GJ207" s="12"/>
      <c r="GK207" s="12"/>
      <c r="GL207" s="12"/>
      <c r="GM207" s="12"/>
      <c r="GN207" s="12"/>
      <c r="GO207" s="12"/>
      <c r="GP207" s="12"/>
      <c r="GQ207" s="12"/>
      <c r="GR207" s="12"/>
      <c r="GS207" s="12"/>
      <c r="GT207" s="12"/>
      <c r="GU207" s="12"/>
      <c r="GV207" s="12"/>
      <c r="GW207" s="12"/>
      <c r="GX207" s="12"/>
      <c r="GY207" s="12"/>
      <c r="GZ207" s="12"/>
      <c r="HA207" s="12"/>
      <c r="HB207" s="12"/>
      <c r="HC207" s="12"/>
      <c r="HD207" s="12"/>
      <c r="HE207" s="12"/>
      <c r="HF207" s="12"/>
      <c r="HG207" s="12"/>
      <c r="HH207" s="12"/>
      <c r="HI207" s="12"/>
      <c r="HJ207" s="12"/>
      <c r="HK207" s="12"/>
      <c r="HL207" s="12"/>
      <c r="HM207" s="12"/>
      <c r="HN207" s="12"/>
      <c r="HO207" s="12"/>
      <c r="HP207" s="12"/>
      <c r="HQ207" s="12"/>
      <c r="HR207" s="12"/>
      <c r="HS207" s="12"/>
      <c r="HT207" s="12"/>
      <c r="HU207" s="12"/>
      <c r="HV207" s="12"/>
      <c r="HW207" s="12"/>
      <c r="HX207" s="12"/>
      <c r="HY207" s="12"/>
      <c r="HZ207" s="12"/>
      <c r="IA207" s="12"/>
      <c r="IB207" s="12"/>
      <c r="IC207" s="12"/>
      <c r="ID207" s="12"/>
      <c r="IE207" s="12"/>
      <c r="IF207" s="12"/>
      <c r="IG207" s="12"/>
      <c r="IH207" s="12"/>
      <c r="II207" s="12"/>
      <c r="IJ207" s="12"/>
      <c r="IK207" s="12"/>
      <c r="IL207" s="12"/>
      <c r="IM207" s="12"/>
      <c r="IN207" s="12"/>
      <c r="IO207" s="12"/>
      <c r="IP207" s="12"/>
      <c r="IQ207" s="12"/>
      <c r="IR207" s="12"/>
      <c r="IS207" s="12"/>
      <c r="IT207" s="12"/>
      <c r="IU207" s="12"/>
      <c r="IV207" s="12"/>
      <c r="IW207" s="12"/>
      <c r="IX207" s="12"/>
      <c r="IY207" s="12"/>
      <c r="IZ207" s="12"/>
      <c r="JA207" s="12"/>
      <c r="JB207" s="12"/>
    </row>
    <row r="208" spans="1:262" s="13" customFormat="1" ht="23.4" thickBot="1">
      <c r="A208" s="310"/>
      <c r="B208" s="433"/>
      <c r="C208" s="378"/>
      <c r="D208" s="409"/>
      <c r="E208" s="392"/>
      <c r="F208" s="544"/>
      <c r="G208" s="544"/>
      <c r="H208" s="312"/>
      <c r="I208" s="312"/>
      <c r="J208" s="472"/>
      <c r="K208" s="416" t="s">
        <v>780</v>
      </c>
      <c r="L208" s="168"/>
      <c r="M208" s="422">
        <f t="shared" si="81"/>
        <v>0</v>
      </c>
      <c r="N208" s="372"/>
      <c r="O208" s="168"/>
      <c r="P208" s="372"/>
      <c r="Q208" s="168"/>
      <c r="R208" s="372"/>
      <c r="S208" s="372"/>
      <c r="T208" s="372"/>
      <c r="U208" s="204" t="s">
        <v>702</v>
      </c>
      <c r="V208" s="204" t="s">
        <v>702</v>
      </c>
      <c r="W208" s="311"/>
      <c r="X208" s="392"/>
      <c r="Y208" s="169"/>
      <c r="Z208" s="392"/>
      <c r="AA208" s="170"/>
      <c r="AB208" s="168"/>
      <c r="AC208" s="171"/>
      <c r="AD208" s="172"/>
      <c r="AE208" s="173"/>
      <c r="AF208" s="174"/>
      <c r="AG208" s="543"/>
      <c r="AH208" s="373"/>
      <c r="AI208" s="373"/>
      <c r="AJ208" s="374"/>
      <c r="AK208" s="314"/>
      <c r="AL208" s="485" t="e">
        <f t="shared" si="86"/>
        <v>#N/A</v>
      </c>
      <c r="AM208" s="165" t="e">
        <f t="shared" si="87"/>
        <v>#N/A</v>
      </c>
      <c r="AN208" s="527"/>
      <c r="AO208" s="457">
        <f t="shared" si="88"/>
        <v>0</v>
      </c>
      <c r="AP208" s="458">
        <f t="shared" si="82"/>
        <v>0</v>
      </c>
      <c r="AQ208" s="458">
        <f t="shared" si="83"/>
        <v>0</v>
      </c>
      <c r="AR208" s="311">
        <f t="shared" si="89"/>
        <v>0</v>
      </c>
      <c r="AS208" s="459">
        <f t="shared" si="90"/>
        <v>0</v>
      </c>
      <c r="AT208" s="486"/>
      <c r="AU208" s="129"/>
      <c r="AV208" s="73">
        <f>AU208+IFERROR(VLOOKUP(A208,GENERADOR!A:B,2,FALSE),0)</f>
        <v>0</v>
      </c>
      <c r="AW208" s="73">
        <f t="shared" si="91"/>
        <v>0</v>
      </c>
      <c r="AX208" s="129">
        <f t="shared" si="92"/>
        <v>0</v>
      </c>
      <c r="AY208" s="129">
        <f t="shared" si="93"/>
        <v>0</v>
      </c>
      <c r="AZ208" s="73" t="e">
        <f t="shared" ca="1" si="84"/>
        <v>#NAME?</v>
      </c>
      <c r="BA208" s="529" t="e">
        <f t="shared" ca="1" si="85"/>
        <v>#NAME?</v>
      </c>
      <c r="BB208" s="158"/>
      <c r="BC208" s="158"/>
      <c r="BD208" s="511"/>
      <c r="BE208" s="530"/>
      <c r="BF208" s="534"/>
    </row>
    <row r="209" spans="1:262" s="13" customFormat="1" ht="23.4" thickBot="1">
      <c r="A209" s="310"/>
      <c r="B209" s="433"/>
      <c r="C209" s="378"/>
      <c r="D209" s="409"/>
      <c r="E209" s="314"/>
      <c r="F209" s="544"/>
      <c r="G209" s="544"/>
      <c r="H209" s="312"/>
      <c r="I209" s="312"/>
      <c r="J209" s="472"/>
      <c r="K209" s="416" t="s">
        <v>780</v>
      </c>
      <c r="L209" s="168"/>
      <c r="M209" s="422">
        <f t="shared" si="81"/>
        <v>0</v>
      </c>
      <c r="N209" s="372"/>
      <c r="O209" s="168"/>
      <c r="P209" s="372"/>
      <c r="Q209" s="168"/>
      <c r="R209" s="372"/>
      <c r="S209" s="372"/>
      <c r="T209" s="372"/>
      <c r="U209" s="204" t="s">
        <v>702</v>
      </c>
      <c r="V209" s="204" t="s">
        <v>702</v>
      </c>
      <c r="W209" s="311"/>
      <c r="X209" s="314"/>
      <c r="Y209" s="177"/>
      <c r="Z209" s="314"/>
      <c r="AA209" s="170"/>
      <c r="AB209" s="168"/>
      <c r="AC209" s="171"/>
      <c r="AD209" s="172"/>
      <c r="AE209" s="173"/>
      <c r="AF209" s="174"/>
      <c r="AG209" s="543"/>
      <c r="AH209" s="373"/>
      <c r="AI209" s="373"/>
      <c r="AJ209" s="374"/>
      <c r="AK209" s="314"/>
      <c r="AL209" s="485" t="e">
        <f t="shared" si="86"/>
        <v>#N/A</v>
      </c>
      <c r="AM209" s="165" t="e">
        <f t="shared" si="87"/>
        <v>#N/A</v>
      </c>
      <c r="AN209" s="527"/>
      <c r="AO209" s="457">
        <f t="shared" si="88"/>
        <v>0</v>
      </c>
      <c r="AP209" s="458">
        <f t="shared" si="82"/>
        <v>0</v>
      </c>
      <c r="AQ209" s="458">
        <f t="shared" si="83"/>
        <v>0</v>
      </c>
      <c r="AR209" s="311">
        <f t="shared" si="89"/>
        <v>0</v>
      </c>
      <c r="AS209" s="459">
        <f t="shared" si="90"/>
        <v>0</v>
      </c>
      <c r="AT209" s="486"/>
      <c r="AU209" s="129"/>
      <c r="AV209" s="73">
        <f>AU209+IFERROR(VLOOKUP(A209,GENERADOR!A:B,2,FALSE),0)</f>
        <v>0</v>
      </c>
      <c r="AW209" s="73">
        <f t="shared" si="91"/>
        <v>0</v>
      </c>
      <c r="AX209" s="129">
        <f t="shared" si="92"/>
        <v>0</v>
      </c>
      <c r="AY209" s="129">
        <f t="shared" si="93"/>
        <v>0</v>
      </c>
      <c r="AZ209" s="73" t="e">
        <f t="shared" ca="1" si="84"/>
        <v>#NAME?</v>
      </c>
      <c r="BA209" s="529" t="e">
        <f t="shared" ca="1" si="85"/>
        <v>#NAME?</v>
      </c>
      <c r="BB209" s="158"/>
      <c r="BC209" s="158"/>
      <c r="BD209" s="511"/>
      <c r="BE209" s="530"/>
      <c r="BF209" s="533"/>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c r="CG209" s="12"/>
      <c r="CH209" s="12"/>
      <c r="CI209" s="12"/>
      <c r="CJ209" s="12"/>
      <c r="CK209" s="12"/>
      <c r="CL209" s="12"/>
      <c r="CM209" s="12"/>
      <c r="CN209" s="12"/>
      <c r="CO209" s="12"/>
      <c r="CP209" s="12"/>
      <c r="CQ209" s="12"/>
      <c r="CR209" s="12"/>
      <c r="CS209" s="12"/>
      <c r="CT209" s="12"/>
      <c r="CU209" s="12"/>
      <c r="CV209" s="12"/>
      <c r="CW209" s="12"/>
      <c r="CX209" s="12"/>
      <c r="CY209" s="12"/>
      <c r="CZ209" s="12"/>
      <c r="DA209" s="12"/>
      <c r="DB209" s="12"/>
      <c r="DC209" s="12"/>
      <c r="DD209" s="12"/>
      <c r="DE209" s="12"/>
      <c r="DF209" s="12"/>
      <c r="DG209" s="12"/>
      <c r="DH209" s="12"/>
      <c r="DI209" s="12"/>
      <c r="DJ209" s="12"/>
      <c r="DK209" s="12"/>
      <c r="DL209" s="12"/>
      <c r="DM209" s="12"/>
      <c r="DN209" s="12"/>
      <c r="DO209" s="12"/>
      <c r="DP209" s="12"/>
      <c r="DQ209" s="12"/>
      <c r="DR209" s="12"/>
      <c r="DS209" s="12"/>
      <c r="DT209" s="12"/>
      <c r="DU209" s="12"/>
      <c r="DV209" s="12"/>
      <c r="DW209" s="12"/>
      <c r="DX209" s="12"/>
      <c r="DY209" s="12"/>
      <c r="DZ209" s="12"/>
      <c r="EA209" s="12"/>
      <c r="EB209" s="12"/>
      <c r="EC209" s="12"/>
      <c r="ED209" s="12"/>
      <c r="EE209" s="12"/>
      <c r="EF209" s="12"/>
      <c r="EG209" s="12"/>
      <c r="EH209" s="12"/>
      <c r="EI209" s="12"/>
      <c r="EJ209" s="12"/>
      <c r="EK209" s="12"/>
      <c r="EL209" s="12"/>
      <c r="EM209" s="12"/>
      <c r="EN209" s="12"/>
      <c r="EO209" s="12"/>
      <c r="EP209" s="12"/>
      <c r="EQ209" s="12"/>
      <c r="ER209" s="12"/>
      <c r="ES209" s="12"/>
      <c r="ET209" s="12"/>
      <c r="EU209" s="12"/>
      <c r="EV209" s="12"/>
      <c r="EW209" s="12"/>
      <c r="EX209" s="12"/>
      <c r="EY209" s="12"/>
      <c r="EZ209" s="12"/>
      <c r="FA209" s="12"/>
      <c r="FB209" s="12"/>
      <c r="FC209" s="12"/>
      <c r="FD209" s="12"/>
      <c r="FE209" s="12"/>
      <c r="FF209" s="12"/>
      <c r="FG209" s="12"/>
      <c r="FH209" s="12"/>
      <c r="FI209" s="12"/>
      <c r="FJ209" s="12"/>
      <c r="FK209" s="12"/>
      <c r="FL209" s="12"/>
      <c r="FM209" s="12"/>
      <c r="FN209" s="12"/>
      <c r="FO209" s="12"/>
      <c r="FP209" s="12"/>
      <c r="FQ209" s="12"/>
      <c r="FR209" s="12"/>
      <c r="FS209" s="12"/>
      <c r="FT209" s="12"/>
      <c r="FU209" s="12"/>
      <c r="FV209" s="12"/>
      <c r="FW209" s="12"/>
      <c r="FX209" s="12"/>
      <c r="FY209" s="12"/>
      <c r="FZ209" s="12"/>
      <c r="GA209" s="12"/>
      <c r="GB209" s="12"/>
      <c r="GC209" s="12"/>
      <c r="GD209" s="12"/>
      <c r="GE209" s="12"/>
      <c r="GF209" s="12"/>
      <c r="GG209" s="12"/>
      <c r="GH209" s="12"/>
      <c r="GI209" s="12"/>
      <c r="GJ209" s="12"/>
      <c r="GK209" s="12"/>
      <c r="GL209" s="12"/>
      <c r="GM209" s="12"/>
      <c r="GN209" s="12"/>
      <c r="GO209" s="12"/>
      <c r="GP209" s="12"/>
      <c r="GQ209" s="12"/>
      <c r="GR209" s="12"/>
      <c r="GS209" s="12"/>
      <c r="GT209" s="12"/>
      <c r="GU209" s="12"/>
      <c r="GV209" s="12"/>
      <c r="GW209" s="12"/>
      <c r="GX209" s="12"/>
      <c r="GY209" s="12"/>
      <c r="GZ209" s="12"/>
      <c r="HA209" s="12"/>
      <c r="HB209" s="12"/>
      <c r="HC209" s="12"/>
      <c r="HD209" s="12"/>
      <c r="HE209" s="12"/>
      <c r="HF209" s="12"/>
      <c r="HG209" s="12"/>
      <c r="HH209" s="12"/>
      <c r="HI209" s="12"/>
      <c r="HJ209" s="12"/>
      <c r="HK209" s="12"/>
      <c r="HL209" s="12"/>
      <c r="HM209" s="12"/>
      <c r="HN209" s="12"/>
      <c r="HO209" s="12"/>
      <c r="HP209" s="12"/>
      <c r="HQ209" s="12"/>
      <c r="HR209" s="12"/>
      <c r="HS209" s="12"/>
      <c r="HT209" s="12"/>
      <c r="HU209" s="12"/>
      <c r="HV209" s="12"/>
      <c r="HW209" s="12"/>
      <c r="HX209" s="12"/>
      <c r="HY209" s="12"/>
      <c r="HZ209" s="12"/>
      <c r="IA209" s="12"/>
      <c r="IB209" s="12"/>
      <c r="IC209" s="12"/>
      <c r="ID209" s="12"/>
      <c r="IE209" s="12"/>
      <c r="IF209" s="12"/>
      <c r="IG209" s="12"/>
      <c r="IH209" s="12"/>
      <c r="II209" s="12"/>
      <c r="IJ209" s="12"/>
      <c r="IK209" s="12"/>
      <c r="IL209" s="12"/>
      <c r="IM209" s="12"/>
      <c r="IN209" s="12"/>
      <c r="IO209" s="12"/>
      <c r="IP209" s="12"/>
      <c r="IQ209" s="12"/>
      <c r="IR209" s="12"/>
      <c r="IS209" s="12"/>
      <c r="IT209" s="12"/>
      <c r="IU209" s="12"/>
      <c r="IV209" s="12"/>
      <c r="IW209" s="12"/>
      <c r="IX209" s="12"/>
      <c r="IY209" s="12"/>
      <c r="IZ209" s="12"/>
      <c r="JA209" s="12"/>
      <c r="JB209" s="12"/>
    </row>
    <row r="210" spans="1:262" s="13" customFormat="1" ht="23.4" thickBot="1">
      <c r="A210" s="310"/>
      <c r="B210" s="433"/>
      <c r="C210" s="378"/>
      <c r="D210" s="409"/>
      <c r="E210" s="314"/>
      <c r="F210" s="544"/>
      <c r="G210" s="544"/>
      <c r="H210" s="312"/>
      <c r="I210" s="312"/>
      <c r="J210" s="472"/>
      <c r="K210" s="416" t="s">
        <v>780</v>
      </c>
      <c r="L210" s="168"/>
      <c r="M210" s="422">
        <f t="shared" si="81"/>
        <v>0</v>
      </c>
      <c r="N210" s="372"/>
      <c r="O210" s="168"/>
      <c r="P210" s="372"/>
      <c r="Q210" s="168"/>
      <c r="R210" s="372"/>
      <c r="S210" s="372"/>
      <c r="T210" s="372"/>
      <c r="U210" s="204" t="s">
        <v>702</v>
      </c>
      <c r="V210" s="204" t="s">
        <v>702</v>
      </c>
      <c r="W210" s="311"/>
      <c r="X210" s="314"/>
      <c r="Y210" s="169"/>
      <c r="Z210" s="314"/>
      <c r="AA210" s="170"/>
      <c r="AB210" s="168"/>
      <c r="AC210" s="171"/>
      <c r="AD210" s="172"/>
      <c r="AE210" s="173"/>
      <c r="AF210" s="174"/>
      <c r="AG210" s="543"/>
      <c r="AH210" s="373"/>
      <c r="AI210" s="373"/>
      <c r="AJ210" s="374"/>
      <c r="AK210" s="314"/>
      <c r="AL210" s="485" t="e">
        <f t="shared" si="86"/>
        <v>#N/A</v>
      </c>
      <c r="AM210" s="165" t="e">
        <f t="shared" si="87"/>
        <v>#N/A</v>
      </c>
      <c r="AN210" s="527"/>
      <c r="AO210" s="457">
        <f t="shared" si="88"/>
        <v>0</v>
      </c>
      <c r="AP210" s="458">
        <f t="shared" si="82"/>
        <v>0</v>
      </c>
      <c r="AQ210" s="458">
        <f t="shared" si="83"/>
        <v>0</v>
      </c>
      <c r="AR210" s="311">
        <f t="shared" si="89"/>
        <v>0</v>
      </c>
      <c r="AS210" s="459">
        <f t="shared" si="90"/>
        <v>0</v>
      </c>
      <c r="AT210" s="486"/>
      <c r="AU210" s="129"/>
      <c r="AV210" s="73">
        <f>AU210+IFERROR(VLOOKUP(A210,GENERADOR!A:B,2,FALSE),0)</f>
        <v>0</v>
      </c>
      <c r="AW210" s="73">
        <f t="shared" si="91"/>
        <v>0</v>
      </c>
      <c r="AX210" s="129">
        <f t="shared" si="92"/>
        <v>0</v>
      </c>
      <c r="AY210" s="129">
        <f t="shared" si="93"/>
        <v>0</v>
      </c>
      <c r="AZ210" s="73" t="e">
        <f t="shared" ca="1" si="84"/>
        <v>#NAME?</v>
      </c>
      <c r="BA210" s="529" t="e">
        <f t="shared" ca="1" si="85"/>
        <v>#NAME?</v>
      </c>
      <c r="BB210" s="158"/>
      <c r="BC210" s="158"/>
      <c r="BD210" s="511"/>
      <c r="BE210" s="530"/>
      <c r="BF210" s="533"/>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2"/>
      <c r="CG210" s="12"/>
      <c r="CH210" s="12"/>
      <c r="CI210" s="12"/>
      <c r="CJ210" s="12"/>
      <c r="CK210" s="12"/>
      <c r="CL210" s="12"/>
      <c r="CM210" s="12"/>
      <c r="CN210" s="12"/>
      <c r="CO210" s="12"/>
      <c r="CP210" s="12"/>
      <c r="CQ210" s="12"/>
      <c r="CR210" s="12"/>
      <c r="CS210" s="12"/>
      <c r="CT210" s="12"/>
      <c r="CU210" s="12"/>
      <c r="CV210" s="12"/>
      <c r="CW210" s="12"/>
      <c r="CX210" s="12"/>
      <c r="CY210" s="12"/>
      <c r="CZ210" s="12"/>
      <c r="DA210" s="12"/>
      <c r="DB210" s="12"/>
      <c r="DC210" s="12"/>
      <c r="DD210" s="12"/>
      <c r="DE210" s="12"/>
      <c r="DF210" s="12"/>
      <c r="DG210" s="12"/>
      <c r="DH210" s="12"/>
      <c r="DI210" s="12"/>
      <c r="DJ210" s="12"/>
      <c r="DK210" s="12"/>
      <c r="DL210" s="12"/>
      <c r="DM210" s="12"/>
      <c r="DN210" s="12"/>
      <c r="DO210" s="12"/>
      <c r="DP210" s="12"/>
      <c r="DQ210" s="12"/>
      <c r="DR210" s="12"/>
      <c r="DS210" s="12"/>
      <c r="DT210" s="12"/>
      <c r="DU210" s="12"/>
      <c r="DV210" s="12"/>
      <c r="DW210" s="12"/>
      <c r="DX210" s="12"/>
      <c r="DY210" s="12"/>
      <c r="DZ210" s="12"/>
      <c r="EA210" s="12"/>
      <c r="EB210" s="12"/>
      <c r="EC210" s="12"/>
      <c r="ED210" s="12"/>
      <c r="EE210" s="12"/>
      <c r="EF210" s="12"/>
      <c r="EG210" s="12"/>
      <c r="EH210" s="12"/>
      <c r="EI210" s="12"/>
      <c r="EJ210" s="12"/>
      <c r="EK210" s="12"/>
      <c r="EL210" s="12"/>
      <c r="EM210" s="12"/>
      <c r="EN210" s="12"/>
      <c r="EO210" s="12"/>
      <c r="EP210" s="12"/>
      <c r="EQ210" s="12"/>
      <c r="ER210" s="12"/>
      <c r="ES210" s="12"/>
      <c r="ET210" s="12"/>
      <c r="EU210" s="12"/>
      <c r="EV210" s="12"/>
      <c r="EW210" s="12"/>
      <c r="EX210" s="12"/>
      <c r="EY210" s="12"/>
      <c r="EZ210" s="12"/>
      <c r="FA210" s="12"/>
      <c r="FB210" s="12"/>
      <c r="FC210" s="12"/>
      <c r="FD210" s="12"/>
      <c r="FE210" s="12"/>
      <c r="FF210" s="12"/>
      <c r="FG210" s="12"/>
      <c r="FH210" s="12"/>
      <c r="FI210" s="12"/>
      <c r="FJ210" s="12"/>
      <c r="FK210" s="12"/>
      <c r="FL210" s="12"/>
      <c r="FM210" s="12"/>
      <c r="FN210" s="12"/>
      <c r="FO210" s="12"/>
      <c r="FP210" s="12"/>
      <c r="FQ210" s="12"/>
      <c r="FR210" s="12"/>
      <c r="FS210" s="12"/>
      <c r="FT210" s="12"/>
      <c r="FU210" s="12"/>
      <c r="FV210" s="12"/>
      <c r="FW210" s="12"/>
      <c r="FX210" s="12"/>
      <c r="FY210" s="12"/>
      <c r="FZ210" s="12"/>
      <c r="GA210" s="12"/>
      <c r="GB210" s="12"/>
      <c r="GC210" s="12"/>
      <c r="GD210" s="12"/>
      <c r="GE210" s="12"/>
      <c r="GF210" s="12"/>
      <c r="GG210" s="12"/>
      <c r="GH210" s="12"/>
      <c r="GI210" s="12"/>
      <c r="GJ210" s="12"/>
      <c r="GK210" s="12"/>
      <c r="GL210" s="12"/>
      <c r="GM210" s="12"/>
      <c r="GN210" s="12"/>
      <c r="GO210" s="12"/>
      <c r="GP210" s="12"/>
      <c r="GQ210" s="12"/>
      <c r="GR210" s="12"/>
      <c r="GS210" s="12"/>
      <c r="GT210" s="12"/>
      <c r="GU210" s="12"/>
      <c r="GV210" s="12"/>
      <c r="GW210" s="12"/>
      <c r="GX210" s="12"/>
      <c r="GY210" s="12"/>
      <c r="GZ210" s="12"/>
      <c r="HA210" s="12"/>
      <c r="HB210" s="12"/>
      <c r="HC210" s="12"/>
      <c r="HD210" s="12"/>
      <c r="HE210" s="12"/>
      <c r="HF210" s="12"/>
      <c r="HG210" s="12"/>
      <c r="HH210" s="12"/>
      <c r="HI210" s="12"/>
      <c r="HJ210" s="12"/>
      <c r="HK210" s="12"/>
      <c r="HL210" s="12"/>
      <c r="HM210" s="12"/>
      <c r="HN210" s="12"/>
      <c r="HO210" s="12"/>
      <c r="HP210" s="12"/>
      <c r="HQ210" s="12"/>
      <c r="HR210" s="12"/>
      <c r="HS210" s="12"/>
      <c r="HT210" s="12"/>
      <c r="HU210" s="12"/>
      <c r="HV210" s="12"/>
      <c r="HW210" s="12"/>
      <c r="HX210" s="12"/>
      <c r="HY210" s="12"/>
      <c r="HZ210" s="12"/>
      <c r="IA210" s="12"/>
      <c r="IB210" s="12"/>
      <c r="IC210" s="12"/>
      <c r="ID210" s="12"/>
      <c r="IE210" s="12"/>
      <c r="IF210" s="12"/>
      <c r="IG210" s="12"/>
      <c r="IH210" s="12"/>
      <c r="II210" s="12"/>
      <c r="IJ210" s="12"/>
      <c r="IK210" s="12"/>
      <c r="IL210" s="12"/>
      <c r="IM210" s="12"/>
      <c r="IN210" s="12"/>
      <c r="IO210" s="12"/>
      <c r="IP210" s="12"/>
      <c r="IQ210" s="12"/>
      <c r="IR210" s="12"/>
      <c r="IS210" s="12"/>
      <c r="IT210" s="12"/>
      <c r="IU210" s="12"/>
      <c r="IV210" s="12"/>
      <c r="IW210" s="12"/>
      <c r="IX210" s="12"/>
      <c r="IY210" s="12"/>
      <c r="IZ210" s="12"/>
      <c r="JA210" s="12"/>
      <c r="JB210" s="12"/>
    </row>
    <row r="211" spans="1:262" s="13" customFormat="1" ht="23.4" thickBot="1">
      <c r="A211" s="310"/>
      <c r="B211" s="433"/>
      <c r="C211" s="378"/>
      <c r="D211" s="409"/>
      <c r="E211" s="314"/>
      <c r="F211" s="544"/>
      <c r="G211" s="544"/>
      <c r="H211" s="312"/>
      <c r="I211" s="312"/>
      <c r="J211" s="472"/>
      <c r="K211" s="416" t="s">
        <v>780</v>
      </c>
      <c r="L211" s="168"/>
      <c r="M211" s="422">
        <f t="shared" si="81"/>
        <v>0</v>
      </c>
      <c r="N211" s="372"/>
      <c r="O211" s="168"/>
      <c r="P211" s="372"/>
      <c r="Q211" s="168"/>
      <c r="R211" s="372"/>
      <c r="S211" s="372"/>
      <c r="T211" s="372"/>
      <c r="U211" s="204" t="s">
        <v>702</v>
      </c>
      <c r="V211" s="204" t="s">
        <v>702</v>
      </c>
      <c r="W211" s="311"/>
      <c r="X211" s="314"/>
      <c r="Y211" s="493"/>
      <c r="Z211" s="314"/>
      <c r="AA211" s="170"/>
      <c r="AB211" s="168"/>
      <c r="AC211" s="171"/>
      <c r="AD211" s="172"/>
      <c r="AE211" s="173"/>
      <c r="AF211" s="174"/>
      <c r="AG211" s="543"/>
      <c r="AH211" s="373"/>
      <c r="AI211" s="373"/>
      <c r="AJ211" s="374"/>
      <c r="AK211" s="314"/>
      <c r="AL211" s="485" t="e">
        <f t="shared" si="86"/>
        <v>#N/A</v>
      </c>
      <c r="AM211" s="165" t="e">
        <f t="shared" si="87"/>
        <v>#N/A</v>
      </c>
      <c r="AN211" s="527"/>
      <c r="AO211" s="457">
        <f t="shared" si="88"/>
        <v>0</v>
      </c>
      <c r="AP211" s="458">
        <f t="shared" si="82"/>
        <v>0</v>
      </c>
      <c r="AQ211" s="458">
        <f t="shared" si="83"/>
        <v>0</v>
      </c>
      <c r="AR211" s="311">
        <f t="shared" si="89"/>
        <v>0</v>
      </c>
      <c r="AS211" s="459">
        <f t="shared" si="90"/>
        <v>0</v>
      </c>
      <c r="AT211" s="486"/>
      <c r="AU211" s="129"/>
      <c r="AV211" s="73">
        <f>AU211+IFERROR(VLOOKUP(A211,GENERADOR!A:B,2,FALSE),0)</f>
        <v>0</v>
      </c>
      <c r="AW211" s="73">
        <f t="shared" si="91"/>
        <v>0</v>
      </c>
      <c r="AX211" s="129">
        <f t="shared" si="92"/>
        <v>0</v>
      </c>
      <c r="AY211" s="129">
        <f t="shared" si="93"/>
        <v>0</v>
      </c>
      <c r="AZ211" s="73" t="e">
        <f t="shared" ca="1" si="84"/>
        <v>#NAME?</v>
      </c>
      <c r="BA211" s="529" t="e">
        <f t="shared" ca="1" si="85"/>
        <v>#NAME?</v>
      </c>
      <c r="BB211" s="158"/>
      <c r="BC211" s="158"/>
      <c r="BD211" s="511"/>
      <c r="BE211" s="530"/>
      <c r="BF211" s="533"/>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2"/>
      <c r="CG211" s="12"/>
      <c r="CH211" s="12"/>
      <c r="CI211" s="12"/>
      <c r="CJ211" s="12"/>
      <c r="CK211" s="12"/>
      <c r="CL211" s="12"/>
      <c r="CM211" s="12"/>
      <c r="CN211" s="12"/>
      <c r="CO211" s="12"/>
      <c r="CP211" s="12"/>
      <c r="CQ211" s="12"/>
      <c r="CR211" s="12"/>
      <c r="CS211" s="12"/>
      <c r="CT211" s="12"/>
      <c r="CU211" s="12"/>
      <c r="CV211" s="12"/>
      <c r="CW211" s="12"/>
      <c r="CX211" s="12"/>
      <c r="CY211" s="12"/>
      <c r="CZ211" s="12"/>
      <c r="DA211" s="12"/>
      <c r="DB211" s="12"/>
      <c r="DC211" s="12"/>
      <c r="DD211" s="12"/>
      <c r="DE211" s="12"/>
      <c r="DF211" s="12"/>
      <c r="DG211" s="12"/>
      <c r="DH211" s="12"/>
      <c r="DI211" s="12"/>
      <c r="DJ211" s="12"/>
      <c r="DK211" s="12"/>
      <c r="DL211" s="12"/>
      <c r="DM211" s="12"/>
      <c r="DN211" s="12"/>
      <c r="DO211" s="12"/>
      <c r="DP211" s="12"/>
      <c r="DQ211" s="12"/>
      <c r="DR211" s="12"/>
      <c r="DS211" s="12"/>
      <c r="DT211" s="12"/>
      <c r="DU211" s="12"/>
      <c r="DV211" s="12"/>
      <c r="DW211" s="12"/>
      <c r="DX211" s="12"/>
      <c r="DY211" s="12"/>
      <c r="DZ211" s="12"/>
      <c r="EA211" s="12"/>
      <c r="EB211" s="12"/>
      <c r="EC211" s="12"/>
      <c r="ED211" s="12"/>
      <c r="EE211" s="12"/>
      <c r="EF211" s="12"/>
      <c r="EG211" s="12"/>
      <c r="EH211" s="12"/>
      <c r="EI211" s="12"/>
      <c r="EJ211" s="12"/>
      <c r="EK211" s="12"/>
      <c r="EL211" s="12"/>
      <c r="EM211" s="12"/>
      <c r="EN211" s="12"/>
      <c r="EO211" s="12"/>
      <c r="EP211" s="12"/>
      <c r="EQ211" s="12"/>
      <c r="ER211" s="12"/>
      <c r="ES211" s="12"/>
      <c r="ET211" s="12"/>
      <c r="EU211" s="12"/>
      <c r="EV211" s="12"/>
      <c r="EW211" s="12"/>
      <c r="EX211" s="12"/>
      <c r="EY211" s="12"/>
      <c r="EZ211" s="12"/>
      <c r="FA211" s="12"/>
      <c r="FB211" s="12"/>
      <c r="FC211" s="12"/>
      <c r="FD211" s="12"/>
      <c r="FE211" s="12"/>
      <c r="FF211" s="12"/>
      <c r="FG211" s="12"/>
      <c r="FH211" s="12"/>
      <c r="FI211" s="12"/>
      <c r="FJ211" s="12"/>
      <c r="FK211" s="12"/>
      <c r="FL211" s="12"/>
      <c r="FM211" s="12"/>
      <c r="FN211" s="12"/>
      <c r="FO211" s="12"/>
      <c r="FP211" s="12"/>
      <c r="FQ211" s="12"/>
      <c r="FR211" s="12"/>
      <c r="FS211" s="12"/>
      <c r="FT211" s="12"/>
      <c r="FU211" s="12"/>
      <c r="FV211" s="12"/>
      <c r="FW211" s="12"/>
      <c r="FX211" s="12"/>
      <c r="FY211" s="12"/>
      <c r="FZ211" s="12"/>
      <c r="GA211" s="12"/>
      <c r="GB211" s="12"/>
      <c r="GC211" s="12"/>
      <c r="GD211" s="12"/>
      <c r="GE211" s="12"/>
      <c r="GF211" s="12"/>
      <c r="GG211" s="12"/>
      <c r="GH211" s="12"/>
      <c r="GI211" s="12"/>
      <c r="GJ211" s="12"/>
      <c r="GK211" s="12"/>
      <c r="GL211" s="12"/>
      <c r="GM211" s="12"/>
      <c r="GN211" s="12"/>
      <c r="GO211" s="12"/>
      <c r="GP211" s="12"/>
      <c r="GQ211" s="12"/>
      <c r="GR211" s="12"/>
      <c r="GS211" s="12"/>
      <c r="GT211" s="12"/>
      <c r="GU211" s="12"/>
      <c r="GV211" s="12"/>
      <c r="GW211" s="12"/>
      <c r="GX211" s="12"/>
      <c r="GY211" s="12"/>
      <c r="GZ211" s="12"/>
      <c r="HA211" s="12"/>
      <c r="HB211" s="12"/>
      <c r="HC211" s="12"/>
      <c r="HD211" s="12"/>
      <c r="HE211" s="12"/>
      <c r="HF211" s="12"/>
      <c r="HG211" s="12"/>
      <c r="HH211" s="12"/>
      <c r="HI211" s="12"/>
      <c r="HJ211" s="12"/>
      <c r="HK211" s="12"/>
      <c r="HL211" s="12"/>
      <c r="HM211" s="12"/>
      <c r="HN211" s="12"/>
      <c r="HO211" s="12"/>
      <c r="HP211" s="12"/>
      <c r="HQ211" s="12"/>
      <c r="HR211" s="12"/>
      <c r="HS211" s="12"/>
      <c r="HT211" s="12"/>
      <c r="HU211" s="12"/>
      <c r="HV211" s="12"/>
      <c r="HW211" s="12"/>
      <c r="HX211" s="12"/>
      <c r="HY211" s="12"/>
      <c r="HZ211" s="12"/>
      <c r="IA211" s="12"/>
      <c r="IB211" s="12"/>
      <c r="IC211" s="12"/>
      <c r="ID211" s="12"/>
      <c r="IE211" s="12"/>
      <c r="IF211" s="12"/>
      <c r="IG211" s="12"/>
      <c r="IH211" s="12"/>
      <c r="II211" s="12"/>
      <c r="IJ211" s="12"/>
      <c r="IK211" s="12"/>
      <c r="IL211" s="12"/>
      <c r="IM211" s="12"/>
      <c r="IN211" s="12"/>
      <c r="IO211" s="12"/>
      <c r="IP211" s="12"/>
      <c r="IQ211" s="12"/>
      <c r="IR211" s="12"/>
      <c r="IS211" s="12"/>
      <c r="IT211" s="12"/>
      <c r="IU211" s="12"/>
      <c r="IV211" s="12"/>
      <c r="IW211" s="12"/>
      <c r="IX211" s="12"/>
      <c r="IY211" s="12"/>
      <c r="IZ211" s="12"/>
      <c r="JA211" s="12"/>
      <c r="JB211" s="12"/>
    </row>
    <row r="212" spans="1:262" s="13" customFormat="1" ht="23.4" thickBot="1">
      <c r="A212" s="310"/>
      <c r="B212" s="433"/>
      <c r="C212" s="378"/>
      <c r="D212" s="409"/>
      <c r="E212" s="314"/>
      <c r="F212" s="544"/>
      <c r="G212" s="544"/>
      <c r="H212" s="312"/>
      <c r="I212" s="312"/>
      <c r="J212" s="472"/>
      <c r="K212" s="416" t="s">
        <v>780</v>
      </c>
      <c r="L212" s="168"/>
      <c r="M212" s="422">
        <f t="shared" si="81"/>
        <v>0</v>
      </c>
      <c r="N212" s="372"/>
      <c r="O212" s="168"/>
      <c r="P212" s="372"/>
      <c r="Q212" s="168"/>
      <c r="R212" s="372"/>
      <c r="S212" s="372"/>
      <c r="T212" s="372"/>
      <c r="U212" s="204" t="s">
        <v>702</v>
      </c>
      <c r="V212" s="204" t="s">
        <v>702</v>
      </c>
      <c r="W212" s="311"/>
      <c r="X212" s="314"/>
      <c r="Y212" s="169"/>
      <c r="Z212" s="314"/>
      <c r="AA212" s="170"/>
      <c r="AB212" s="168"/>
      <c r="AC212" s="171"/>
      <c r="AD212" s="172"/>
      <c r="AE212" s="173"/>
      <c r="AF212" s="174"/>
      <c r="AG212" s="543"/>
      <c r="AH212" s="373"/>
      <c r="AI212" s="373"/>
      <c r="AJ212" s="374"/>
      <c r="AK212" s="314"/>
      <c r="AL212" s="485" t="e">
        <f t="shared" si="86"/>
        <v>#N/A</v>
      </c>
      <c r="AM212" s="165" t="e">
        <f t="shared" si="87"/>
        <v>#N/A</v>
      </c>
      <c r="AN212" s="527"/>
      <c r="AO212" s="457">
        <f t="shared" si="88"/>
        <v>0</v>
      </c>
      <c r="AP212" s="458">
        <f t="shared" si="82"/>
        <v>0</v>
      </c>
      <c r="AQ212" s="458">
        <f t="shared" si="83"/>
        <v>0</v>
      </c>
      <c r="AR212" s="311">
        <f t="shared" si="89"/>
        <v>0</v>
      </c>
      <c r="AS212" s="459">
        <f t="shared" si="90"/>
        <v>0</v>
      </c>
      <c r="AT212" s="486"/>
      <c r="AU212" s="129"/>
      <c r="AV212" s="73">
        <f>AU212+IFERROR(VLOOKUP(A212,GENERADOR!A:B,2,FALSE),0)</f>
        <v>0</v>
      </c>
      <c r="AW212" s="73">
        <f t="shared" si="91"/>
        <v>0</v>
      </c>
      <c r="AX212" s="129">
        <f t="shared" si="92"/>
        <v>0</v>
      </c>
      <c r="AY212" s="129">
        <f t="shared" si="93"/>
        <v>0</v>
      </c>
      <c r="AZ212" s="73" t="e">
        <f t="shared" ca="1" si="84"/>
        <v>#NAME?</v>
      </c>
      <c r="BA212" s="529" t="e">
        <f t="shared" ca="1" si="85"/>
        <v>#NAME?</v>
      </c>
      <c r="BB212" s="158"/>
      <c r="BC212" s="158"/>
      <c r="BD212" s="511"/>
      <c r="BE212" s="530"/>
      <c r="BF212" s="534"/>
    </row>
    <row r="213" spans="1:262" s="13" customFormat="1" ht="23.4" thickBot="1">
      <c r="A213" s="310"/>
      <c r="B213" s="433"/>
      <c r="C213" s="378"/>
      <c r="D213" s="409"/>
      <c r="E213" s="314"/>
      <c r="F213" s="544"/>
      <c r="G213" s="544"/>
      <c r="H213" s="312"/>
      <c r="I213" s="312"/>
      <c r="J213" s="472"/>
      <c r="K213" s="416" t="s">
        <v>780</v>
      </c>
      <c r="L213" s="168"/>
      <c r="M213" s="422">
        <f t="shared" si="81"/>
        <v>0</v>
      </c>
      <c r="N213" s="372"/>
      <c r="O213" s="168"/>
      <c r="P213" s="372"/>
      <c r="Q213" s="168"/>
      <c r="R213" s="372"/>
      <c r="S213" s="372"/>
      <c r="T213" s="372"/>
      <c r="U213" s="204" t="s">
        <v>702</v>
      </c>
      <c r="V213" s="204" t="s">
        <v>702</v>
      </c>
      <c r="W213" s="311"/>
      <c r="X213" s="314"/>
      <c r="Y213" s="169"/>
      <c r="Z213" s="314"/>
      <c r="AA213" s="170"/>
      <c r="AB213" s="168"/>
      <c r="AC213" s="171"/>
      <c r="AD213" s="172"/>
      <c r="AE213" s="173"/>
      <c r="AF213" s="174"/>
      <c r="AG213" s="543"/>
      <c r="AH213" s="373"/>
      <c r="AI213" s="373"/>
      <c r="AJ213" s="374"/>
      <c r="AK213" s="314"/>
      <c r="AL213" s="485" t="e">
        <f t="shared" si="86"/>
        <v>#N/A</v>
      </c>
      <c r="AM213" s="165" t="e">
        <f t="shared" si="87"/>
        <v>#N/A</v>
      </c>
      <c r="AN213" s="527"/>
      <c r="AO213" s="457">
        <f t="shared" si="88"/>
        <v>0</v>
      </c>
      <c r="AP213" s="458">
        <f t="shared" si="82"/>
        <v>0</v>
      </c>
      <c r="AQ213" s="458">
        <f t="shared" si="83"/>
        <v>0</v>
      </c>
      <c r="AR213" s="311">
        <f t="shared" si="89"/>
        <v>0</v>
      </c>
      <c r="AS213" s="459">
        <f t="shared" si="90"/>
        <v>0</v>
      </c>
      <c r="AT213" s="486"/>
      <c r="AU213" s="129"/>
      <c r="AV213" s="73">
        <f>AU213+IFERROR(VLOOKUP(A213,GENERADOR!A:B,2,FALSE),0)</f>
        <v>0</v>
      </c>
      <c r="AW213" s="73">
        <f t="shared" si="91"/>
        <v>0</v>
      </c>
      <c r="AX213" s="129">
        <f t="shared" si="92"/>
        <v>0</v>
      </c>
      <c r="AY213" s="129">
        <f t="shared" si="93"/>
        <v>0</v>
      </c>
      <c r="AZ213" s="73" t="e">
        <f t="shared" ca="1" si="84"/>
        <v>#NAME?</v>
      </c>
      <c r="BA213" s="529" t="e">
        <f t="shared" ca="1" si="85"/>
        <v>#NAME?</v>
      </c>
      <c r="BB213" s="158"/>
      <c r="BC213" s="158"/>
      <c r="BD213" s="511"/>
      <c r="BE213" s="530"/>
      <c r="BF213" s="533"/>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2"/>
      <c r="CS213" s="12"/>
      <c r="CT213" s="12"/>
      <c r="CU213" s="12"/>
      <c r="CV213" s="12"/>
      <c r="CW213" s="12"/>
      <c r="CX213" s="12"/>
      <c r="CY213" s="12"/>
      <c r="CZ213" s="12"/>
      <c r="DA213" s="12"/>
      <c r="DB213" s="12"/>
      <c r="DC213" s="12"/>
      <c r="DD213" s="12"/>
      <c r="DE213" s="12"/>
      <c r="DF213" s="12"/>
      <c r="DG213" s="12"/>
      <c r="DH213" s="12"/>
      <c r="DI213" s="12"/>
      <c r="DJ213" s="12"/>
      <c r="DK213" s="12"/>
      <c r="DL213" s="12"/>
      <c r="DM213" s="12"/>
      <c r="DN213" s="12"/>
      <c r="DO213" s="12"/>
      <c r="DP213" s="12"/>
      <c r="DQ213" s="12"/>
      <c r="DR213" s="12"/>
      <c r="DS213" s="12"/>
      <c r="DT213" s="12"/>
      <c r="DU213" s="12"/>
      <c r="DV213" s="12"/>
      <c r="DW213" s="12"/>
      <c r="DX213" s="12"/>
      <c r="DY213" s="12"/>
      <c r="DZ213" s="12"/>
      <c r="EA213" s="12"/>
      <c r="EB213" s="12"/>
      <c r="EC213" s="12"/>
      <c r="ED213" s="12"/>
      <c r="EE213" s="12"/>
      <c r="EF213" s="12"/>
      <c r="EG213" s="12"/>
      <c r="EH213" s="12"/>
      <c r="EI213" s="12"/>
      <c r="EJ213" s="12"/>
      <c r="EK213" s="12"/>
      <c r="EL213" s="12"/>
      <c r="EM213" s="12"/>
      <c r="EN213" s="12"/>
      <c r="EO213" s="12"/>
      <c r="EP213" s="12"/>
      <c r="EQ213" s="12"/>
      <c r="ER213" s="12"/>
      <c r="ES213" s="12"/>
      <c r="ET213" s="12"/>
      <c r="EU213" s="12"/>
      <c r="EV213" s="12"/>
      <c r="EW213" s="12"/>
      <c r="EX213" s="12"/>
      <c r="EY213" s="12"/>
      <c r="EZ213" s="12"/>
      <c r="FA213" s="12"/>
      <c r="FB213" s="12"/>
      <c r="FC213" s="12"/>
      <c r="FD213" s="12"/>
      <c r="FE213" s="12"/>
      <c r="FF213" s="12"/>
      <c r="FG213" s="12"/>
      <c r="FH213" s="12"/>
      <c r="FI213" s="12"/>
      <c r="FJ213" s="12"/>
      <c r="FK213" s="12"/>
      <c r="FL213" s="12"/>
      <c r="FM213" s="12"/>
      <c r="FN213" s="12"/>
      <c r="FO213" s="12"/>
      <c r="FP213" s="12"/>
      <c r="FQ213" s="12"/>
      <c r="FR213" s="12"/>
      <c r="FS213" s="12"/>
      <c r="FT213" s="12"/>
      <c r="FU213" s="12"/>
      <c r="FV213" s="12"/>
      <c r="FW213" s="12"/>
      <c r="FX213" s="12"/>
      <c r="FY213" s="12"/>
      <c r="FZ213" s="12"/>
      <c r="GA213" s="12"/>
      <c r="GB213" s="12"/>
      <c r="GC213" s="12"/>
      <c r="GD213" s="12"/>
      <c r="GE213" s="12"/>
      <c r="GF213" s="12"/>
      <c r="GG213" s="12"/>
      <c r="GH213" s="12"/>
      <c r="GI213" s="12"/>
      <c r="GJ213" s="12"/>
      <c r="GK213" s="12"/>
      <c r="GL213" s="12"/>
      <c r="GM213" s="12"/>
      <c r="GN213" s="12"/>
      <c r="GO213" s="12"/>
      <c r="GP213" s="12"/>
      <c r="GQ213" s="12"/>
      <c r="GR213" s="12"/>
      <c r="GS213" s="12"/>
      <c r="GT213" s="12"/>
      <c r="GU213" s="12"/>
      <c r="GV213" s="12"/>
      <c r="GW213" s="12"/>
      <c r="GX213" s="12"/>
      <c r="GY213" s="12"/>
      <c r="GZ213" s="12"/>
      <c r="HA213" s="12"/>
      <c r="HB213" s="12"/>
      <c r="HC213" s="12"/>
      <c r="HD213" s="12"/>
      <c r="HE213" s="12"/>
      <c r="HF213" s="12"/>
      <c r="HG213" s="12"/>
      <c r="HH213" s="12"/>
      <c r="HI213" s="12"/>
      <c r="HJ213" s="12"/>
      <c r="HK213" s="12"/>
      <c r="HL213" s="12"/>
      <c r="HM213" s="12"/>
      <c r="HN213" s="12"/>
      <c r="HO213" s="12"/>
      <c r="HP213" s="12"/>
      <c r="HQ213" s="12"/>
      <c r="HR213" s="12"/>
      <c r="HS213" s="12"/>
      <c r="HT213" s="12"/>
      <c r="HU213" s="12"/>
      <c r="HV213" s="12"/>
      <c r="HW213" s="12"/>
      <c r="HX213" s="12"/>
      <c r="HY213" s="12"/>
      <c r="HZ213" s="12"/>
      <c r="IA213" s="12"/>
      <c r="IB213" s="12"/>
      <c r="IC213" s="12"/>
      <c r="ID213" s="12"/>
      <c r="IE213" s="12"/>
      <c r="IF213" s="12"/>
      <c r="IG213" s="12"/>
      <c r="IH213" s="12"/>
      <c r="II213" s="12"/>
      <c r="IJ213" s="12"/>
      <c r="IK213" s="12"/>
      <c r="IL213" s="12"/>
      <c r="IM213" s="12"/>
      <c r="IN213" s="12"/>
      <c r="IO213" s="12"/>
      <c r="IP213" s="12"/>
      <c r="IQ213" s="12"/>
      <c r="IR213" s="12"/>
      <c r="IS213" s="12"/>
      <c r="IT213" s="12"/>
      <c r="IU213" s="12"/>
      <c r="IV213" s="12"/>
      <c r="IW213" s="12"/>
      <c r="IX213" s="12"/>
      <c r="IY213" s="12"/>
      <c r="IZ213" s="12"/>
      <c r="JA213" s="12"/>
      <c r="JB213" s="12"/>
    </row>
    <row r="214" spans="1:262" s="13" customFormat="1" ht="23.4" thickBot="1">
      <c r="A214" s="310"/>
      <c r="B214" s="433"/>
      <c r="C214" s="378"/>
      <c r="D214" s="409"/>
      <c r="E214" s="314"/>
      <c r="F214" s="544"/>
      <c r="G214" s="544"/>
      <c r="H214" s="312"/>
      <c r="I214" s="312"/>
      <c r="J214" s="472"/>
      <c r="K214" s="416" t="s">
        <v>780</v>
      </c>
      <c r="L214" s="168"/>
      <c r="M214" s="422">
        <f t="shared" si="81"/>
        <v>0</v>
      </c>
      <c r="N214" s="372"/>
      <c r="O214" s="168"/>
      <c r="P214" s="372"/>
      <c r="Q214" s="168"/>
      <c r="R214" s="372"/>
      <c r="S214" s="372"/>
      <c r="T214" s="372"/>
      <c r="U214" s="204" t="s">
        <v>702</v>
      </c>
      <c r="V214" s="204" t="s">
        <v>702</v>
      </c>
      <c r="W214" s="311"/>
      <c r="X214" s="314"/>
      <c r="Y214" s="179"/>
      <c r="Z214" s="314"/>
      <c r="AA214" s="170"/>
      <c r="AB214" s="168"/>
      <c r="AC214" s="171"/>
      <c r="AD214" s="172"/>
      <c r="AE214" s="173"/>
      <c r="AF214" s="174"/>
      <c r="AG214" s="543"/>
      <c r="AH214" s="373"/>
      <c r="AI214" s="373"/>
      <c r="AJ214" s="374"/>
      <c r="AK214" s="314"/>
      <c r="AL214" s="485" t="e">
        <f t="shared" si="86"/>
        <v>#N/A</v>
      </c>
      <c r="AM214" s="165" t="e">
        <f t="shared" si="87"/>
        <v>#N/A</v>
      </c>
      <c r="AN214" s="527"/>
      <c r="AO214" s="457">
        <f t="shared" si="88"/>
        <v>0</v>
      </c>
      <c r="AP214" s="458">
        <f t="shared" si="82"/>
        <v>0</v>
      </c>
      <c r="AQ214" s="458">
        <f t="shared" si="83"/>
        <v>0</v>
      </c>
      <c r="AR214" s="311">
        <f t="shared" si="89"/>
        <v>0</v>
      </c>
      <c r="AS214" s="459">
        <f t="shared" si="90"/>
        <v>0</v>
      </c>
      <c r="AT214" s="486"/>
      <c r="AU214" s="129"/>
      <c r="AV214" s="73">
        <f>AU214+IFERROR(VLOOKUP(A214,GENERADOR!A:B,2,FALSE),0)</f>
        <v>0</v>
      </c>
      <c r="AW214" s="73">
        <f t="shared" si="91"/>
        <v>0</v>
      </c>
      <c r="AX214" s="129">
        <f t="shared" si="92"/>
        <v>0</v>
      </c>
      <c r="AY214" s="129">
        <f t="shared" si="93"/>
        <v>0</v>
      </c>
      <c r="AZ214" s="73" t="e">
        <f t="shared" ca="1" si="84"/>
        <v>#NAME?</v>
      </c>
      <c r="BA214" s="529" t="e">
        <f t="shared" ca="1" si="85"/>
        <v>#NAME?</v>
      </c>
      <c r="BB214" s="158"/>
      <c r="BC214" s="158"/>
      <c r="BD214" s="511"/>
      <c r="BE214" s="530"/>
      <c r="BF214" s="534"/>
    </row>
    <row r="215" spans="1:262" s="13" customFormat="1" ht="23.4" thickBot="1">
      <c r="A215" s="310"/>
      <c r="B215" s="433"/>
      <c r="C215" s="378"/>
      <c r="D215" s="409"/>
      <c r="E215" s="314"/>
      <c r="F215" s="544"/>
      <c r="G215" s="544"/>
      <c r="H215" s="312"/>
      <c r="I215" s="312"/>
      <c r="J215" s="472"/>
      <c r="K215" s="416" t="s">
        <v>780</v>
      </c>
      <c r="L215" s="168"/>
      <c r="M215" s="422">
        <f t="shared" si="81"/>
        <v>0</v>
      </c>
      <c r="N215" s="372"/>
      <c r="O215" s="168"/>
      <c r="P215" s="372"/>
      <c r="Q215" s="168"/>
      <c r="R215" s="372"/>
      <c r="S215" s="372"/>
      <c r="T215" s="372"/>
      <c r="U215" s="204" t="s">
        <v>702</v>
      </c>
      <c r="V215" s="204" t="s">
        <v>702</v>
      </c>
      <c r="W215" s="311"/>
      <c r="X215" s="314"/>
      <c r="Y215" s="176"/>
      <c r="Z215" s="314"/>
      <c r="AA215" s="170"/>
      <c r="AB215" s="168"/>
      <c r="AC215" s="171"/>
      <c r="AD215" s="172"/>
      <c r="AE215" s="173"/>
      <c r="AF215" s="174"/>
      <c r="AG215" s="543"/>
      <c r="AH215" s="373"/>
      <c r="AI215" s="373"/>
      <c r="AJ215" s="374"/>
      <c r="AK215" s="314"/>
      <c r="AL215" s="485" t="e">
        <f t="shared" si="86"/>
        <v>#N/A</v>
      </c>
      <c r="AM215" s="165" t="e">
        <f t="shared" si="87"/>
        <v>#N/A</v>
      </c>
      <c r="AN215" s="527"/>
      <c r="AO215" s="457">
        <f t="shared" si="88"/>
        <v>0</v>
      </c>
      <c r="AP215" s="458">
        <f t="shared" si="82"/>
        <v>0</v>
      </c>
      <c r="AQ215" s="458">
        <f t="shared" si="83"/>
        <v>0</v>
      </c>
      <c r="AR215" s="311">
        <f t="shared" si="89"/>
        <v>0</v>
      </c>
      <c r="AS215" s="459">
        <f t="shared" si="90"/>
        <v>0</v>
      </c>
      <c r="AT215" s="486"/>
      <c r="AU215" s="129"/>
      <c r="AV215" s="73">
        <f>AU215+IFERROR(VLOOKUP(A215,GENERADOR!A:B,2,FALSE),0)</f>
        <v>0</v>
      </c>
      <c r="AW215" s="73">
        <f t="shared" si="91"/>
        <v>0</v>
      </c>
      <c r="AX215" s="129">
        <f t="shared" si="92"/>
        <v>0</v>
      </c>
      <c r="AY215" s="129">
        <f t="shared" si="93"/>
        <v>0</v>
      </c>
      <c r="AZ215" s="73" t="e">
        <f t="shared" ca="1" si="84"/>
        <v>#NAME?</v>
      </c>
      <c r="BA215" s="529" t="e">
        <f t="shared" ca="1" si="85"/>
        <v>#NAME?</v>
      </c>
      <c r="BB215" s="158"/>
      <c r="BC215" s="158"/>
      <c r="BD215" s="511"/>
      <c r="BE215" s="530"/>
      <c r="BF215" s="533"/>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12"/>
      <c r="CD215" s="12"/>
      <c r="CE215" s="12"/>
      <c r="CF215" s="12"/>
      <c r="CG215" s="12"/>
      <c r="CH215" s="12"/>
      <c r="CI215" s="12"/>
      <c r="CJ215" s="12"/>
      <c r="CK215" s="12"/>
      <c r="CL215" s="12"/>
      <c r="CM215" s="12"/>
      <c r="CN215" s="12"/>
      <c r="CO215" s="12"/>
      <c r="CP215" s="12"/>
      <c r="CQ215" s="12"/>
      <c r="CR215" s="12"/>
      <c r="CS215" s="12"/>
      <c r="CT215" s="12"/>
      <c r="CU215" s="12"/>
      <c r="CV215" s="12"/>
      <c r="CW215" s="12"/>
      <c r="CX215" s="12"/>
      <c r="CY215" s="12"/>
      <c r="CZ215" s="12"/>
      <c r="DA215" s="12"/>
      <c r="DB215" s="12"/>
      <c r="DC215" s="12"/>
      <c r="DD215" s="12"/>
      <c r="DE215" s="12"/>
      <c r="DF215" s="12"/>
      <c r="DG215" s="12"/>
      <c r="DH215" s="12"/>
      <c r="DI215" s="12"/>
      <c r="DJ215" s="12"/>
      <c r="DK215" s="12"/>
      <c r="DL215" s="12"/>
      <c r="DM215" s="12"/>
      <c r="DN215" s="12"/>
      <c r="DO215" s="12"/>
      <c r="DP215" s="12"/>
      <c r="DQ215" s="12"/>
      <c r="DR215" s="12"/>
      <c r="DS215" s="12"/>
      <c r="DT215" s="12"/>
      <c r="DU215" s="12"/>
      <c r="DV215" s="12"/>
      <c r="DW215" s="12"/>
      <c r="DX215" s="12"/>
      <c r="DY215" s="12"/>
      <c r="DZ215" s="12"/>
      <c r="EA215" s="12"/>
      <c r="EB215" s="12"/>
      <c r="EC215" s="12"/>
      <c r="ED215" s="12"/>
      <c r="EE215" s="12"/>
      <c r="EF215" s="12"/>
      <c r="EG215" s="12"/>
      <c r="EH215" s="12"/>
      <c r="EI215" s="12"/>
      <c r="EJ215" s="12"/>
      <c r="EK215" s="12"/>
      <c r="EL215" s="12"/>
      <c r="EM215" s="12"/>
      <c r="EN215" s="12"/>
      <c r="EO215" s="12"/>
      <c r="EP215" s="12"/>
      <c r="EQ215" s="12"/>
      <c r="ER215" s="12"/>
      <c r="ES215" s="12"/>
      <c r="ET215" s="12"/>
      <c r="EU215" s="12"/>
      <c r="EV215" s="12"/>
      <c r="EW215" s="12"/>
      <c r="EX215" s="12"/>
      <c r="EY215" s="12"/>
      <c r="EZ215" s="12"/>
      <c r="FA215" s="12"/>
      <c r="FB215" s="12"/>
      <c r="FC215" s="12"/>
      <c r="FD215" s="12"/>
      <c r="FE215" s="12"/>
      <c r="FF215" s="12"/>
      <c r="FG215" s="12"/>
      <c r="FH215" s="12"/>
      <c r="FI215" s="12"/>
      <c r="FJ215" s="12"/>
      <c r="FK215" s="12"/>
      <c r="FL215" s="12"/>
      <c r="FM215" s="12"/>
      <c r="FN215" s="12"/>
      <c r="FO215" s="12"/>
      <c r="FP215" s="12"/>
      <c r="FQ215" s="12"/>
      <c r="FR215" s="12"/>
      <c r="FS215" s="12"/>
      <c r="FT215" s="12"/>
      <c r="FU215" s="12"/>
      <c r="FV215" s="12"/>
      <c r="FW215" s="12"/>
      <c r="FX215" s="12"/>
      <c r="FY215" s="12"/>
      <c r="FZ215" s="12"/>
      <c r="GA215" s="12"/>
      <c r="GB215" s="12"/>
      <c r="GC215" s="12"/>
      <c r="GD215" s="12"/>
      <c r="GE215" s="12"/>
      <c r="GF215" s="12"/>
      <c r="GG215" s="12"/>
      <c r="GH215" s="12"/>
      <c r="GI215" s="12"/>
      <c r="GJ215" s="12"/>
      <c r="GK215" s="12"/>
      <c r="GL215" s="12"/>
      <c r="GM215" s="12"/>
      <c r="GN215" s="12"/>
      <c r="GO215" s="12"/>
      <c r="GP215" s="12"/>
      <c r="GQ215" s="12"/>
      <c r="GR215" s="12"/>
      <c r="GS215" s="12"/>
      <c r="GT215" s="12"/>
      <c r="GU215" s="12"/>
      <c r="GV215" s="12"/>
      <c r="GW215" s="12"/>
      <c r="GX215" s="12"/>
      <c r="GY215" s="12"/>
      <c r="GZ215" s="12"/>
      <c r="HA215" s="12"/>
      <c r="HB215" s="12"/>
      <c r="HC215" s="12"/>
      <c r="HD215" s="12"/>
      <c r="HE215" s="12"/>
      <c r="HF215" s="12"/>
      <c r="HG215" s="12"/>
      <c r="HH215" s="12"/>
      <c r="HI215" s="12"/>
      <c r="HJ215" s="12"/>
      <c r="HK215" s="12"/>
      <c r="HL215" s="12"/>
      <c r="HM215" s="12"/>
      <c r="HN215" s="12"/>
      <c r="HO215" s="12"/>
      <c r="HP215" s="12"/>
      <c r="HQ215" s="12"/>
      <c r="HR215" s="12"/>
      <c r="HS215" s="12"/>
      <c r="HT215" s="12"/>
      <c r="HU215" s="12"/>
      <c r="HV215" s="12"/>
      <c r="HW215" s="12"/>
      <c r="HX215" s="12"/>
      <c r="HY215" s="12"/>
      <c r="HZ215" s="12"/>
      <c r="IA215" s="12"/>
      <c r="IB215" s="12"/>
      <c r="IC215" s="12"/>
      <c r="ID215" s="12"/>
      <c r="IE215" s="12"/>
      <c r="IF215" s="12"/>
      <c r="IG215" s="12"/>
      <c r="IH215" s="12"/>
      <c r="II215" s="12"/>
      <c r="IJ215" s="12"/>
      <c r="IK215" s="12"/>
      <c r="IL215" s="12"/>
      <c r="IM215" s="12"/>
      <c r="IN215" s="12"/>
      <c r="IO215" s="12"/>
      <c r="IP215" s="12"/>
      <c r="IQ215" s="12"/>
      <c r="IR215" s="12"/>
      <c r="IS215" s="12"/>
      <c r="IT215" s="12"/>
      <c r="IU215" s="12"/>
      <c r="IV215" s="12"/>
      <c r="IW215" s="12"/>
      <c r="IX215" s="12"/>
      <c r="IY215" s="12"/>
      <c r="IZ215" s="12"/>
      <c r="JA215" s="12"/>
      <c r="JB215" s="12"/>
    </row>
    <row r="216" spans="1:262" s="13" customFormat="1" ht="23.4" thickBot="1">
      <c r="A216" s="310"/>
      <c r="B216" s="433"/>
      <c r="C216" s="378"/>
      <c r="D216" s="409"/>
      <c r="E216" s="314"/>
      <c r="F216" s="544"/>
      <c r="G216" s="544"/>
      <c r="H216" s="312"/>
      <c r="I216" s="312"/>
      <c r="J216" s="472"/>
      <c r="K216" s="416" t="s">
        <v>780</v>
      </c>
      <c r="L216" s="168"/>
      <c r="M216" s="422">
        <f t="shared" si="81"/>
        <v>0</v>
      </c>
      <c r="N216" s="372"/>
      <c r="O216" s="168"/>
      <c r="P216" s="372"/>
      <c r="Q216" s="168"/>
      <c r="R216" s="372"/>
      <c r="S216" s="372"/>
      <c r="T216" s="372"/>
      <c r="U216" s="204" t="s">
        <v>702</v>
      </c>
      <c r="V216" s="204" t="s">
        <v>702</v>
      </c>
      <c r="W216" s="311"/>
      <c r="X216" s="314"/>
      <c r="Y216" s="169"/>
      <c r="Z216" s="314"/>
      <c r="AA216" s="170"/>
      <c r="AB216" s="168"/>
      <c r="AC216" s="171"/>
      <c r="AD216" s="172"/>
      <c r="AE216" s="173"/>
      <c r="AF216" s="174"/>
      <c r="AG216" s="543"/>
      <c r="AH216" s="373"/>
      <c r="AI216" s="373"/>
      <c r="AJ216" s="374"/>
      <c r="AK216" s="314"/>
      <c r="AL216" s="485" t="e">
        <f t="shared" si="86"/>
        <v>#N/A</v>
      </c>
      <c r="AM216" s="165" t="e">
        <f t="shared" si="87"/>
        <v>#N/A</v>
      </c>
      <c r="AN216" s="527"/>
      <c r="AO216" s="457">
        <f t="shared" si="88"/>
        <v>0</v>
      </c>
      <c r="AP216" s="458">
        <f t="shared" si="82"/>
        <v>0</v>
      </c>
      <c r="AQ216" s="458">
        <f t="shared" si="83"/>
        <v>0</v>
      </c>
      <c r="AR216" s="311">
        <f t="shared" si="89"/>
        <v>0</v>
      </c>
      <c r="AS216" s="459">
        <f t="shared" si="90"/>
        <v>0</v>
      </c>
      <c r="AT216" s="486"/>
      <c r="AU216" s="129"/>
      <c r="AV216" s="73">
        <f>AU216+IFERROR(VLOOKUP(A216,GENERADOR!A:B,2,FALSE),0)</f>
        <v>0</v>
      </c>
      <c r="AW216" s="73">
        <f t="shared" si="91"/>
        <v>0</v>
      </c>
      <c r="AX216" s="129">
        <f t="shared" si="92"/>
        <v>0</v>
      </c>
      <c r="AY216" s="129">
        <f t="shared" si="93"/>
        <v>0</v>
      </c>
      <c r="AZ216" s="73" t="e">
        <f t="shared" ca="1" si="84"/>
        <v>#NAME?</v>
      </c>
      <c r="BA216" s="529" t="e">
        <f t="shared" ca="1" si="85"/>
        <v>#NAME?</v>
      </c>
      <c r="BB216" s="158"/>
      <c r="BC216" s="158"/>
      <c r="BD216" s="511"/>
      <c r="BE216" s="530"/>
      <c r="BF216" s="533"/>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12"/>
      <c r="CY216" s="12"/>
      <c r="CZ216" s="12"/>
      <c r="DA216" s="12"/>
      <c r="DB216" s="12"/>
      <c r="DC216" s="12"/>
      <c r="DD216" s="12"/>
      <c r="DE216" s="12"/>
      <c r="DF216" s="12"/>
      <c r="DG216" s="12"/>
      <c r="DH216" s="12"/>
      <c r="DI216" s="12"/>
      <c r="DJ216" s="12"/>
      <c r="DK216" s="12"/>
      <c r="DL216" s="12"/>
      <c r="DM216" s="12"/>
      <c r="DN216" s="12"/>
      <c r="DO216" s="12"/>
      <c r="DP216" s="12"/>
      <c r="DQ216" s="12"/>
      <c r="DR216" s="12"/>
      <c r="DS216" s="12"/>
      <c r="DT216" s="12"/>
      <c r="DU216" s="12"/>
      <c r="DV216" s="12"/>
      <c r="DW216" s="12"/>
      <c r="DX216" s="12"/>
      <c r="DY216" s="12"/>
      <c r="DZ216" s="12"/>
      <c r="EA216" s="12"/>
      <c r="EB216" s="12"/>
      <c r="EC216" s="12"/>
      <c r="ED216" s="12"/>
      <c r="EE216" s="12"/>
      <c r="EF216" s="12"/>
      <c r="EG216" s="12"/>
      <c r="EH216" s="12"/>
      <c r="EI216" s="12"/>
      <c r="EJ216" s="12"/>
      <c r="EK216" s="12"/>
      <c r="EL216" s="12"/>
      <c r="EM216" s="12"/>
      <c r="EN216" s="12"/>
      <c r="EO216" s="12"/>
      <c r="EP216" s="12"/>
      <c r="EQ216" s="12"/>
      <c r="ER216" s="12"/>
      <c r="ES216" s="12"/>
      <c r="ET216" s="12"/>
      <c r="EU216" s="12"/>
      <c r="EV216" s="12"/>
      <c r="EW216" s="12"/>
      <c r="EX216" s="12"/>
      <c r="EY216" s="12"/>
      <c r="EZ216" s="12"/>
      <c r="FA216" s="12"/>
      <c r="FB216" s="12"/>
      <c r="FC216" s="12"/>
      <c r="FD216" s="12"/>
      <c r="FE216" s="12"/>
      <c r="FF216" s="12"/>
      <c r="FG216" s="12"/>
      <c r="FH216" s="12"/>
      <c r="FI216" s="12"/>
      <c r="FJ216" s="12"/>
      <c r="FK216" s="12"/>
      <c r="FL216" s="12"/>
      <c r="FM216" s="12"/>
      <c r="FN216" s="12"/>
      <c r="FO216" s="12"/>
      <c r="FP216" s="12"/>
      <c r="FQ216" s="12"/>
      <c r="FR216" s="12"/>
      <c r="FS216" s="12"/>
      <c r="FT216" s="12"/>
      <c r="FU216" s="12"/>
      <c r="FV216" s="12"/>
      <c r="FW216" s="12"/>
      <c r="FX216" s="12"/>
      <c r="FY216" s="12"/>
      <c r="FZ216" s="12"/>
      <c r="GA216" s="12"/>
      <c r="GB216" s="12"/>
      <c r="GC216" s="12"/>
      <c r="GD216" s="12"/>
      <c r="GE216" s="12"/>
      <c r="GF216" s="12"/>
      <c r="GG216" s="12"/>
      <c r="GH216" s="12"/>
      <c r="GI216" s="12"/>
      <c r="GJ216" s="12"/>
      <c r="GK216" s="12"/>
      <c r="GL216" s="12"/>
      <c r="GM216" s="12"/>
      <c r="GN216" s="12"/>
      <c r="GO216" s="12"/>
      <c r="GP216" s="12"/>
      <c r="GQ216" s="12"/>
      <c r="GR216" s="12"/>
      <c r="GS216" s="12"/>
      <c r="GT216" s="12"/>
      <c r="GU216" s="12"/>
      <c r="GV216" s="12"/>
      <c r="GW216" s="12"/>
      <c r="GX216" s="12"/>
      <c r="GY216" s="12"/>
      <c r="GZ216" s="12"/>
      <c r="HA216" s="12"/>
      <c r="HB216" s="12"/>
      <c r="HC216" s="12"/>
      <c r="HD216" s="12"/>
      <c r="HE216" s="12"/>
      <c r="HF216" s="12"/>
      <c r="HG216" s="12"/>
      <c r="HH216" s="12"/>
      <c r="HI216" s="12"/>
      <c r="HJ216" s="12"/>
      <c r="HK216" s="12"/>
      <c r="HL216" s="12"/>
      <c r="HM216" s="12"/>
      <c r="HN216" s="12"/>
      <c r="HO216" s="12"/>
      <c r="HP216" s="12"/>
      <c r="HQ216" s="12"/>
      <c r="HR216" s="12"/>
      <c r="HS216" s="12"/>
      <c r="HT216" s="12"/>
      <c r="HU216" s="12"/>
      <c r="HV216" s="12"/>
      <c r="HW216" s="12"/>
      <c r="HX216" s="12"/>
      <c r="HY216" s="12"/>
      <c r="HZ216" s="12"/>
      <c r="IA216" s="12"/>
      <c r="IB216" s="12"/>
      <c r="IC216" s="12"/>
      <c r="ID216" s="12"/>
      <c r="IE216" s="12"/>
      <c r="IF216" s="12"/>
      <c r="IG216" s="12"/>
      <c r="IH216" s="12"/>
      <c r="II216" s="12"/>
      <c r="IJ216" s="12"/>
      <c r="IK216" s="12"/>
      <c r="IL216" s="12"/>
      <c r="IM216" s="12"/>
      <c r="IN216" s="12"/>
      <c r="IO216" s="12"/>
      <c r="IP216" s="12"/>
      <c r="IQ216" s="12"/>
      <c r="IR216" s="12"/>
      <c r="IS216" s="12"/>
      <c r="IT216" s="12"/>
      <c r="IU216" s="12"/>
      <c r="IV216" s="12"/>
      <c r="IW216" s="12"/>
      <c r="IX216" s="12"/>
      <c r="IY216" s="12"/>
      <c r="IZ216" s="12"/>
      <c r="JA216" s="12"/>
      <c r="JB216" s="12"/>
    </row>
    <row r="217" spans="1:262" s="13" customFormat="1" ht="23.4" thickBot="1">
      <c r="A217" s="310"/>
      <c r="B217" s="433"/>
      <c r="C217" s="378"/>
      <c r="D217" s="409"/>
      <c r="E217" s="314"/>
      <c r="F217" s="544"/>
      <c r="G217" s="544"/>
      <c r="H217" s="312"/>
      <c r="I217" s="312"/>
      <c r="J217" s="472"/>
      <c r="K217" s="416" t="s">
        <v>780</v>
      </c>
      <c r="L217" s="168"/>
      <c r="M217" s="422">
        <f t="shared" si="81"/>
        <v>0</v>
      </c>
      <c r="N217" s="372"/>
      <c r="O217" s="168"/>
      <c r="P217" s="372"/>
      <c r="Q217" s="168"/>
      <c r="R217" s="372"/>
      <c r="S217" s="372"/>
      <c r="T217" s="372"/>
      <c r="U217" s="204" t="s">
        <v>702</v>
      </c>
      <c r="V217" s="204" t="s">
        <v>702</v>
      </c>
      <c r="W217" s="311"/>
      <c r="X217" s="314"/>
      <c r="Y217" s="169"/>
      <c r="Z217" s="314"/>
      <c r="AA217" s="170"/>
      <c r="AB217" s="168"/>
      <c r="AC217" s="171"/>
      <c r="AD217" s="172"/>
      <c r="AE217" s="173"/>
      <c r="AF217" s="174"/>
      <c r="AG217" s="543"/>
      <c r="AH217" s="373"/>
      <c r="AI217" s="373"/>
      <c r="AJ217" s="374"/>
      <c r="AK217" s="314"/>
      <c r="AL217" s="485" t="e">
        <f t="shared" si="86"/>
        <v>#N/A</v>
      </c>
      <c r="AM217" s="165" t="e">
        <f t="shared" si="87"/>
        <v>#N/A</v>
      </c>
      <c r="AN217" s="527"/>
      <c r="AO217" s="457">
        <f t="shared" si="88"/>
        <v>0</v>
      </c>
      <c r="AP217" s="458">
        <f t="shared" si="82"/>
        <v>0</v>
      </c>
      <c r="AQ217" s="458">
        <f t="shared" si="83"/>
        <v>0</v>
      </c>
      <c r="AR217" s="311">
        <f t="shared" si="89"/>
        <v>0</v>
      </c>
      <c r="AS217" s="459">
        <f t="shared" si="90"/>
        <v>0</v>
      </c>
      <c r="AT217" s="486"/>
      <c r="AU217" s="129"/>
      <c r="AV217" s="73">
        <f>AU217+IFERROR(VLOOKUP(A217,GENERADOR!A:B,2,FALSE),0)</f>
        <v>0</v>
      </c>
      <c r="AW217" s="73">
        <f t="shared" si="91"/>
        <v>0</v>
      </c>
      <c r="AX217" s="129">
        <f t="shared" si="92"/>
        <v>0</v>
      </c>
      <c r="AY217" s="129">
        <f t="shared" si="93"/>
        <v>0</v>
      </c>
      <c r="AZ217" s="73" t="e">
        <f t="shared" ca="1" si="84"/>
        <v>#NAME?</v>
      </c>
      <c r="BA217" s="529" t="e">
        <f t="shared" ca="1" si="85"/>
        <v>#NAME?</v>
      </c>
      <c r="BB217" s="158"/>
      <c r="BC217" s="158"/>
      <c r="BD217" s="511"/>
      <c r="BE217" s="530"/>
      <c r="BF217" s="533"/>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12"/>
      <c r="CG217" s="12"/>
      <c r="CH217" s="12"/>
      <c r="CI217" s="12"/>
      <c r="CJ217" s="12"/>
      <c r="CK217" s="12"/>
      <c r="CL217" s="12"/>
      <c r="CM217" s="12"/>
      <c r="CN217" s="12"/>
      <c r="CO217" s="12"/>
      <c r="CP217" s="12"/>
      <c r="CQ217" s="12"/>
      <c r="CR217" s="12"/>
      <c r="CS217" s="12"/>
      <c r="CT217" s="12"/>
      <c r="CU217" s="12"/>
      <c r="CV217" s="12"/>
      <c r="CW217" s="12"/>
      <c r="CX217" s="12"/>
      <c r="CY217" s="12"/>
      <c r="CZ217" s="12"/>
      <c r="DA217" s="12"/>
      <c r="DB217" s="12"/>
      <c r="DC217" s="12"/>
      <c r="DD217" s="12"/>
      <c r="DE217" s="12"/>
      <c r="DF217" s="12"/>
      <c r="DG217" s="12"/>
      <c r="DH217" s="12"/>
      <c r="DI217" s="12"/>
      <c r="DJ217" s="12"/>
      <c r="DK217" s="12"/>
      <c r="DL217" s="12"/>
      <c r="DM217" s="12"/>
      <c r="DN217" s="12"/>
      <c r="DO217" s="12"/>
      <c r="DP217" s="12"/>
      <c r="DQ217" s="12"/>
      <c r="DR217" s="12"/>
      <c r="DS217" s="12"/>
      <c r="DT217" s="12"/>
      <c r="DU217" s="12"/>
      <c r="DV217" s="12"/>
      <c r="DW217" s="12"/>
      <c r="DX217" s="12"/>
      <c r="DY217" s="12"/>
      <c r="DZ217" s="12"/>
      <c r="EA217" s="12"/>
      <c r="EB217" s="12"/>
      <c r="EC217" s="12"/>
      <c r="ED217" s="12"/>
      <c r="EE217" s="12"/>
      <c r="EF217" s="12"/>
      <c r="EG217" s="12"/>
      <c r="EH217" s="12"/>
      <c r="EI217" s="12"/>
      <c r="EJ217" s="12"/>
      <c r="EK217" s="12"/>
      <c r="EL217" s="12"/>
      <c r="EM217" s="12"/>
      <c r="EN217" s="12"/>
      <c r="EO217" s="12"/>
      <c r="EP217" s="12"/>
      <c r="EQ217" s="12"/>
      <c r="ER217" s="12"/>
      <c r="ES217" s="12"/>
      <c r="ET217" s="12"/>
      <c r="EU217" s="12"/>
      <c r="EV217" s="12"/>
      <c r="EW217" s="12"/>
      <c r="EX217" s="12"/>
      <c r="EY217" s="12"/>
      <c r="EZ217" s="12"/>
      <c r="FA217" s="12"/>
      <c r="FB217" s="12"/>
      <c r="FC217" s="12"/>
      <c r="FD217" s="12"/>
      <c r="FE217" s="12"/>
      <c r="FF217" s="12"/>
      <c r="FG217" s="12"/>
      <c r="FH217" s="12"/>
      <c r="FI217" s="12"/>
      <c r="FJ217" s="12"/>
      <c r="FK217" s="12"/>
      <c r="FL217" s="12"/>
      <c r="FM217" s="12"/>
      <c r="FN217" s="12"/>
      <c r="FO217" s="12"/>
      <c r="FP217" s="12"/>
      <c r="FQ217" s="12"/>
      <c r="FR217" s="12"/>
      <c r="FS217" s="12"/>
      <c r="FT217" s="12"/>
      <c r="FU217" s="12"/>
      <c r="FV217" s="12"/>
      <c r="FW217" s="12"/>
      <c r="FX217" s="12"/>
      <c r="FY217" s="12"/>
      <c r="FZ217" s="12"/>
      <c r="GA217" s="12"/>
      <c r="GB217" s="12"/>
      <c r="GC217" s="12"/>
      <c r="GD217" s="12"/>
      <c r="GE217" s="12"/>
      <c r="GF217" s="12"/>
      <c r="GG217" s="12"/>
      <c r="GH217" s="12"/>
      <c r="GI217" s="12"/>
      <c r="GJ217" s="12"/>
      <c r="GK217" s="12"/>
      <c r="GL217" s="12"/>
      <c r="GM217" s="12"/>
      <c r="GN217" s="12"/>
      <c r="GO217" s="12"/>
      <c r="GP217" s="12"/>
      <c r="GQ217" s="12"/>
      <c r="GR217" s="12"/>
      <c r="GS217" s="12"/>
      <c r="GT217" s="12"/>
      <c r="GU217" s="12"/>
      <c r="GV217" s="12"/>
      <c r="GW217" s="12"/>
      <c r="GX217" s="12"/>
      <c r="GY217" s="12"/>
      <c r="GZ217" s="12"/>
      <c r="HA217" s="12"/>
      <c r="HB217" s="12"/>
      <c r="HC217" s="12"/>
      <c r="HD217" s="12"/>
      <c r="HE217" s="12"/>
      <c r="HF217" s="12"/>
      <c r="HG217" s="12"/>
      <c r="HH217" s="12"/>
      <c r="HI217" s="12"/>
      <c r="HJ217" s="12"/>
      <c r="HK217" s="12"/>
      <c r="HL217" s="12"/>
      <c r="HM217" s="12"/>
      <c r="HN217" s="12"/>
      <c r="HO217" s="12"/>
      <c r="HP217" s="12"/>
      <c r="HQ217" s="12"/>
      <c r="HR217" s="12"/>
      <c r="HS217" s="12"/>
      <c r="HT217" s="12"/>
      <c r="HU217" s="12"/>
      <c r="HV217" s="12"/>
      <c r="HW217" s="12"/>
      <c r="HX217" s="12"/>
      <c r="HY217" s="12"/>
      <c r="HZ217" s="12"/>
      <c r="IA217" s="12"/>
      <c r="IB217" s="12"/>
      <c r="IC217" s="12"/>
      <c r="ID217" s="12"/>
      <c r="IE217" s="12"/>
      <c r="IF217" s="12"/>
      <c r="IG217" s="12"/>
      <c r="IH217" s="12"/>
      <c r="II217" s="12"/>
      <c r="IJ217" s="12"/>
      <c r="IK217" s="12"/>
      <c r="IL217" s="12"/>
      <c r="IM217" s="12"/>
      <c r="IN217" s="12"/>
      <c r="IO217" s="12"/>
      <c r="IP217" s="12"/>
      <c r="IQ217" s="12"/>
      <c r="IR217" s="12"/>
      <c r="IS217" s="12"/>
      <c r="IT217" s="12"/>
      <c r="IU217" s="12"/>
      <c r="IV217" s="12"/>
      <c r="IW217" s="12"/>
      <c r="IX217" s="12"/>
      <c r="IY217" s="12"/>
      <c r="IZ217" s="12"/>
      <c r="JA217" s="12"/>
      <c r="JB217" s="12"/>
    </row>
    <row r="218" spans="1:262" s="13" customFormat="1" ht="23.4" thickBot="1">
      <c r="A218" s="310"/>
      <c r="B218" s="433"/>
      <c r="C218" s="378"/>
      <c r="D218" s="409"/>
      <c r="E218" s="314"/>
      <c r="F218" s="544"/>
      <c r="G218" s="544"/>
      <c r="H218" s="312"/>
      <c r="I218" s="312"/>
      <c r="J218" s="472"/>
      <c r="K218" s="416" t="s">
        <v>780</v>
      </c>
      <c r="L218" s="168"/>
      <c r="M218" s="422">
        <f t="shared" si="81"/>
        <v>0</v>
      </c>
      <c r="N218" s="372"/>
      <c r="O218" s="168"/>
      <c r="P218" s="372"/>
      <c r="Q218" s="168"/>
      <c r="R218" s="372"/>
      <c r="S218" s="372"/>
      <c r="T218" s="372"/>
      <c r="U218" s="204" t="s">
        <v>702</v>
      </c>
      <c r="V218" s="204" t="s">
        <v>702</v>
      </c>
      <c r="W218" s="311"/>
      <c r="X218" s="314"/>
      <c r="Y218" s="169"/>
      <c r="Z218" s="314"/>
      <c r="AA218" s="170"/>
      <c r="AB218" s="168"/>
      <c r="AC218" s="171"/>
      <c r="AD218" s="172"/>
      <c r="AE218" s="173"/>
      <c r="AF218" s="174"/>
      <c r="AG218" s="543"/>
      <c r="AH218" s="373"/>
      <c r="AI218" s="373"/>
      <c r="AJ218" s="374"/>
      <c r="AK218" s="314"/>
      <c r="AL218" s="485" t="e">
        <f t="shared" si="86"/>
        <v>#N/A</v>
      </c>
      <c r="AM218" s="165" t="e">
        <f t="shared" si="87"/>
        <v>#N/A</v>
      </c>
      <c r="AN218" s="527"/>
      <c r="AO218" s="457">
        <f t="shared" si="88"/>
        <v>0</v>
      </c>
      <c r="AP218" s="458">
        <f t="shared" si="82"/>
        <v>0</v>
      </c>
      <c r="AQ218" s="458">
        <f t="shared" si="83"/>
        <v>0</v>
      </c>
      <c r="AR218" s="311">
        <f t="shared" si="89"/>
        <v>0</v>
      </c>
      <c r="AS218" s="459">
        <f t="shared" si="90"/>
        <v>0</v>
      </c>
      <c r="AT218" s="486"/>
      <c r="AU218" s="129"/>
      <c r="AV218" s="73">
        <f>AU218+IFERROR(VLOOKUP(A218,GENERADOR!A:B,2,FALSE),0)</f>
        <v>0</v>
      </c>
      <c r="AW218" s="73">
        <f t="shared" si="91"/>
        <v>0</v>
      </c>
      <c r="AX218" s="129">
        <f t="shared" si="92"/>
        <v>0</v>
      </c>
      <c r="AY218" s="129">
        <f t="shared" si="93"/>
        <v>0</v>
      </c>
      <c r="AZ218" s="73" t="e">
        <f t="shared" ca="1" si="84"/>
        <v>#NAME?</v>
      </c>
      <c r="BA218" s="529" t="e">
        <f t="shared" ca="1" si="85"/>
        <v>#NAME?</v>
      </c>
      <c r="BB218" s="158"/>
      <c r="BC218" s="158"/>
      <c r="BD218" s="511"/>
      <c r="BE218" s="530"/>
      <c r="BF218" s="533"/>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c r="CG218" s="12"/>
      <c r="CH218" s="12"/>
      <c r="CI218" s="12"/>
      <c r="CJ218" s="12"/>
      <c r="CK218" s="12"/>
      <c r="CL218" s="12"/>
      <c r="CM218" s="12"/>
      <c r="CN218" s="12"/>
      <c r="CO218" s="12"/>
      <c r="CP218" s="12"/>
      <c r="CQ218" s="12"/>
      <c r="CR218" s="12"/>
      <c r="CS218" s="12"/>
      <c r="CT218" s="12"/>
      <c r="CU218" s="12"/>
      <c r="CV218" s="12"/>
      <c r="CW218" s="12"/>
      <c r="CX218" s="12"/>
      <c r="CY218" s="12"/>
      <c r="CZ218" s="12"/>
      <c r="DA218" s="12"/>
      <c r="DB218" s="12"/>
      <c r="DC218" s="12"/>
      <c r="DD218" s="12"/>
      <c r="DE218" s="12"/>
      <c r="DF218" s="12"/>
      <c r="DG218" s="12"/>
      <c r="DH218" s="12"/>
      <c r="DI218" s="12"/>
      <c r="DJ218" s="12"/>
      <c r="DK218" s="12"/>
      <c r="DL218" s="12"/>
      <c r="DM218" s="12"/>
      <c r="DN218" s="12"/>
      <c r="DO218" s="12"/>
      <c r="DP218" s="12"/>
      <c r="DQ218" s="12"/>
      <c r="DR218" s="12"/>
      <c r="DS218" s="12"/>
      <c r="DT218" s="12"/>
      <c r="DU218" s="12"/>
      <c r="DV218" s="12"/>
      <c r="DW218" s="12"/>
      <c r="DX218" s="12"/>
      <c r="DY218" s="12"/>
      <c r="DZ218" s="12"/>
      <c r="EA218" s="12"/>
      <c r="EB218" s="12"/>
      <c r="EC218" s="12"/>
      <c r="ED218" s="12"/>
      <c r="EE218" s="12"/>
      <c r="EF218" s="12"/>
      <c r="EG218" s="12"/>
      <c r="EH218" s="12"/>
      <c r="EI218" s="12"/>
      <c r="EJ218" s="12"/>
      <c r="EK218" s="12"/>
      <c r="EL218" s="12"/>
      <c r="EM218" s="12"/>
      <c r="EN218" s="12"/>
      <c r="EO218" s="12"/>
      <c r="EP218" s="12"/>
      <c r="EQ218" s="12"/>
      <c r="ER218" s="12"/>
      <c r="ES218" s="12"/>
      <c r="ET218" s="12"/>
      <c r="EU218" s="12"/>
      <c r="EV218" s="12"/>
      <c r="EW218" s="12"/>
      <c r="EX218" s="12"/>
      <c r="EY218" s="12"/>
      <c r="EZ218" s="12"/>
      <c r="FA218" s="12"/>
      <c r="FB218" s="12"/>
      <c r="FC218" s="12"/>
      <c r="FD218" s="12"/>
      <c r="FE218" s="12"/>
      <c r="FF218" s="12"/>
      <c r="FG218" s="12"/>
      <c r="FH218" s="12"/>
      <c r="FI218" s="12"/>
      <c r="FJ218" s="12"/>
      <c r="FK218" s="12"/>
      <c r="FL218" s="12"/>
      <c r="FM218" s="12"/>
      <c r="FN218" s="12"/>
      <c r="FO218" s="12"/>
      <c r="FP218" s="12"/>
      <c r="FQ218" s="12"/>
      <c r="FR218" s="12"/>
      <c r="FS218" s="12"/>
      <c r="FT218" s="12"/>
      <c r="FU218" s="12"/>
      <c r="FV218" s="12"/>
      <c r="FW218" s="12"/>
      <c r="FX218" s="12"/>
      <c r="FY218" s="12"/>
      <c r="FZ218" s="12"/>
      <c r="GA218" s="12"/>
      <c r="GB218" s="12"/>
      <c r="GC218" s="12"/>
      <c r="GD218" s="12"/>
      <c r="GE218" s="12"/>
      <c r="GF218" s="12"/>
      <c r="GG218" s="12"/>
      <c r="GH218" s="12"/>
      <c r="GI218" s="12"/>
      <c r="GJ218" s="12"/>
      <c r="GK218" s="12"/>
      <c r="GL218" s="12"/>
      <c r="GM218" s="12"/>
      <c r="GN218" s="12"/>
      <c r="GO218" s="12"/>
      <c r="GP218" s="12"/>
      <c r="GQ218" s="12"/>
      <c r="GR218" s="12"/>
      <c r="GS218" s="12"/>
      <c r="GT218" s="12"/>
      <c r="GU218" s="12"/>
      <c r="GV218" s="12"/>
      <c r="GW218" s="12"/>
      <c r="GX218" s="12"/>
      <c r="GY218" s="12"/>
      <c r="GZ218" s="12"/>
      <c r="HA218" s="12"/>
      <c r="HB218" s="12"/>
      <c r="HC218" s="12"/>
      <c r="HD218" s="12"/>
      <c r="HE218" s="12"/>
      <c r="HF218" s="12"/>
      <c r="HG218" s="12"/>
      <c r="HH218" s="12"/>
      <c r="HI218" s="12"/>
      <c r="HJ218" s="12"/>
      <c r="HK218" s="12"/>
      <c r="HL218" s="12"/>
      <c r="HM218" s="12"/>
      <c r="HN218" s="12"/>
      <c r="HO218" s="12"/>
      <c r="HP218" s="12"/>
      <c r="HQ218" s="12"/>
      <c r="HR218" s="12"/>
      <c r="HS218" s="12"/>
      <c r="HT218" s="12"/>
      <c r="HU218" s="12"/>
      <c r="HV218" s="12"/>
      <c r="HW218" s="12"/>
      <c r="HX218" s="12"/>
      <c r="HY218" s="12"/>
      <c r="HZ218" s="12"/>
      <c r="IA218" s="12"/>
      <c r="IB218" s="12"/>
      <c r="IC218" s="12"/>
      <c r="ID218" s="12"/>
      <c r="IE218" s="12"/>
      <c r="IF218" s="12"/>
      <c r="IG218" s="12"/>
      <c r="IH218" s="12"/>
      <c r="II218" s="12"/>
      <c r="IJ218" s="12"/>
      <c r="IK218" s="12"/>
      <c r="IL218" s="12"/>
      <c r="IM218" s="12"/>
      <c r="IN218" s="12"/>
      <c r="IO218" s="12"/>
      <c r="IP218" s="12"/>
      <c r="IQ218" s="12"/>
      <c r="IR218" s="12"/>
      <c r="IS218" s="12"/>
      <c r="IT218" s="12"/>
      <c r="IU218" s="12"/>
      <c r="IV218" s="12"/>
      <c r="IW218" s="12"/>
      <c r="IX218" s="12"/>
      <c r="IY218" s="12"/>
      <c r="IZ218" s="12"/>
      <c r="JA218" s="12"/>
      <c r="JB218" s="12"/>
    </row>
    <row r="219" spans="1:262" s="13" customFormat="1" ht="23.4" thickBot="1">
      <c r="A219" s="310"/>
      <c r="B219" s="433"/>
      <c r="C219" s="378"/>
      <c r="D219" s="409"/>
      <c r="E219" s="314"/>
      <c r="F219" s="544"/>
      <c r="G219" s="544"/>
      <c r="H219" s="312"/>
      <c r="I219" s="312"/>
      <c r="J219" s="472"/>
      <c r="K219" s="416" t="s">
        <v>780</v>
      </c>
      <c r="L219" s="168"/>
      <c r="M219" s="422">
        <f t="shared" si="81"/>
        <v>0</v>
      </c>
      <c r="N219" s="372"/>
      <c r="O219" s="168"/>
      <c r="P219" s="372"/>
      <c r="Q219" s="168"/>
      <c r="R219" s="372"/>
      <c r="S219" s="372"/>
      <c r="T219" s="372"/>
      <c r="U219" s="204" t="s">
        <v>702</v>
      </c>
      <c r="V219" s="204" t="s">
        <v>702</v>
      </c>
      <c r="W219" s="311"/>
      <c r="X219" s="314"/>
      <c r="Y219" s="169"/>
      <c r="Z219" s="314"/>
      <c r="AA219" s="170"/>
      <c r="AB219" s="168"/>
      <c r="AC219" s="171"/>
      <c r="AD219" s="172"/>
      <c r="AE219" s="173"/>
      <c r="AF219" s="174"/>
      <c r="AG219" s="543"/>
      <c r="AH219" s="373"/>
      <c r="AI219" s="373"/>
      <c r="AJ219" s="374"/>
      <c r="AK219" s="314"/>
      <c r="AL219" s="485" t="e">
        <f t="shared" si="86"/>
        <v>#N/A</v>
      </c>
      <c r="AM219" s="165" t="e">
        <f t="shared" si="87"/>
        <v>#N/A</v>
      </c>
      <c r="AN219" s="527"/>
      <c r="AO219" s="457">
        <f t="shared" si="88"/>
        <v>0</v>
      </c>
      <c r="AP219" s="458">
        <f t="shared" si="82"/>
        <v>0</v>
      </c>
      <c r="AQ219" s="458">
        <f t="shared" si="83"/>
        <v>0</v>
      </c>
      <c r="AR219" s="311">
        <f t="shared" si="89"/>
        <v>0</v>
      </c>
      <c r="AS219" s="459">
        <f t="shared" si="90"/>
        <v>0</v>
      </c>
      <c r="AT219" s="486"/>
      <c r="AU219" s="129"/>
      <c r="AV219" s="73">
        <f>AU219+IFERROR(VLOOKUP(A219,GENERADOR!A:B,2,FALSE),0)</f>
        <v>0</v>
      </c>
      <c r="AW219" s="73">
        <f t="shared" si="91"/>
        <v>0</v>
      </c>
      <c r="AX219" s="129">
        <f t="shared" si="92"/>
        <v>0</v>
      </c>
      <c r="AY219" s="129">
        <f t="shared" si="93"/>
        <v>0</v>
      </c>
      <c r="AZ219" s="73" t="e">
        <f t="shared" ca="1" si="84"/>
        <v>#NAME?</v>
      </c>
      <c r="BA219" s="529" t="e">
        <f t="shared" ca="1" si="85"/>
        <v>#NAME?</v>
      </c>
      <c r="BB219" s="158"/>
      <c r="BC219" s="158"/>
      <c r="BD219" s="511"/>
      <c r="BE219" s="530"/>
      <c r="BF219" s="533"/>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c r="CJ219" s="12"/>
      <c r="CK219" s="12"/>
      <c r="CL219" s="12"/>
      <c r="CM219" s="12"/>
      <c r="CN219" s="12"/>
      <c r="CO219" s="12"/>
      <c r="CP219" s="12"/>
      <c r="CQ219" s="12"/>
      <c r="CR219" s="12"/>
      <c r="CS219" s="12"/>
      <c r="CT219" s="12"/>
      <c r="CU219" s="12"/>
      <c r="CV219" s="12"/>
      <c r="CW219" s="12"/>
      <c r="CX219" s="12"/>
      <c r="CY219" s="12"/>
      <c r="CZ219" s="12"/>
      <c r="DA219" s="12"/>
      <c r="DB219" s="12"/>
      <c r="DC219" s="12"/>
      <c r="DD219" s="12"/>
      <c r="DE219" s="12"/>
      <c r="DF219" s="12"/>
      <c r="DG219" s="12"/>
      <c r="DH219" s="12"/>
      <c r="DI219" s="12"/>
      <c r="DJ219" s="12"/>
      <c r="DK219" s="12"/>
      <c r="DL219" s="12"/>
      <c r="DM219" s="12"/>
      <c r="DN219" s="12"/>
      <c r="DO219" s="12"/>
      <c r="DP219" s="12"/>
      <c r="DQ219" s="12"/>
      <c r="DR219" s="12"/>
      <c r="DS219" s="12"/>
      <c r="DT219" s="12"/>
      <c r="DU219" s="12"/>
      <c r="DV219" s="12"/>
      <c r="DW219" s="12"/>
      <c r="DX219" s="12"/>
      <c r="DY219" s="12"/>
      <c r="DZ219" s="12"/>
      <c r="EA219" s="12"/>
      <c r="EB219" s="12"/>
      <c r="EC219" s="12"/>
      <c r="ED219" s="12"/>
      <c r="EE219" s="12"/>
      <c r="EF219" s="12"/>
      <c r="EG219" s="12"/>
      <c r="EH219" s="12"/>
      <c r="EI219" s="12"/>
      <c r="EJ219" s="12"/>
      <c r="EK219" s="12"/>
      <c r="EL219" s="12"/>
      <c r="EM219" s="12"/>
      <c r="EN219" s="12"/>
      <c r="EO219" s="12"/>
      <c r="EP219" s="12"/>
      <c r="EQ219" s="12"/>
      <c r="ER219" s="12"/>
      <c r="ES219" s="12"/>
      <c r="ET219" s="12"/>
      <c r="EU219" s="12"/>
      <c r="EV219" s="12"/>
      <c r="EW219" s="12"/>
      <c r="EX219" s="12"/>
      <c r="EY219" s="12"/>
      <c r="EZ219" s="12"/>
      <c r="FA219" s="12"/>
      <c r="FB219" s="12"/>
      <c r="FC219" s="12"/>
      <c r="FD219" s="12"/>
      <c r="FE219" s="12"/>
      <c r="FF219" s="12"/>
      <c r="FG219" s="12"/>
      <c r="FH219" s="12"/>
      <c r="FI219" s="12"/>
      <c r="FJ219" s="12"/>
      <c r="FK219" s="12"/>
      <c r="FL219" s="12"/>
      <c r="FM219" s="12"/>
      <c r="FN219" s="12"/>
      <c r="FO219" s="12"/>
      <c r="FP219" s="12"/>
      <c r="FQ219" s="12"/>
      <c r="FR219" s="12"/>
      <c r="FS219" s="12"/>
      <c r="FT219" s="12"/>
      <c r="FU219" s="12"/>
      <c r="FV219" s="12"/>
      <c r="FW219" s="12"/>
      <c r="FX219" s="12"/>
      <c r="FY219" s="12"/>
      <c r="FZ219" s="12"/>
      <c r="GA219" s="12"/>
      <c r="GB219" s="12"/>
      <c r="GC219" s="12"/>
      <c r="GD219" s="12"/>
      <c r="GE219" s="12"/>
      <c r="GF219" s="12"/>
      <c r="GG219" s="12"/>
      <c r="GH219" s="12"/>
      <c r="GI219" s="12"/>
      <c r="GJ219" s="12"/>
      <c r="GK219" s="12"/>
      <c r="GL219" s="12"/>
      <c r="GM219" s="12"/>
      <c r="GN219" s="12"/>
      <c r="GO219" s="12"/>
      <c r="GP219" s="12"/>
      <c r="GQ219" s="12"/>
      <c r="GR219" s="12"/>
      <c r="GS219" s="12"/>
      <c r="GT219" s="12"/>
      <c r="GU219" s="12"/>
      <c r="GV219" s="12"/>
      <c r="GW219" s="12"/>
      <c r="GX219" s="12"/>
      <c r="GY219" s="12"/>
      <c r="GZ219" s="12"/>
      <c r="HA219" s="12"/>
      <c r="HB219" s="12"/>
      <c r="HC219" s="12"/>
      <c r="HD219" s="12"/>
      <c r="HE219" s="12"/>
      <c r="HF219" s="12"/>
      <c r="HG219" s="12"/>
      <c r="HH219" s="12"/>
      <c r="HI219" s="12"/>
      <c r="HJ219" s="12"/>
      <c r="HK219" s="12"/>
      <c r="HL219" s="12"/>
      <c r="HM219" s="12"/>
      <c r="HN219" s="12"/>
      <c r="HO219" s="12"/>
      <c r="HP219" s="12"/>
      <c r="HQ219" s="12"/>
      <c r="HR219" s="12"/>
      <c r="HS219" s="12"/>
      <c r="HT219" s="12"/>
      <c r="HU219" s="12"/>
      <c r="HV219" s="12"/>
      <c r="HW219" s="12"/>
      <c r="HX219" s="12"/>
      <c r="HY219" s="12"/>
      <c r="HZ219" s="12"/>
      <c r="IA219" s="12"/>
      <c r="IB219" s="12"/>
      <c r="IC219" s="12"/>
      <c r="ID219" s="12"/>
      <c r="IE219" s="12"/>
      <c r="IF219" s="12"/>
      <c r="IG219" s="12"/>
      <c r="IH219" s="12"/>
      <c r="II219" s="12"/>
      <c r="IJ219" s="12"/>
      <c r="IK219" s="12"/>
      <c r="IL219" s="12"/>
      <c r="IM219" s="12"/>
      <c r="IN219" s="12"/>
      <c r="IO219" s="12"/>
      <c r="IP219" s="12"/>
      <c r="IQ219" s="12"/>
      <c r="IR219" s="12"/>
      <c r="IS219" s="12"/>
      <c r="IT219" s="12"/>
      <c r="IU219" s="12"/>
      <c r="IV219" s="12"/>
      <c r="IW219" s="12"/>
      <c r="IX219" s="12"/>
      <c r="IY219" s="12"/>
      <c r="IZ219" s="12"/>
      <c r="JA219" s="12"/>
      <c r="JB219" s="12"/>
    </row>
    <row r="220" spans="1:262" s="13" customFormat="1" ht="23.4" thickBot="1">
      <c r="A220" s="310"/>
      <c r="B220" s="433"/>
      <c r="C220" s="378"/>
      <c r="D220" s="409"/>
      <c r="E220" s="314"/>
      <c r="F220" s="544"/>
      <c r="G220" s="544"/>
      <c r="H220" s="312"/>
      <c r="I220" s="312"/>
      <c r="J220" s="472"/>
      <c r="K220" s="416" t="s">
        <v>780</v>
      </c>
      <c r="L220" s="168"/>
      <c r="M220" s="422">
        <f t="shared" si="81"/>
        <v>0</v>
      </c>
      <c r="N220" s="372"/>
      <c r="O220" s="168"/>
      <c r="P220" s="372"/>
      <c r="Q220" s="168"/>
      <c r="R220" s="372"/>
      <c r="S220" s="372"/>
      <c r="T220" s="372"/>
      <c r="U220" s="204" t="s">
        <v>702</v>
      </c>
      <c r="V220" s="204" t="s">
        <v>702</v>
      </c>
      <c r="W220" s="311"/>
      <c r="X220" s="314"/>
      <c r="Y220" s="169"/>
      <c r="Z220" s="314"/>
      <c r="AA220" s="170"/>
      <c r="AB220" s="168"/>
      <c r="AC220" s="171"/>
      <c r="AD220" s="172"/>
      <c r="AE220" s="173"/>
      <c r="AF220" s="174"/>
      <c r="AG220" s="543"/>
      <c r="AH220" s="373"/>
      <c r="AI220" s="373"/>
      <c r="AJ220" s="374"/>
      <c r="AK220" s="314"/>
      <c r="AL220" s="485" t="e">
        <f t="shared" si="86"/>
        <v>#N/A</v>
      </c>
      <c r="AM220" s="165" t="e">
        <f t="shared" si="87"/>
        <v>#N/A</v>
      </c>
      <c r="AN220" s="527"/>
      <c r="AO220" s="457">
        <f t="shared" si="88"/>
        <v>0</v>
      </c>
      <c r="AP220" s="458">
        <f t="shared" si="82"/>
        <v>0</v>
      </c>
      <c r="AQ220" s="458">
        <f t="shared" si="83"/>
        <v>0</v>
      </c>
      <c r="AR220" s="311">
        <f t="shared" si="89"/>
        <v>0</v>
      </c>
      <c r="AS220" s="459">
        <f t="shared" si="90"/>
        <v>0</v>
      </c>
      <c r="AT220" s="486"/>
      <c r="AU220" s="129"/>
      <c r="AV220" s="73">
        <f>AU220+IFERROR(VLOOKUP(A220,GENERADOR!A:B,2,FALSE),0)</f>
        <v>0</v>
      </c>
      <c r="AW220" s="73">
        <f t="shared" si="91"/>
        <v>0</v>
      </c>
      <c r="AX220" s="129">
        <f t="shared" si="92"/>
        <v>0</v>
      </c>
      <c r="AY220" s="129">
        <f t="shared" si="93"/>
        <v>0</v>
      </c>
      <c r="AZ220" s="73" t="e">
        <f t="shared" ca="1" si="84"/>
        <v>#NAME?</v>
      </c>
      <c r="BA220" s="529" t="e">
        <f t="shared" ca="1" si="85"/>
        <v>#NAME?</v>
      </c>
      <c r="BB220" s="158"/>
      <c r="BC220" s="158"/>
      <c r="BD220" s="511"/>
      <c r="BE220" s="530"/>
      <c r="BF220" s="533"/>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c r="CJ220" s="12"/>
      <c r="CK220" s="12"/>
      <c r="CL220" s="12"/>
      <c r="CM220" s="12"/>
      <c r="CN220" s="12"/>
      <c r="CO220" s="12"/>
      <c r="CP220" s="12"/>
      <c r="CQ220" s="12"/>
      <c r="CR220" s="12"/>
      <c r="CS220" s="12"/>
      <c r="CT220" s="12"/>
      <c r="CU220" s="12"/>
      <c r="CV220" s="12"/>
      <c r="CW220" s="12"/>
      <c r="CX220" s="12"/>
      <c r="CY220" s="12"/>
      <c r="CZ220" s="12"/>
      <c r="DA220" s="12"/>
      <c r="DB220" s="12"/>
      <c r="DC220" s="12"/>
      <c r="DD220" s="12"/>
      <c r="DE220" s="12"/>
      <c r="DF220" s="12"/>
      <c r="DG220" s="12"/>
      <c r="DH220" s="12"/>
      <c r="DI220" s="12"/>
      <c r="DJ220" s="12"/>
      <c r="DK220" s="12"/>
      <c r="DL220" s="12"/>
      <c r="DM220" s="12"/>
      <c r="DN220" s="12"/>
      <c r="DO220" s="12"/>
      <c r="DP220" s="12"/>
      <c r="DQ220" s="12"/>
      <c r="DR220" s="12"/>
      <c r="DS220" s="12"/>
      <c r="DT220" s="12"/>
      <c r="DU220" s="12"/>
      <c r="DV220" s="12"/>
      <c r="DW220" s="12"/>
      <c r="DX220" s="12"/>
      <c r="DY220" s="12"/>
      <c r="DZ220" s="12"/>
      <c r="EA220" s="12"/>
      <c r="EB220" s="12"/>
      <c r="EC220" s="12"/>
      <c r="ED220" s="12"/>
      <c r="EE220" s="12"/>
      <c r="EF220" s="12"/>
      <c r="EG220" s="12"/>
      <c r="EH220" s="12"/>
      <c r="EI220" s="12"/>
      <c r="EJ220" s="12"/>
      <c r="EK220" s="12"/>
      <c r="EL220" s="12"/>
      <c r="EM220" s="12"/>
      <c r="EN220" s="12"/>
      <c r="EO220" s="12"/>
      <c r="EP220" s="12"/>
      <c r="EQ220" s="12"/>
      <c r="ER220" s="12"/>
      <c r="ES220" s="12"/>
      <c r="ET220" s="12"/>
      <c r="EU220" s="12"/>
      <c r="EV220" s="12"/>
      <c r="EW220" s="12"/>
      <c r="EX220" s="12"/>
      <c r="EY220" s="12"/>
      <c r="EZ220" s="12"/>
      <c r="FA220" s="12"/>
      <c r="FB220" s="12"/>
      <c r="FC220" s="12"/>
      <c r="FD220" s="12"/>
      <c r="FE220" s="12"/>
      <c r="FF220" s="12"/>
      <c r="FG220" s="12"/>
      <c r="FH220" s="12"/>
      <c r="FI220" s="12"/>
      <c r="FJ220" s="12"/>
      <c r="FK220" s="12"/>
      <c r="FL220" s="12"/>
      <c r="FM220" s="12"/>
      <c r="FN220" s="12"/>
      <c r="FO220" s="12"/>
      <c r="FP220" s="12"/>
      <c r="FQ220" s="12"/>
      <c r="FR220" s="12"/>
      <c r="FS220" s="12"/>
      <c r="FT220" s="12"/>
      <c r="FU220" s="12"/>
      <c r="FV220" s="12"/>
      <c r="FW220" s="12"/>
      <c r="FX220" s="12"/>
      <c r="FY220" s="12"/>
      <c r="FZ220" s="12"/>
      <c r="GA220" s="12"/>
      <c r="GB220" s="12"/>
      <c r="GC220" s="12"/>
      <c r="GD220" s="12"/>
      <c r="GE220" s="12"/>
      <c r="GF220" s="12"/>
      <c r="GG220" s="12"/>
      <c r="GH220" s="12"/>
      <c r="GI220" s="12"/>
      <c r="GJ220" s="12"/>
      <c r="GK220" s="12"/>
      <c r="GL220" s="12"/>
      <c r="GM220" s="12"/>
      <c r="GN220" s="12"/>
      <c r="GO220" s="12"/>
      <c r="GP220" s="12"/>
      <c r="GQ220" s="12"/>
      <c r="GR220" s="12"/>
      <c r="GS220" s="12"/>
      <c r="GT220" s="12"/>
      <c r="GU220" s="12"/>
      <c r="GV220" s="12"/>
      <c r="GW220" s="12"/>
      <c r="GX220" s="12"/>
      <c r="GY220" s="12"/>
      <c r="GZ220" s="12"/>
      <c r="HA220" s="12"/>
      <c r="HB220" s="12"/>
      <c r="HC220" s="12"/>
      <c r="HD220" s="12"/>
      <c r="HE220" s="12"/>
      <c r="HF220" s="12"/>
      <c r="HG220" s="12"/>
      <c r="HH220" s="12"/>
      <c r="HI220" s="12"/>
      <c r="HJ220" s="12"/>
      <c r="HK220" s="12"/>
      <c r="HL220" s="12"/>
      <c r="HM220" s="12"/>
      <c r="HN220" s="12"/>
      <c r="HO220" s="12"/>
      <c r="HP220" s="12"/>
      <c r="HQ220" s="12"/>
      <c r="HR220" s="12"/>
      <c r="HS220" s="12"/>
      <c r="HT220" s="12"/>
      <c r="HU220" s="12"/>
      <c r="HV220" s="12"/>
      <c r="HW220" s="12"/>
      <c r="HX220" s="12"/>
      <c r="HY220" s="12"/>
      <c r="HZ220" s="12"/>
      <c r="IA220" s="12"/>
      <c r="IB220" s="12"/>
      <c r="IC220" s="12"/>
      <c r="ID220" s="12"/>
      <c r="IE220" s="12"/>
      <c r="IF220" s="12"/>
      <c r="IG220" s="12"/>
      <c r="IH220" s="12"/>
      <c r="II220" s="12"/>
      <c r="IJ220" s="12"/>
      <c r="IK220" s="12"/>
      <c r="IL220" s="12"/>
      <c r="IM220" s="12"/>
      <c r="IN220" s="12"/>
      <c r="IO220" s="12"/>
      <c r="IP220" s="12"/>
      <c r="IQ220" s="12"/>
      <c r="IR220" s="12"/>
      <c r="IS220" s="12"/>
      <c r="IT220" s="12"/>
      <c r="IU220" s="12"/>
      <c r="IV220" s="12"/>
      <c r="IW220" s="12"/>
      <c r="IX220" s="12"/>
      <c r="IY220" s="12"/>
      <c r="IZ220" s="12"/>
      <c r="JA220" s="12"/>
      <c r="JB220" s="12"/>
    </row>
    <row r="221" spans="1:262" s="13" customFormat="1" ht="23.4" thickBot="1">
      <c r="A221" s="310"/>
      <c r="B221" s="433"/>
      <c r="C221" s="378"/>
      <c r="D221" s="409"/>
      <c r="E221" s="314"/>
      <c r="F221" s="544"/>
      <c r="G221" s="544"/>
      <c r="H221" s="312"/>
      <c r="I221" s="312"/>
      <c r="J221" s="472"/>
      <c r="K221" s="416" t="s">
        <v>780</v>
      </c>
      <c r="L221" s="168"/>
      <c r="M221" s="422">
        <f t="shared" si="81"/>
        <v>0</v>
      </c>
      <c r="N221" s="372"/>
      <c r="O221" s="168"/>
      <c r="P221" s="372"/>
      <c r="Q221" s="168"/>
      <c r="R221" s="372"/>
      <c r="S221" s="372"/>
      <c r="T221" s="372"/>
      <c r="U221" s="204" t="s">
        <v>702</v>
      </c>
      <c r="V221" s="204" t="s">
        <v>702</v>
      </c>
      <c r="W221" s="311"/>
      <c r="X221" s="314"/>
      <c r="Y221" s="169"/>
      <c r="Z221" s="314"/>
      <c r="AA221" s="170"/>
      <c r="AB221" s="168"/>
      <c r="AC221" s="171"/>
      <c r="AD221" s="172"/>
      <c r="AE221" s="173"/>
      <c r="AF221" s="174"/>
      <c r="AG221" s="543"/>
      <c r="AH221" s="373"/>
      <c r="AI221" s="373"/>
      <c r="AJ221" s="374"/>
      <c r="AK221" s="314"/>
      <c r="AL221" s="485" t="e">
        <f t="shared" si="86"/>
        <v>#N/A</v>
      </c>
      <c r="AM221" s="165" t="e">
        <f t="shared" si="87"/>
        <v>#N/A</v>
      </c>
      <c r="AN221" s="527"/>
      <c r="AO221" s="457">
        <f t="shared" si="88"/>
        <v>0</v>
      </c>
      <c r="AP221" s="458">
        <f t="shared" si="82"/>
        <v>0</v>
      </c>
      <c r="AQ221" s="458">
        <f t="shared" si="83"/>
        <v>0</v>
      </c>
      <c r="AR221" s="311">
        <f t="shared" si="89"/>
        <v>0</v>
      </c>
      <c r="AS221" s="459">
        <f t="shared" si="90"/>
        <v>0</v>
      </c>
      <c r="AT221" s="486"/>
      <c r="AU221" s="129"/>
      <c r="AV221" s="73">
        <f>AU221+IFERROR(VLOOKUP(A221,GENERADOR!A:B,2,FALSE),0)</f>
        <v>0</v>
      </c>
      <c r="AW221" s="73">
        <f t="shared" si="91"/>
        <v>0</v>
      </c>
      <c r="AX221" s="129">
        <f t="shared" si="92"/>
        <v>0</v>
      </c>
      <c r="AY221" s="129">
        <f t="shared" si="93"/>
        <v>0</v>
      </c>
      <c r="AZ221" s="73" t="e">
        <f t="shared" ca="1" si="84"/>
        <v>#NAME?</v>
      </c>
      <c r="BA221" s="529" t="e">
        <f t="shared" ca="1" si="85"/>
        <v>#NAME?</v>
      </c>
      <c r="BB221" s="158"/>
      <c r="BC221" s="158"/>
      <c r="BD221" s="511"/>
      <c r="BE221" s="530"/>
      <c r="BF221" s="533"/>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2"/>
      <c r="CE221" s="12"/>
      <c r="CF221" s="12"/>
      <c r="CG221" s="12"/>
      <c r="CH221" s="12"/>
      <c r="CI221" s="12"/>
      <c r="CJ221" s="12"/>
      <c r="CK221" s="12"/>
      <c r="CL221" s="12"/>
      <c r="CM221" s="12"/>
      <c r="CN221" s="12"/>
      <c r="CO221" s="12"/>
      <c r="CP221" s="12"/>
      <c r="CQ221" s="12"/>
      <c r="CR221" s="12"/>
      <c r="CS221" s="12"/>
      <c r="CT221" s="12"/>
      <c r="CU221" s="12"/>
      <c r="CV221" s="12"/>
      <c r="CW221" s="12"/>
      <c r="CX221" s="12"/>
      <c r="CY221" s="12"/>
      <c r="CZ221" s="12"/>
      <c r="DA221" s="12"/>
      <c r="DB221" s="12"/>
      <c r="DC221" s="12"/>
      <c r="DD221" s="12"/>
      <c r="DE221" s="12"/>
      <c r="DF221" s="12"/>
      <c r="DG221" s="12"/>
      <c r="DH221" s="12"/>
      <c r="DI221" s="12"/>
      <c r="DJ221" s="12"/>
      <c r="DK221" s="12"/>
      <c r="DL221" s="12"/>
      <c r="DM221" s="12"/>
      <c r="DN221" s="12"/>
      <c r="DO221" s="12"/>
      <c r="DP221" s="12"/>
      <c r="DQ221" s="12"/>
      <c r="DR221" s="12"/>
      <c r="DS221" s="12"/>
      <c r="DT221" s="12"/>
      <c r="DU221" s="12"/>
      <c r="DV221" s="12"/>
      <c r="DW221" s="12"/>
      <c r="DX221" s="12"/>
      <c r="DY221" s="12"/>
      <c r="DZ221" s="12"/>
      <c r="EA221" s="12"/>
      <c r="EB221" s="12"/>
      <c r="EC221" s="12"/>
      <c r="ED221" s="12"/>
      <c r="EE221" s="12"/>
      <c r="EF221" s="12"/>
      <c r="EG221" s="12"/>
      <c r="EH221" s="12"/>
      <c r="EI221" s="12"/>
      <c r="EJ221" s="12"/>
      <c r="EK221" s="12"/>
      <c r="EL221" s="12"/>
      <c r="EM221" s="12"/>
      <c r="EN221" s="12"/>
      <c r="EO221" s="12"/>
      <c r="EP221" s="12"/>
      <c r="EQ221" s="12"/>
      <c r="ER221" s="12"/>
      <c r="ES221" s="12"/>
      <c r="ET221" s="12"/>
      <c r="EU221" s="12"/>
      <c r="EV221" s="12"/>
      <c r="EW221" s="12"/>
      <c r="EX221" s="12"/>
      <c r="EY221" s="12"/>
      <c r="EZ221" s="12"/>
      <c r="FA221" s="12"/>
      <c r="FB221" s="12"/>
      <c r="FC221" s="12"/>
      <c r="FD221" s="12"/>
      <c r="FE221" s="12"/>
      <c r="FF221" s="12"/>
      <c r="FG221" s="12"/>
      <c r="FH221" s="12"/>
      <c r="FI221" s="12"/>
      <c r="FJ221" s="12"/>
      <c r="FK221" s="12"/>
      <c r="FL221" s="12"/>
      <c r="FM221" s="12"/>
      <c r="FN221" s="12"/>
      <c r="FO221" s="12"/>
      <c r="FP221" s="12"/>
      <c r="FQ221" s="12"/>
      <c r="FR221" s="12"/>
      <c r="FS221" s="12"/>
      <c r="FT221" s="12"/>
      <c r="FU221" s="12"/>
      <c r="FV221" s="12"/>
      <c r="FW221" s="12"/>
      <c r="FX221" s="12"/>
      <c r="FY221" s="12"/>
      <c r="FZ221" s="12"/>
      <c r="GA221" s="12"/>
      <c r="GB221" s="12"/>
      <c r="GC221" s="12"/>
      <c r="GD221" s="12"/>
      <c r="GE221" s="12"/>
      <c r="GF221" s="12"/>
      <c r="GG221" s="12"/>
      <c r="GH221" s="12"/>
      <c r="GI221" s="12"/>
      <c r="GJ221" s="12"/>
      <c r="GK221" s="12"/>
      <c r="GL221" s="12"/>
      <c r="GM221" s="12"/>
      <c r="GN221" s="12"/>
      <c r="GO221" s="12"/>
      <c r="GP221" s="12"/>
      <c r="GQ221" s="12"/>
      <c r="GR221" s="12"/>
      <c r="GS221" s="12"/>
      <c r="GT221" s="12"/>
      <c r="GU221" s="12"/>
      <c r="GV221" s="12"/>
      <c r="GW221" s="12"/>
      <c r="GX221" s="12"/>
      <c r="GY221" s="12"/>
      <c r="GZ221" s="12"/>
      <c r="HA221" s="12"/>
      <c r="HB221" s="12"/>
      <c r="HC221" s="12"/>
      <c r="HD221" s="12"/>
      <c r="HE221" s="12"/>
      <c r="HF221" s="12"/>
      <c r="HG221" s="12"/>
      <c r="HH221" s="12"/>
      <c r="HI221" s="12"/>
      <c r="HJ221" s="12"/>
      <c r="HK221" s="12"/>
      <c r="HL221" s="12"/>
      <c r="HM221" s="12"/>
      <c r="HN221" s="12"/>
      <c r="HO221" s="12"/>
      <c r="HP221" s="12"/>
      <c r="HQ221" s="12"/>
      <c r="HR221" s="12"/>
      <c r="HS221" s="12"/>
      <c r="HT221" s="12"/>
      <c r="HU221" s="12"/>
      <c r="HV221" s="12"/>
      <c r="HW221" s="12"/>
      <c r="HX221" s="12"/>
      <c r="HY221" s="12"/>
      <c r="HZ221" s="12"/>
      <c r="IA221" s="12"/>
      <c r="IB221" s="12"/>
      <c r="IC221" s="12"/>
      <c r="ID221" s="12"/>
      <c r="IE221" s="12"/>
      <c r="IF221" s="12"/>
      <c r="IG221" s="12"/>
      <c r="IH221" s="12"/>
      <c r="II221" s="12"/>
      <c r="IJ221" s="12"/>
      <c r="IK221" s="12"/>
      <c r="IL221" s="12"/>
      <c r="IM221" s="12"/>
      <c r="IN221" s="12"/>
      <c r="IO221" s="12"/>
      <c r="IP221" s="12"/>
      <c r="IQ221" s="12"/>
      <c r="IR221" s="12"/>
      <c r="IS221" s="12"/>
      <c r="IT221" s="12"/>
      <c r="IU221" s="12"/>
      <c r="IV221" s="12"/>
      <c r="IW221" s="12"/>
      <c r="IX221" s="12"/>
      <c r="IY221" s="12"/>
      <c r="IZ221" s="12"/>
      <c r="JA221" s="12"/>
      <c r="JB221" s="12"/>
    </row>
    <row r="222" spans="1:262" s="13" customFormat="1" ht="23.4" thickBot="1">
      <c r="A222" s="310"/>
      <c r="B222" s="433"/>
      <c r="C222" s="378"/>
      <c r="D222" s="409"/>
      <c r="E222" s="314"/>
      <c r="F222" s="544"/>
      <c r="G222" s="544"/>
      <c r="H222" s="312"/>
      <c r="I222" s="312"/>
      <c r="J222" s="472"/>
      <c r="K222" s="416" t="s">
        <v>780</v>
      </c>
      <c r="L222" s="168"/>
      <c r="M222" s="422">
        <f t="shared" si="81"/>
        <v>0</v>
      </c>
      <c r="N222" s="372"/>
      <c r="O222" s="168"/>
      <c r="P222" s="372"/>
      <c r="Q222" s="168"/>
      <c r="R222" s="372"/>
      <c r="S222" s="372"/>
      <c r="T222" s="372"/>
      <c r="U222" s="204" t="s">
        <v>702</v>
      </c>
      <c r="V222" s="204" t="s">
        <v>702</v>
      </c>
      <c r="W222" s="311"/>
      <c r="X222" s="314"/>
      <c r="Y222" s="169"/>
      <c r="Z222" s="314"/>
      <c r="AA222" s="170"/>
      <c r="AB222" s="168"/>
      <c r="AC222" s="171"/>
      <c r="AD222" s="172"/>
      <c r="AE222" s="173"/>
      <c r="AF222" s="174"/>
      <c r="AG222" s="543"/>
      <c r="AH222" s="373"/>
      <c r="AI222" s="373"/>
      <c r="AJ222" s="374"/>
      <c r="AK222" s="314"/>
      <c r="AL222" s="485" t="e">
        <f t="shared" si="86"/>
        <v>#N/A</v>
      </c>
      <c r="AM222" s="165" t="e">
        <f t="shared" si="87"/>
        <v>#N/A</v>
      </c>
      <c r="AN222" s="527"/>
      <c r="AO222" s="457">
        <f t="shared" si="88"/>
        <v>0</v>
      </c>
      <c r="AP222" s="458">
        <f t="shared" si="82"/>
        <v>0</v>
      </c>
      <c r="AQ222" s="458">
        <f t="shared" si="83"/>
        <v>0</v>
      </c>
      <c r="AR222" s="311">
        <f t="shared" si="89"/>
        <v>0</v>
      </c>
      <c r="AS222" s="459">
        <f t="shared" si="90"/>
        <v>0</v>
      </c>
      <c r="AT222" s="486"/>
      <c r="AU222" s="129"/>
      <c r="AV222" s="73">
        <f>AU222+IFERROR(VLOOKUP(A222,GENERADOR!A:B,2,FALSE),0)</f>
        <v>0</v>
      </c>
      <c r="AW222" s="73">
        <f t="shared" si="91"/>
        <v>0</v>
      </c>
      <c r="AX222" s="129">
        <f t="shared" si="92"/>
        <v>0</v>
      </c>
      <c r="AY222" s="129">
        <f t="shared" si="93"/>
        <v>0</v>
      </c>
      <c r="AZ222" s="73" t="e">
        <f t="shared" ca="1" si="84"/>
        <v>#NAME?</v>
      </c>
      <c r="BA222" s="529" t="e">
        <f t="shared" ca="1" si="85"/>
        <v>#NAME?</v>
      </c>
      <c r="BB222" s="158"/>
      <c r="BC222" s="158"/>
      <c r="BD222" s="511"/>
      <c r="BE222" s="530"/>
      <c r="BF222" s="533"/>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c r="CJ222" s="12"/>
      <c r="CK222" s="12"/>
      <c r="CL222" s="12"/>
      <c r="CM222" s="12"/>
      <c r="CN222" s="12"/>
      <c r="CO222" s="12"/>
      <c r="CP222" s="12"/>
      <c r="CQ222" s="12"/>
      <c r="CR222" s="12"/>
      <c r="CS222" s="12"/>
      <c r="CT222" s="12"/>
      <c r="CU222" s="12"/>
      <c r="CV222" s="12"/>
      <c r="CW222" s="12"/>
      <c r="CX222" s="12"/>
      <c r="CY222" s="12"/>
      <c r="CZ222" s="12"/>
      <c r="DA222" s="12"/>
      <c r="DB222" s="12"/>
      <c r="DC222" s="12"/>
      <c r="DD222" s="12"/>
      <c r="DE222" s="12"/>
      <c r="DF222" s="12"/>
      <c r="DG222" s="12"/>
      <c r="DH222" s="12"/>
      <c r="DI222" s="12"/>
      <c r="DJ222" s="12"/>
      <c r="DK222" s="12"/>
      <c r="DL222" s="12"/>
      <c r="DM222" s="12"/>
      <c r="DN222" s="12"/>
      <c r="DO222" s="12"/>
      <c r="DP222" s="12"/>
      <c r="DQ222" s="12"/>
      <c r="DR222" s="12"/>
      <c r="DS222" s="12"/>
      <c r="DT222" s="12"/>
      <c r="DU222" s="12"/>
      <c r="DV222" s="12"/>
      <c r="DW222" s="12"/>
      <c r="DX222" s="12"/>
      <c r="DY222" s="12"/>
      <c r="DZ222" s="12"/>
      <c r="EA222" s="12"/>
      <c r="EB222" s="12"/>
      <c r="EC222" s="12"/>
      <c r="ED222" s="12"/>
      <c r="EE222" s="12"/>
      <c r="EF222" s="12"/>
      <c r="EG222" s="12"/>
      <c r="EH222" s="12"/>
      <c r="EI222" s="12"/>
      <c r="EJ222" s="12"/>
      <c r="EK222" s="12"/>
      <c r="EL222" s="12"/>
      <c r="EM222" s="12"/>
      <c r="EN222" s="12"/>
      <c r="EO222" s="12"/>
      <c r="EP222" s="12"/>
      <c r="EQ222" s="12"/>
      <c r="ER222" s="12"/>
      <c r="ES222" s="12"/>
      <c r="ET222" s="12"/>
      <c r="EU222" s="12"/>
      <c r="EV222" s="12"/>
      <c r="EW222" s="12"/>
      <c r="EX222" s="12"/>
      <c r="EY222" s="12"/>
      <c r="EZ222" s="12"/>
      <c r="FA222" s="12"/>
      <c r="FB222" s="12"/>
      <c r="FC222" s="12"/>
      <c r="FD222" s="12"/>
      <c r="FE222" s="12"/>
      <c r="FF222" s="12"/>
      <c r="FG222" s="12"/>
      <c r="FH222" s="12"/>
      <c r="FI222" s="12"/>
      <c r="FJ222" s="12"/>
      <c r="FK222" s="12"/>
      <c r="FL222" s="12"/>
      <c r="FM222" s="12"/>
      <c r="FN222" s="12"/>
      <c r="FO222" s="12"/>
      <c r="FP222" s="12"/>
      <c r="FQ222" s="12"/>
      <c r="FR222" s="12"/>
      <c r="FS222" s="12"/>
      <c r="FT222" s="12"/>
      <c r="FU222" s="12"/>
      <c r="FV222" s="12"/>
      <c r="FW222" s="12"/>
      <c r="FX222" s="12"/>
      <c r="FY222" s="12"/>
      <c r="FZ222" s="12"/>
      <c r="GA222" s="12"/>
      <c r="GB222" s="12"/>
      <c r="GC222" s="12"/>
      <c r="GD222" s="12"/>
      <c r="GE222" s="12"/>
      <c r="GF222" s="12"/>
      <c r="GG222" s="12"/>
      <c r="GH222" s="12"/>
      <c r="GI222" s="12"/>
      <c r="GJ222" s="12"/>
      <c r="GK222" s="12"/>
      <c r="GL222" s="12"/>
      <c r="GM222" s="12"/>
      <c r="GN222" s="12"/>
      <c r="GO222" s="12"/>
      <c r="GP222" s="12"/>
      <c r="GQ222" s="12"/>
      <c r="GR222" s="12"/>
      <c r="GS222" s="12"/>
      <c r="GT222" s="12"/>
      <c r="GU222" s="12"/>
      <c r="GV222" s="12"/>
      <c r="GW222" s="12"/>
      <c r="GX222" s="12"/>
      <c r="GY222" s="12"/>
      <c r="GZ222" s="12"/>
      <c r="HA222" s="12"/>
      <c r="HB222" s="12"/>
      <c r="HC222" s="12"/>
      <c r="HD222" s="12"/>
      <c r="HE222" s="12"/>
      <c r="HF222" s="12"/>
      <c r="HG222" s="12"/>
      <c r="HH222" s="12"/>
      <c r="HI222" s="12"/>
      <c r="HJ222" s="12"/>
      <c r="HK222" s="12"/>
      <c r="HL222" s="12"/>
      <c r="HM222" s="12"/>
      <c r="HN222" s="12"/>
      <c r="HO222" s="12"/>
      <c r="HP222" s="12"/>
      <c r="HQ222" s="12"/>
      <c r="HR222" s="12"/>
      <c r="HS222" s="12"/>
      <c r="HT222" s="12"/>
      <c r="HU222" s="12"/>
      <c r="HV222" s="12"/>
      <c r="HW222" s="12"/>
      <c r="HX222" s="12"/>
      <c r="HY222" s="12"/>
      <c r="HZ222" s="12"/>
      <c r="IA222" s="12"/>
      <c r="IB222" s="12"/>
      <c r="IC222" s="12"/>
      <c r="ID222" s="12"/>
      <c r="IE222" s="12"/>
      <c r="IF222" s="12"/>
      <c r="IG222" s="12"/>
      <c r="IH222" s="12"/>
      <c r="II222" s="12"/>
      <c r="IJ222" s="12"/>
      <c r="IK222" s="12"/>
      <c r="IL222" s="12"/>
      <c r="IM222" s="12"/>
      <c r="IN222" s="12"/>
      <c r="IO222" s="12"/>
      <c r="IP222" s="12"/>
      <c r="IQ222" s="12"/>
      <c r="IR222" s="12"/>
      <c r="IS222" s="12"/>
      <c r="IT222" s="12"/>
      <c r="IU222" s="12"/>
      <c r="IV222" s="12"/>
      <c r="IW222" s="12"/>
      <c r="IX222" s="12"/>
      <c r="IY222" s="12"/>
      <c r="IZ222" s="12"/>
      <c r="JA222" s="12"/>
      <c r="JB222" s="12"/>
    </row>
    <row r="223" spans="1:262" s="13" customFormat="1" ht="23.4" thickBot="1">
      <c r="A223" s="310"/>
      <c r="B223" s="433"/>
      <c r="C223" s="378"/>
      <c r="D223" s="409"/>
      <c r="E223" s="314"/>
      <c r="F223" s="544"/>
      <c r="G223" s="544"/>
      <c r="H223" s="312"/>
      <c r="I223" s="331"/>
      <c r="J223" s="472"/>
      <c r="K223" s="416" t="s">
        <v>780</v>
      </c>
      <c r="L223" s="168"/>
      <c r="M223" s="422">
        <f t="shared" si="81"/>
        <v>0</v>
      </c>
      <c r="N223" s="372"/>
      <c r="O223" s="168"/>
      <c r="P223" s="372"/>
      <c r="Q223" s="168"/>
      <c r="R223" s="372"/>
      <c r="S223" s="372"/>
      <c r="T223" s="372"/>
      <c r="U223" s="204" t="s">
        <v>702</v>
      </c>
      <c r="V223" s="204" t="s">
        <v>702</v>
      </c>
      <c r="W223" s="311"/>
      <c r="X223" s="314"/>
      <c r="Y223" s="493"/>
      <c r="Z223" s="314"/>
      <c r="AA223" s="170"/>
      <c r="AB223" s="168"/>
      <c r="AC223" s="171"/>
      <c r="AD223" s="172"/>
      <c r="AE223" s="173"/>
      <c r="AF223" s="174"/>
      <c r="AG223" s="543"/>
      <c r="AH223" s="373"/>
      <c r="AI223" s="373"/>
      <c r="AJ223" s="374"/>
      <c r="AK223" s="314"/>
      <c r="AL223" s="485" t="e">
        <f t="shared" si="86"/>
        <v>#N/A</v>
      </c>
      <c r="AM223" s="165" t="e">
        <f t="shared" si="87"/>
        <v>#N/A</v>
      </c>
      <c r="AN223" s="527"/>
      <c r="AO223" s="457">
        <f t="shared" si="88"/>
        <v>0</v>
      </c>
      <c r="AP223" s="458">
        <f t="shared" si="82"/>
        <v>0</v>
      </c>
      <c r="AQ223" s="458">
        <f t="shared" si="83"/>
        <v>0</v>
      </c>
      <c r="AR223" s="311">
        <f t="shared" si="89"/>
        <v>0</v>
      </c>
      <c r="AS223" s="459">
        <f t="shared" si="90"/>
        <v>0</v>
      </c>
      <c r="AT223" s="486"/>
      <c r="AU223" s="129"/>
      <c r="AV223" s="73">
        <f>AU223+IFERROR(VLOOKUP(A223,GENERADOR!A:B,2,FALSE),0)</f>
        <v>0</v>
      </c>
      <c r="AW223" s="73">
        <f t="shared" si="91"/>
        <v>0</v>
      </c>
      <c r="AX223" s="129">
        <f t="shared" si="92"/>
        <v>0</v>
      </c>
      <c r="AY223" s="129">
        <f t="shared" si="93"/>
        <v>0</v>
      </c>
      <c r="AZ223" s="73" t="e">
        <f t="shared" ca="1" si="84"/>
        <v>#NAME?</v>
      </c>
      <c r="BA223" s="529" t="e">
        <f t="shared" ca="1" si="85"/>
        <v>#NAME?</v>
      </c>
      <c r="BB223" s="158"/>
      <c r="BC223" s="158"/>
      <c r="BD223" s="511"/>
      <c r="BE223" s="530"/>
      <c r="BF223" s="533"/>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c r="CG223" s="12"/>
      <c r="CH223" s="12"/>
      <c r="CI223" s="12"/>
      <c r="CJ223" s="12"/>
      <c r="CK223" s="12"/>
      <c r="CL223" s="12"/>
      <c r="CM223" s="12"/>
      <c r="CN223" s="12"/>
      <c r="CO223" s="12"/>
      <c r="CP223" s="12"/>
      <c r="CQ223" s="12"/>
      <c r="CR223" s="12"/>
      <c r="CS223" s="12"/>
      <c r="CT223" s="12"/>
      <c r="CU223" s="12"/>
      <c r="CV223" s="12"/>
      <c r="CW223" s="12"/>
      <c r="CX223" s="12"/>
      <c r="CY223" s="12"/>
      <c r="CZ223" s="12"/>
      <c r="DA223" s="12"/>
      <c r="DB223" s="12"/>
      <c r="DC223" s="12"/>
      <c r="DD223" s="12"/>
      <c r="DE223" s="12"/>
      <c r="DF223" s="12"/>
      <c r="DG223" s="12"/>
      <c r="DH223" s="12"/>
      <c r="DI223" s="12"/>
      <c r="DJ223" s="12"/>
      <c r="DK223" s="12"/>
      <c r="DL223" s="12"/>
      <c r="DM223" s="12"/>
      <c r="DN223" s="12"/>
      <c r="DO223" s="12"/>
      <c r="DP223" s="12"/>
      <c r="DQ223" s="12"/>
      <c r="DR223" s="12"/>
      <c r="DS223" s="12"/>
      <c r="DT223" s="12"/>
      <c r="DU223" s="12"/>
      <c r="DV223" s="12"/>
      <c r="DW223" s="12"/>
      <c r="DX223" s="12"/>
      <c r="DY223" s="12"/>
      <c r="DZ223" s="12"/>
      <c r="EA223" s="12"/>
      <c r="EB223" s="12"/>
      <c r="EC223" s="12"/>
      <c r="ED223" s="12"/>
      <c r="EE223" s="12"/>
      <c r="EF223" s="12"/>
      <c r="EG223" s="12"/>
      <c r="EH223" s="12"/>
      <c r="EI223" s="12"/>
      <c r="EJ223" s="12"/>
      <c r="EK223" s="12"/>
      <c r="EL223" s="12"/>
      <c r="EM223" s="12"/>
      <c r="EN223" s="12"/>
      <c r="EO223" s="12"/>
      <c r="EP223" s="12"/>
      <c r="EQ223" s="12"/>
      <c r="ER223" s="12"/>
      <c r="ES223" s="12"/>
      <c r="ET223" s="12"/>
      <c r="EU223" s="12"/>
      <c r="EV223" s="12"/>
      <c r="EW223" s="12"/>
      <c r="EX223" s="12"/>
      <c r="EY223" s="12"/>
      <c r="EZ223" s="12"/>
      <c r="FA223" s="12"/>
      <c r="FB223" s="12"/>
      <c r="FC223" s="12"/>
      <c r="FD223" s="12"/>
      <c r="FE223" s="12"/>
      <c r="FF223" s="12"/>
      <c r="FG223" s="12"/>
      <c r="FH223" s="12"/>
      <c r="FI223" s="12"/>
      <c r="FJ223" s="12"/>
      <c r="FK223" s="12"/>
      <c r="FL223" s="12"/>
      <c r="FM223" s="12"/>
      <c r="FN223" s="12"/>
      <c r="FO223" s="12"/>
      <c r="FP223" s="12"/>
      <c r="FQ223" s="12"/>
      <c r="FR223" s="12"/>
      <c r="FS223" s="12"/>
      <c r="FT223" s="12"/>
      <c r="FU223" s="12"/>
      <c r="FV223" s="12"/>
      <c r="FW223" s="12"/>
      <c r="FX223" s="12"/>
      <c r="FY223" s="12"/>
      <c r="FZ223" s="12"/>
      <c r="GA223" s="12"/>
      <c r="GB223" s="12"/>
      <c r="GC223" s="12"/>
      <c r="GD223" s="12"/>
      <c r="GE223" s="12"/>
      <c r="GF223" s="12"/>
      <c r="GG223" s="12"/>
      <c r="GH223" s="12"/>
      <c r="GI223" s="12"/>
      <c r="GJ223" s="12"/>
      <c r="GK223" s="12"/>
      <c r="GL223" s="12"/>
      <c r="GM223" s="12"/>
      <c r="GN223" s="12"/>
      <c r="GO223" s="12"/>
      <c r="GP223" s="12"/>
      <c r="GQ223" s="12"/>
      <c r="GR223" s="12"/>
      <c r="GS223" s="12"/>
      <c r="GT223" s="12"/>
      <c r="GU223" s="12"/>
      <c r="GV223" s="12"/>
      <c r="GW223" s="12"/>
      <c r="GX223" s="12"/>
      <c r="GY223" s="12"/>
      <c r="GZ223" s="12"/>
      <c r="HA223" s="12"/>
      <c r="HB223" s="12"/>
      <c r="HC223" s="12"/>
      <c r="HD223" s="12"/>
      <c r="HE223" s="12"/>
      <c r="HF223" s="12"/>
      <c r="HG223" s="12"/>
      <c r="HH223" s="12"/>
      <c r="HI223" s="12"/>
      <c r="HJ223" s="12"/>
      <c r="HK223" s="12"/>
      <c r="HL223" s="12"/>
      <c r="HM223" s="12"/>
      <c r="HN223" s="12"/>
      <c r="HO223" s="12"/>
      <c r="HP223" s="12"/>
      <c r="HQ223" s="12"/>
      <c r="HR223" s="12"/>
      <c r="HS223" s="12"/>
      <c r="HT223" s="12"/>
      <c r="HU223" s="12"/>
      <c r="HV223" s="12"/>
      <c r="HW223" s="12"/>
      <c r="HX223" s="12"/>
      <c r="HY223" s="12"/>
      <c r="HZ223" s="12"/>
      <c r="IA223" s="12"/>
      <c r="IB223" s="12"/>
      <c r="IC223" s="12"/>
      <c r="ID223" s="12"/>
      <c r="IE223" s="12"/>
      <c r="IF223" s="12"/>
      <c r="IG223" s="12"/>
      <c r="IH223" s="12"/>
      <c r="II223" s="12"/>
      <c r="IJ223" s="12"/>
      <c r="IK223" s="12"/>
      <c r="IL223" s="12"/>
      <c r="IM223" s="12"/>
      <c r="IN223" s="12"/>
      <c r="IO223" s="12"/>
      <c r="IP223" s="12"/>
      <c r="IQ223" s="12"/>
      <c r="IR223" s="12"/>
      <c r="IS223" s="12"/>
      <c r="IT223" s="12"/>
      <c r="IU223" s="12"/>
      <c r="IV223" s="12"/>
      <c r="IW223" s="12"/>
      <c r="IX223" s="12"/>
      <c r="IY223" s="12"/>
      <c r="IZ223" s="12"/>
      <c r="JA223" s="12"/>
      <c r="JB223" s="12"/>
    </row>
    <row r="224" spans="1:262" s="13" customFormat="1" ht="23.4" thickBot="1">
      <c r="A224" s="310"/>
      <c r="B224" s="433"/>
      <c r="C224" s="378"/>
      <c r="D224" s="409"/>
      <c r="E224" s="314"/>
      <c r="F224" s="544"/>
      <c r="G224" s="544"/>
      <c r="H224" s="312"/>
      <c r="I224" s="312"/>
      <c r="J224" s="472"/>
      <c r="K224" s="416" t="s">
        <v>780</v>
      </c>
      <c r="L224" s="168"/>
      <c r="M224" s="422">
        <f t="shared" si="81"/>
        <v>0</v>
      </c>
      <c r="N224" s="372"/>
      <c r="O224" s="168"/>
      <c r="P224" s="372"/>
      <c r="Q224" s="168"/>
      <c r="R224" s="372"/>
      <c r="S224" s="372"/>
      <c r="T224" s="372"/>
      <c r="U224" s="204" t="s">
        <v>702</v>
      </c>
      <c r="V224" s="204" t="s">
        <v>702</v>
      </c>
      <c r="W224" s="311"/>
      <c r="X224" s="314"/>
      <c r="Y224" s="169"/>
      <c r="Z224" s="314"/>
      <c r="AA224" s="170"/>
      <c r="AB224" s="168"/>
      <c r="AC224" s="171"/>
      <c r="AD224" s="172"/>
      <c r="AE224" s="173"/>
      <c r="AF224" s="174"/>
      <c r="AG224" s="543"/>
      <c r="AH224" s="373"/>
      <c r="AI224" s="373"/>
      <c r="AJ224" s="374"/>
      <c r="AK224" s="314"/>
      <c r="AL224" s="485" t="e">
        <f t="shared" si="86"/>
        <v>#N/A</v>
      </c>
      <c r="AM224" s="165" t="e">
        <f t="shared" si="87"/>
        <v>#N/A</v>
      </c>
      <c r="AN224" s="527"/>
      <c r="AO224" s="457">
        <f t="shared" si="88"/>
        <v>0</v>
      </c>
      <c r="AP224" s="458">
        <f t="shared" si="82"/>
        <v>0</v>
      </c>
      <c r="AQ224" s="458">
        <f t="shared" si="83"/>
        <v>0</v>
      </c>
      <c r="AR224" s="311">
        <f t="shared" si="89"/>
        <v>0</v>
      </c>
      <c r="AS224" s="459">
        <f t="shared" si="90"/>
        <v>0</v>
      </c>
      <c r="AT224" s="486"/>
      <c r="AU224" s="129"/>
      <c r="AV224" s="73">
        <f>AU224+IFERROR(VLOOKUP(A224,GENERADOR!A:B,2,FALSE),0)</f>
        <v>0</v>
      </c>
      <c r="AW224" s="73">
        <f t="shared" si="91"/>
        <v>0</v>
      </c>
      <c r="AX224" s="129">
        <f t="shared" si="92"/>
        <v>0</v>
      </c>
      <c r="AY224" s="129">
        <f t="shared" si="93"/>
        <v>0</v>
      </c>
      <c r="AZ224" s="73" t="e">
        <f t="shared" ca="1" si="84"/>
        <v>#NAME?</v>
      </c>
      <c r="BA224" s="529" t="e">
        <f t="shared" ca="1" si="85"/>
        <v>#NAME?</v>
      </c>
      <c r="BB224" s="158"/>
      <c r="BC224" s="158"/>
      <c r="BD224" s="511"/>
      <c r="BE224" s="530"/>
      <c r="BF224" s="534"/>
    </row>
    <row r="225" spans="1:262" s="13" customFormat="1" ht="23.4" thickBot="1">
      <c r="A225" s="310"/>
      <c r="B225" s="433"/>
      <c r="C225" s="378"/>
      <c r="D225" s="409"/>
      <c r="E225" s="314"/>
      <c r="F225" s="544"/>
      <c r="G225" s="544"/>
      <c r="H225" s="312"/>
      <c r="I225" s="312"/>
      <c r="J225" s="472"/>
      <c r="K225" s="416" t="s">
        <v>780</v>
      </c>
      <c r="L225" s="168"/>
      <c r="M225" s="422">
        <f t="shared" si="81"/>
        <v>0</v>
      </c>
      <c r="N225" s="372"/>
      <c r="O225" s="168"/>
      <c r="P225" s="372"/>
      <c r="Q225" s="168"/>
      <c r="R225" s="372"/>
      <c r="S225" s="372"/>
      <c r="T225" s="372"/>
      <c r="U225" s="204" t="s">
        <v>702</v>
      </c>
      <c r="V225" s="204" t="s">
        <v>702</v>
      </c>
      <c r="W225" s="311"/>
      <c r="X225" s="314"/>
      <c r="Y225" s="180"/>
      <c r="Z225" s="314"/>
      <c r="AA225" s="170"/>
      <c r="AB225" s="168"/>
      <c r="AC225" s="171"/>
      <c r="AD225" s="172"/>
      <c r="AE225" s="173"/>
      <c r="AF225" s="174"/>
      <c r="AG225" s="543"/>
      <c r="AH225" s="373"/>
      <c r="AI225" s="373"/>
      <c r="AJ225" s="374"/>
      <c r="AK225" s="314"/>
      <c r="AL225" s="485" t="e">
        <f t="shared" si="86"/>
        <v>#N/A</v>
      </c>
      <c r="AM225" s="165" t="e">
        <f t="shared" si="87"/>
        <v>#N/A</v>
      </c>
      <c r="AN225" s="527"/>
      <c r="AO225" s="457">
        <f t="shared" si="88"/>
        <v>0</v>
      </c>
      <c r="AP225" s="458">
        <f t="shared" si="82"/>
        <v>0</v>
      </c>
      <c r="AQ225" s="458">
        <f t="shared" si="83"/>
        <v>0</v>
      </c>
      <c r="AR225" s="311">
        <f t="shared" si="89"/>
        <v>0</v>
      </c>
      <c r="AS225" s="459">
        <f t="shared" si="90"/>
        <v>0</v>
      </c>
      <c r="AT225" s="486"/>
      <c r="AU225" s="129"/>
      <c r="AV225" s="73">
        <f>AU225+IFERROR(VLOOKUP(A225,GENERADOR!A:B,2,FALSE),0)</f>
        <v>0</v>
      </c>
      <c r="AW225" s="73">
        <f t="shared" si="91"/>
        <v>0</v>
      </c>
      <c r="AX225" s="129">
        <f t="shared" si="92"/>
        <v>0</v>
      </c>
      <c r="AY225" s="129">
        <f t="shared" si="93"/>
        <v>0</v>
      </c>
      <c r="AZ225" s="73" t="e">
        <f t="shared" ca="1" si="84"/>
        <v>#NAME?</v>
      </c>
      <c r="BA225" s="529" t="e">
        <f t="shared" ca="1" si="85"/>
        <v>#NAME?</v>
      </c>
      <c r="BB225" s="158"/>
      <c r="BC225" s="158"/>
      <c r="BD225" s="511"/>
      <c r="BE225" s="530"/>
      <c r="BF225" s="533"/>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12"/>
      <c r="CC225" s="12"/>
      <c r="CD225" s="12"/>
      <c r="CE225" s="12"/>
      <c r="CF225" s="12"/>
      <c r="CG225" s="12"/>
      <c r="CH225" s="12"/>
      <c r="CI225" s="12"/>
      <c r="CJ225" s="12"/>
      <c r="CK225" s="12"/>
      <c r="CL225" s="12"/>
      <c r="CM225" s="12"/>
      <c r="CN225" s="12"/>
      <c r="CO225" s="12"/>
      <c r="CP225" s="12"/>
      <c r="CQ225" s="12"/>
      <c r="CR225" s="12"/>
      <c r="CS225" s="12"/>
      <c r="CT225" s="12"/>
      <c r="CU225" s="12"/>
      <c r="CV225" s="12"/>
      <c r="CW225" s="12"/>
      <c r="CX225" s="12"/>
      <c r="CY225" s="12"/>
      <c r="CZ225" s="12"/>
      <c r="DA225" s="12"/>
      <c r="DB225" s="12"/>
      <c r="DC225" s="12"/>
      <c r="DD225" s="12"/>
      <c r="DE225" s="12"/>
      <c r="DF225" s="12"/>
      <c r="DG225" s="12"/>
      <c r="DH225" s="12"/>
      <c r="DI225" s="12"/>
      <c r="DJ225" s="12"/>
      <c r="DK225" s="12"/>
      <c r="DL225" s="12"/>
      <c r="DM225" s="12"/>
      <c r="DN225" s="12"/>
      <c r="DO225" s="12"/>
      <c r="DP225" s="12"/>
      <c r="DQ225" s="12"/>
      <c r="DR225" s="12"/>
      <c r="DS225" s="12"/>
      <c r="DT225" s="12"/>
      <c r="DU225" s="12"/>
      <c r="DV225" s="12"/>
      <c r="DW225" s="12"/>
      <c r="DX225" s="12"/>
      <c r="DY225" s="12"/>
      <c r="DZ225" s="12"/>
      <c r="EA225" s="12"/>
      <c r="EB225" s="12"/>
      <c r="EC225" s="12"/>
      <c r="ED225" s="12"/>
      <c r="EE225" s="12"/>
      <c r="EF225" s="12"/>
      <c r="EG225" s="12"/>
      <c r="EH225" s="12"/>
      <c r="EI225" s="12"/>
      <c r="EJ225" s="12"/>
      <c r="EK225" s="12"/>
      <c r="EL225" s="12"/>
      <c r="EM225" s="12"/>
      <c r="EN225" s="12"/>
      <c r="EO225" s="12"/>
      <c r="EP225" s="12"/>
      <c r="EQ225" s="12"/>
      <c r="ER225" s="12"/>
      <c r="ES225" s="12"/>
      <c r="ET225" s="12"/>
      <c r="EU225" s="12"/>
      <c r="EV225" s="12"/>
      <c r="EW225" s="12"/>
      <c r="EX225" s="12"/>
      <c r="EY225" s="12"/>
      <c r="EZ225" s="12"/>
      <c r="FA225" s="12"/>
      <c r="FB225" s="12"/>
      <c r="FC225" s="12"/>
      <c r="FD225" s="12"/>
      <c r="FE225" s="12"/>
      <c r="FF225" s="12"/>
      <c r="FG225" s="12"/>
      <c r="FH225" s="12"/>
      <c r="FI225" s="12"/>
      <c r="FJ225" s="12"/>
      <c r="FK225" s="12"/>
      <c r="FL225" s="12"/>
      <c r="FM225" s="12"/>
      <c r="FN225" s="12"/>
      <c r="FO225" s="12"/>
      <c r="FP225" s="12"/>
      <c r="FQ225" s="12"/>
      <c r="FR225" s="12"/>
      <c r="FS225" s="12"/>
      <c r="FT225" s="12"/>
      <c r="FU225" s="12"/>
      <c r="FV225" s="12"/>
      <c r="FW225" s="12"/>
      <c r="FX225" s="12"/>
      <c r="FY225" s="12"/>
      <c r="FZ225" s="12"/>
      <c r="GA225" s="12"/>
      <c r="GB225" s="12"/>
      <c r="GC225" s="12"/>
      <c r="GD225" s="12"/>
      <c r="GE225" s="12"/>
      <c r="GF225" s="12"/>
      <c r="GG225" s="12"/>
      <c r="GH225" s="12"/>
      <c r="GI225" s="12"/>
      <c r="GJ225" s="12"/>
      <c r="GK225" s="12"/>
      <c r="GL225" s="12"/>
      <c r="GM225" s="12"/>
      <c r="GN225" s="12"/>
      <c r="GO225" s="12"/>
      <c r="GP225" s="12"/>
      <c r="GQ225" s="12"/>
      <c r="GR225" s="12"/>
      <c r="GS225" s="12"/>
      <c r="GT225" s="12"/>
      <c r="GU225" s="12"/>
      <c r="GV225" s="12"/>
      <c r="GW225" s="12"/>
      <c r="GX225" s="12"/>
      <c r="GY225" s="12"/>
      <c r="GZ225" s="12"/>
      <c r="HA225" s="12"/>
      <c r="HB225" s="12"/>
      <c r="HC225" s="12"/>
      <c r="HD225" s="12"/>
      <c r="HE225" s="12"/>
      <c r="HF225" s="12"/>
      <c r="HG225" s="12"/>
      <c r="HH225" s="12"/>
      <c r="HI225" s="12"/>
      <c r="HJ225" s="12"/>
      <c r="HK225" s="12"/>
      <c r="HL225" s="12"/>
      <c r="HM225" s="12"/>
      <c r="HN225" s="12"/>
      <c r="HO225" s="12"/>
      <c r="HP225" s="12"/>
      <c r="HQ225" s="12"/>
      <c r="HR225" s="12"/>
      <c r="HS225" s="12"/>
      <c r="HT225" s="12"/>
      <c r="HU225" s="12"/>
      <c r="HV225" s="12"/>
      <c r="HW225" s="12"/>
      <c r="HX225" s="12"/>
      <c r="HY225" s="12"/>
      <c r="HZ225" s="12"/>
      <c r="IA225" s="12"/>
      <c r="IB225" s="12"/>
      <c r="IC225" s="12"/>
      <c r="ID225" s="12"/>
      <c r="IE225" s="12"/>
      <c r="IF225" s="12"/>
      <c r="IG225" s="12"/>
      <c r="IH225" s="12"/>
      <c r="II225" s="12"/>
      <c r="IJ225" s="12"/>
      <c r="IK225" s="12"/>
      <c r="IL225" s="12"/>
      <c r="IM225" s="12"/>
      <c r="IN225" s="12"/>
      <c r="IO225" s="12"/>
      <c r="IP225" s="12"/>
      <c r="IQ225" s="12"/>
      <c r="IR225" s="12"/>
      <c r="IS225" s="12"/>
      <c r="IT225" s="12"/>
      <c r="IU225" s="12"/>
      <c r="IV225" s="12"/>
      <c r="IW225" s="12"/>
      <c r="IX225" s="12"/>
      <c r="IY225" s="12"/>
      <c r="IZ225" s="12"/>
      <c r="JA225" s="12"/>
      <c r="JB225" s="12"/>
    </row>
    <row r="226" spans="1:262" s="13" customFormat="1" ht="23.4" thickBot="1">
      <c r="A226" s="310"/>
      <c r="B226" s="433"/>
      <c r="C226" s="378"/>
      <c r="D226" s="409"/>
      <c r="E226" s="314"/>
      <c r="F226" s="544"/>
      <c r="G226" s="544"/>
      <c r="H226" s="316"/>
      <c r="I226" s="312"/>
      <c r="J226" s="472"/>
      <c r="K226" s="416" t="s">
        <v>780</v>
      </c>
      <c r="L226" s="168"/>
      <c r="M226" s="422">
        <f t="shared" si="81"/>
        <v>0</v>
      </c>
      <c r="N226" s="372"/>
      <c r="O226" s="168"/>
      <c r="P226" s="372"/>
      <c r="Q226" s="168"/>
      <c r="R226" s="372"/>
      <c r="S226" s="372"/>
      <c r="T226" s="372"/>
      <c r="U226" s="204" t="s">
        <v>702</v>
      </c>
      <c r="V226" s="204" t="s">
        <v>702</v>
      </c>
      <c r="W226" s="311"/>
      <c r="X226" s="314"/>
      <c r="Y226" s="180"/>
      <c r="Z226" s="314"/>
      <c r="AA226" s="170"/>
      <c r="AB226" s="168"/>
      <c r="AC226" s="171"/>
      <c r="AD226" s="172"/>
      <c r="AE226" s="173"/>
      <c r="AF226" s="174"/>
      <c r="AG226" s="543"/>
      <c r="AH226" s="373"/>
      <c r="AI226" s="373"/>
      <c r="AJ226" s="374"/>
      <c r="AK226" s="314"/>
      <c r="AL226" s="485" t="e">
        <f t="shared" si="86"/>
        <v>#N/A</v>
      </c>
      <c r="AM226" s="165" t="e">
        <f t="shared" si="87"/>
        <v>#N/A</v>
      </c>
      <c r="AN226" s="527"/>
      <c r="AO226" s="457">
        <f t="shared" si="88"/>
        <v>0</v>
      </c>
      <c r="AP226" s="458">
        <f t="shared" si="82"/>
        <v>0</v>
      </c>
      <c r="AQ226" s="458">
        <f t="shared" si="83"/>
        <v>0</v>
      </c>
      <c r="AR226" s="311">
        <f t="shared" si="89"/>
        <v>0</v>
      </c>
      <c r="AS226" s="459">
        <f t="shared" si="90"/>
        <v>0</v>
      </c>
      <c r="AT226" s="486"/>
      <c r="AU226" s="129"/>
      <c r="AV226" s="73">
        <f>AU226+IFERROR(VLOOKUP(A226,GENERADOR!A:B,2,FALSE),0)</f>
        <v>0</v>
      </c>
      <c r="AW226" s="73">
        <f t="shared" si="91"/>
        <v>0</v>
      </c>
      <c r="AX226" s="129">
        <f t="shared" si="92"/>
        <v>0</v>
      </c>
      <c r="AY226" s="129">
        <f t="shared" si="93"/>
        <v>0</v>
      </c>
      <c r="AZ226" s="73" t="e">
        <f t="shared" ca="1" si="84"/>
        <v>#NAME?</v>
      </c>
      <c r="BA226" s="529" t="e">
        <f t="shared" ca="1" si="85"/>
        <v>#NAME?</v>
      </c>
      <c r="BB226" s="158"/>
      <c r="BC226" s="158"/>
      <c r="BD226" s="511"/>
      <c r="BE226" s="530"/>
      <c r="BF226" s="533"/>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2"/>
      <c r="DZ226" s="12"/>
      <c r="EA226" s="12"/>
      <c r="EB226" s="12"/>
      <c r="EC226" s="12"/>
      <c r="ED226" s="12"/>
      <c r="EE226" s="12"/>
      <c r="EF226" s="12"/>
      <c r="EG226" s="12"/>
      <c r="EH226" s="12"/>
      <c r="EI226" s="12"/>
      <c r="EJ226" s="12"/>
      <c r="EK226" s="12"/>
      <c r="EL226" s="12"/>
      <c r="EM226" s="12"/>
      <c r="EN226" s="12"/>
      <c r="EO226" s="12"/>
      <c r="EP226" s="12"/>
      <c r="EQ226" s="12"/>
      <c r="ER226" s="12"/>
      <c r="ES226" s="12"/>
      <c r="ET226" s="12"/>
      <c r="EU226" s="12"/>
      <c r="EV226" s="12"/>
      <c r="EW226" s="12"/>
      <c r="EX226" s="12"/>
      <c r="EY226" s="12"/>
      <c r="EZ226" s="12"/>
      <c r="FA226" s="12"/>
      <c r="FB226" s="12"/>
      <c r="FC226" s="12"/>
      <c r="FD226" s="12"/>
      <c r="FE226" s="12"/>
      <c r="FF226" s="12"/>
      <c r="FG226" s="12"/>
      <c r="FH226" s="12"/>
      <c r="FI226" s="12"/>
      <c r="FJ226" s="12"/>
      <c r="FK226" s="12"/>
      <c r="FL226" s="12"/>
      <c r="FM226" s="12"/>
      <c r="FN226" s="12"/>
      <c r="FO226" s="12"/>
      <c r="FP226" s="12"/>
      <c r="FQ226" s="12"/>
      <c r="FR226" s="12"/>
      <c r="FS226" s="12"/>
      <c r="FT226" s="12"/>
      <c r="FU226" s="12"/>
      <c r="FV226" s="12"/>
      <c r="FW226" s="12"/>
      <c r="FX226" s="12"/>
      <c r="FY226" s="12"/>
      <c r="FZ226" s="12"/>
      <c r="GA226" s="12"/>
      <c r="GB226" s="12"/>
      <c r="GC226" s="12"/>
      <c r="GD226" s="12"/>
      <c r="GE226" s="12"/>
      <c r="GF226" s="12"/>
      <c r="GG226" s="12"/>
      <c r="GH226" s="12"/>
      <c r="GI226" s="12"/>
      <c r="GJ226" s="12"/>
      <c r="GK226" s="12"/>
      <c r="GL226" s="12"/>
      <c r="GM226" s="12"/>
      <c r="GN226" s="12"/>
      <c r="GO226" s="12"/>
      <c r="GP226" s="12"/>
      <c r="GQ226" s="12"/>
      <c r="GR226" s="12"/>
      <c r="GS226" s="12"/>
      <c r="GT226" s="12"/>
      <c r="GU226" s="12"/>
      <c r="GV226" s="12"/>
      <c r="GW226" s="12"/>
      <c r="GX226" s="12"/>
      <c r="GY226" s="12"/>
      <c r="GZ226" s="12"/>
      <c r="HA226" s="12"/>
      <c r="HB226" s="12"/>
      <c r="HC226" s="12"/>
      <c r="HD226" s="12"/>
      <c r="HE226" s="12"/>
      <c r="HF226" s="12"/>
      <c r="HG226" s="12"/>
      <c r="HH226" s="12"/>
      <c r="HI226" s="12"/>
      <c r="HJ226" s="12"/>
      <c r="HK226" s="12"/>
      <c r="HL226" s="12"/>
      <c r="HM226" s="12"/>
      <c r="HN226" s="12"/>
      <c r="HO226" s="12"/>
      <c r="HP226" s="12"/>
      <c r="HQ226" s="12"/>
      <c r="HR226" s="12"/>
      <c r="HS226" s="12"/>
      <c r="HT226" s="12"/>
      <c r="HU226" s="12"/>
      <c r="HV226" s="12"/>
      <c r="HW226" s="12"/>
      <c r="HX226" s="12"/>
      <c r="HY226" s="12"/>
      <c r="HZ226" s="12"/>
      <c r="IA226" s="12"/>
      <c r="IB226" s="12"/>
      <c r="IC226" s="12"/>
      <c r="ID226" s="12"/>
      <c r="IE226" s="12"/>
      <c r="IF226" s="12"/>
      <c r="IG226" s="12"/>
      <c r="IH226" s="12"/>
      <c r="II226" s="12"/>
      <c r="IJ226" s="12"/>
      <c r="IK226" s="12"/>
      <c r="IL226" s="12"/>
      <c r="IM226" s="12"/>
      <c r="IN226" s="12"/>
      <c r="IO226" s="12"/>
      <c r="IP226" s="12"/>
      <c r="IQ226" s="12"/>
      <c r="IR226" s="12"/>
      <c r="IS226" s="12"/>
      <c r="IT226" s="12"/>
      <c r="IU226" s="12"/>
      <c r="IV226" s="12"/>
      <c r="IW226" s="12"/>
      <c r="IX226" s="12"/>
      <c r="IY226" s="12"/>
      <c r="IZ226" s="12"/>
      <c r="JA226" s="12"/>
      <c r="JB226" s="12"/>
    </row>
    <row r="227" spans="1:262" s="13" customFormat="1" ht="23.4" thickBot="1">
      <c r="A227" s="310"/>
      <c r="B227" s="433"/>
      <c r="C227" s="378"/>
      <c r="D227" s="409"/>
      <c r="E227" s="314"/>
      <c r="F227" s="544"/>
      <c r="G227" s="544"/>
      <c r="H227" s="312"/>
      <c r="I227" s="312"/>
      <c r="J227" s="472"/>
      <c r="K227" s="416" t="s">
        <v>780</v>
      </c>
      <c r="L227" s="168"/>
      <c r="M227" s="422">
        <f t="shared" si="81"/>
        <v>0</v>
      </c>
      <c r="N227" s="372"/>
      <c r="O227" s="168"/>
      <c r="P227" s="372"/>
      <c r="Q227" s="168"/>
      <c r="R227" s="372"/>
      <c r="S227" s="372"/>
      <c r="T227" s="372"/>
      <c r="U227" s="204" t="s">
        <v>702</v>
      </c>
      <c r="V227" s="204" t="s">
        <v>702</v>
      </c>
      <c r="W227" s="311"/>
      <c r="X227" s="314"/>
      <c r="Y227" s="169"/>
      <c r="Z227" s="314"/>
      <c r="AA227" s="170"/>
      <c r="AB227" s="168"/>
      <c r="AC227" s="171"/>
      <c r="AD227" s="172"/>
      <c r="AE227" s="173"/>
      <c r="AF227" s="174"/>
      <c r="AG227" s="543"/>
      <c r="AH227" s="373"/>
      <c r="AI227" s="373"/>
      <c r="AJ227" s="374"/>
      <c r="AK227" s="314"/>
      <c r="AL227" s="485" t="e">
        <f t="shared" si="86"/>
        <v>#N/A</v>
      </c>
      <c r="AM227" s="165" t="e">
        <f t="shared" si="87"/>
        <v>#N/A</v>
      </c>
      <c r="AN227" s="527"/>
      <c r="AO227" s="457">
        <f t="shared" si="88"/>
        <v>0</v>
      </c>
      <c r="AP227" s="458">
        <f t="shared" si="82"/>
        <v>0</v>
      </c>
      <c r="AQ227" s="458">
        <f t="shared" si="83"/>
        <v>0</v>
      </c>
      <c r="AR227" s="311">
        <f t="shared" si="89"/>
        <v>0</v>
      </c>
      <c r="AS227" s="459">
        <f t="shared" si="90"/>
        <v>0</v>
      </c>
      <c r="AT227" s="486"/>
      <c r="AU227" s="129"/>
      <c r="AV227" s="73">
        <f>AU227+IFERROR(VLOOKUP(A227,GENERADOR!A:B,2,FALSE),0)</f>
        <v>0</v>
      </c>
      <c r="AW227" s="73">
        <f t="shared" si="91"/>
        <v>0</v>
      </c>
      <c r="AX227" s="129">
        <f t="shared" si="92"/>
        <v>0</v>
      </c>
      <c r="AY227" s="129">
        <f t="shared" si="93"/>
        <v>0</v>
      </c>
      <c r="AZ227" s="73" t="e">
        <f t="shared" ca="1" si="84"/>
        <v>#NAME?</v>
      </c>
      <c r="BA227" s="529" t="e">
        <f t="shared" ca="1" si="85"/>
        <v>#NAME?</v>
      </c>
      <c r="BB227" s="158"/>
      <c r="BC227" s="158"/>
      <c r="BD227" s="511"/>
      <c r="BE227" s="530"/>
      <c r="BF227" s="533"/>
      <c r="BG227" s="12"/>
      <c r="BH227" s="12"/>
      <c r="BI227" s="12"/>
      <c r="BJ227" s="12"/>
      <c r="BK227" s="12"/>
      <c r="BL227" s="12"/>
      <c r="BM227" s="12"/>
      <c r="BN227" s="12"/>
      <c r="BO227" s="12"/>
      <c r="BP227" s="12"/>
      <c r="BQ227" s="12"/>
      <c r="BR227" s="12"/>
      <c r="BS227" s="12"/>
      <c r="BT227" s="12"/>
      <c r="BU227" s="12"/>
      <c r="BV227" s="12"/>
      <c r="BW227" s="12"/>
      <c r="BX227" s="12"/>
      <c r="BY227" s="12"/>
      <c r="BZ227" s="12"/>
      <c r="CA227" s="12"/>
      <c r="CB227" s="12"/>
      <c r="CC227" s="12"/>
      <c r="CD227" s="12"/>
      <c r="CE227" s="12"/>
      <c r="CF227" s="12"/>
      <c r="CG227" s="12"/>
      <c r="CH227" s="12"/>
      <c r="CI227" s="12"/>
      <c r="CJ227" s="12"/>
      <c r="CK227" s="12"/>
      <c r="CL227" s="12"/>
      <c r="CM227" s="12"/>
      <c r="CN227" s="12"/>
      <c r="CO227" s="12"/>
      <c r="CP227" s="12"/>
      <c r="CQ227" s="12"/>
      <c r="CR227" s="12"/>
      <c r="CS227" s="12"/>
      <c r="CT227" s="12"/>
      <c r="CU227" s="12"/>
      <c r="CV227" s="12"/>
      <c r="CW227" s="12"/>
      <c r="CX227" s="12"/>
      <c r="CY227" s="12"/>
      <c r="CZ227" s="12"/>
      <c r="DA227" s="12"/>
      <c r="DB227" s="12"/>
      <c r="DC227" s="12"/>
      <c r="DD227" s="12"/>
      <c r="DE227" s="12"/>
      <c r="DF227" s="12"/>
      <c r="DG227" s="12"/>
      <c r="DH227" s="12"/>
      <c r="DI227" s="12"/>
      <c r="DJ227" s="12"/>
      <c r="DK227" s="12"/>
      <c r="DL227" s="12"/>
      <c r="DM227" s="12"/>
      <c r="DN227" s="12"/>
      <c r="DO227" s="12"/>
      <c r="DP227" s="12"/>
      <c r="DQ227" s="12"/>
      <c r="DR227" s="12"/>
      <c r="DS227" s="12"/>
      <c r="DT227" s="12"/>
      <c r="DU227" s="12"/>
      <c r="DV227" s="12"/>
      <c r="DW227" s="12"/>
      <c r="DX227" s="12"/>
      <c r="DY227" s="12"/>
      <c r="DZ227" s="12"/>
      <c r="EA227" s="12"/>
      <c r="EB227" s="12"/>
      <c r="EC227" s="12"/>
      <c r="ED227" s="12"/>
      <c r="EE227" s="12"/>
      <c r="EF227" s="12"/>
      <c r="EG227" s="12"/>
      <c r="EH227" s="12"/>
      <c r="EI227" s="12"/>
      <c r="EJ227" s="12"/>
      <c r="EK227" s="12"/>
      <c r="EL227" s="12"/>
      <c r="EM227" s="12"/>
      <c r="EN227" s="12"/>
      <c r="EO227" s="12"/>
      <c r="EP227" s="12"/>
      <c r="EQ227" s="12"/>
      <c r="ER227" s="12"/>
      <c r="ES227" s="12"/>
      <c r="ET227" s="12"/>
      <c r="EU227" s="12"/>
      <c r="EV227" s="12"/>
      <c r="EW227" s="12"/>
      <c r="EX227" s="12"/>
      <c r="EY227" s="12"/>
      <c r="EZ227" s="12"/>
      <c r="FA227" s="12"/>
      <c r="FB227" s="12"/>
      <c r="FC227" s="12"/>
      <c r="FD227" s="12"/>
      <c r="FE227" s="12"/>
      <c r="FF227" s="12"/>
      <c r="FG227" s="12"/>
      <c r="FH227" s="12"/>
      <c r="FI227" s="12"/>
      <c r="FJ227" s="12"/>
      <c r="FK227" s="12"/>
      <c r="FL227" s="12"/>
      <c r="FM227" s="12"/>
      <c r="FN227" s="12"/>
      <c r="FO227" s="12"/>
      <c r="FP227" s="12"/>
      <c r="FQ227" s="12"/>
      <c r="FR227" s="12"/>
      <c r="FS227" s="12"/>
      <c r="FT227" s="12"/>
      <c r="FU227" s="12"/>
      <c r="FV227" s="12"/>
      <c r="FW227" s="12"/>
      <c r="FX227" s="12"/>
      <c r="FY227" s="12"/>
      <c r="FZ227" s="12"/>
      <c r="GA227" s="12"/>
      <c r="GB227" s="12"/>
      <c r="GC227" s="12"/>
      <c r="GD227" s="12"/>
      <c r="GE227" s="12"/>
      <c r="GF227" s="12"/>
      <c r="GG227" s="12"/>
      <c r="GH227" s="12"/>
      <c r="GI227" s="12"/>
      <c r="GJ227" s="12"/>
      <c r="GK227" s="12"/>
      <c r="GL227" s="12"/>
      <c r="GM227" s="12"/>
      <c r="GN227" s="12"/>
      <c r="GO227" s="12"/>
      <c r="GP227" s="12"/>
      <c r="GQ227" s="12"/>
      <c r="GR227" s="12"/>
      <c r="GS227" s="12"/>
      <c r="GT227" s="12"/>
      <c r="GU227" s="12"/>
      <c r="GV227" s="12"/>
      <c r="GW227" s="12"/>
      <c r="GX227" s="12"/>
      <c r="GY227" s="12"/>
      <c r="GZ227" s="12"/>
      <c r="HA227" s="12"/>
      <c r="HB227" s="12"/>
      <c r="HC227" s="12"/>
      <c r="HD227" s="12"/>
      <c r="HE227" s="12"/>
      <c r="HF227" s="12"/>
      <c r="HG227" s="12"/>
      <c r="HH227" s="12"/>
      <c r="HI227" s="12"/>
      <c r="HJ227" s="12"/>
      <c r="HK227" s="12"/>
      <c r="HL227" s="12"/>
      <c r="HM227" s="12"/>
      <c r="HN227" s="12"/>
      <c r="HO227" s="12"/>
      <c r="HP227" s="12"/>
      <c r="HQ227" s="12"/>
      <c r="HR227" s="12"/>
      <c r="HS227" s="12"/>
      <c r="HT227" s="12"/>
      <c r="HU227" s="12"/>
      <c r="HV227" s="12"/>
      <c r="HW227" s="12"/>
      <c r="HX227" s="12"/>
      <c r="HY227" s="12"/>
      <c r="HZ227" s="12"/>
      <c r="IA227" s="12"/>
      <c r="IB227" s="12"/>
      <c r="IC227" s="12"/>
      <c r="ID227" s="12"/>
      <c r="IE227" s="12"/>
      <c r="IF227" s="12"/>
      <c r="IG227" s="12"/>
      <c r="IH227" s="12"/>
      <c r="II227" s="12"/>
      <c r="IJ227" s="12"/>
      <c r="IK227" s="12"/>
      <c r="IL227" s="12"/>
      <c r="IM227" s="12"/>
      <c r="IN227" s="12"/>
      <c r="IO227" s="12"/>
      <c r="IP227" s="12"/>
      <c r="IQ227" s="12"/>
      <c r="IR227" s="12"/>
      <c r="IS227" s="12"/>
      <c r="IT227" s="12"/>
      <c r="IU227" s="12"/>
      <c r="IV227" s="12"/>
      <c r="IW227" s="12"/>
      <c r="IX227" s="12"/>
      <c r="IY227" s="12"/>
      <c r="IZ227" s="12"/>
      <c r="JA227" s="12"/>
      <c r="JB227" s="12"/>
    </row>
    <row r="228" spans="1:262" s="13" customFormat="1" ht="23.4" thickBot="1">
      <c r="A228" s="310"/>
      <c r="B228" s="433"/>
      <c r="C228" s="378"/>
      <c r="D228" s="409"/>
      <c r="E228" s="314"/>
      <c r="F228" s="544"/>
      <c r="G228" s="544"/>
      <c r="H228" s="312"/>
      <c r="I228" s="312"/>
      <c r="J228" s="472"/>
      <c r="K228" s="416" t="s">
        <v>780</v>
      </c>
      <c r="L228" s="168"/>
      <c r="M228" s="422">
        <f t="shared" si="81"/>
        <v>0</v>
      </c>
      <c r="N228" s="372"/>
      <c r="O228" s="168"/>
      <c r="P228" s="372"/>
      <c r="Q228" s="168"/>
      <c r="R228" s="372"/>
      <c r="S228" s="372"/>
      <c r="T228" s="372"/>
      <c r="U228" s="204" t="s">
        <v>702</v>
      </c>
      <c r="V228" s="204" t="s">
        <v>702</v>
      </c>
      <c r="W228" s="311"/>
      <c r="X228" s="314"/>
      <c r="Y228" s="169"/>
      <c r="Z228" s="314"/>
      <c r="AA228" s="170"/>
      <c r="AB228" s="168"/>
      <c r="AC228" s="171"/>
      <c r="AD228" s="172"/>
      <c r="AE228" s="173"/>
      <c r="AF228" s="174"/>
      <c r="AG228" s="543"/>
      <c r="AH228" s="373"/>
      <c r="AI228" s="373"/>
      <c r="AJ228" s="374"/>
      <c r="AK228" s="314"/>
      <c r="AL228" s="485" t="e">
        <f t="shared" si="86"/>
        <v>#N/A</v>
      </c>
      <c r="AM228" s="165" t="e">
        <f t="shared" si="87"/>
        <v>#N/A</v>
      </c>
      <c r="AN228" s="527"/>
      <c r="AO228" s="457">
        <f t="shared" si="88"/>
        <v>0</v>
      </c>
      <c r="AP228" s="458">
        <f t="shared" si="82"/>
        <v>0</v>
      </c>
      <c r="AQ228" s="458">
        <f t="shared" si="83"/>
        <v>0</v>
      </c>
      <c r="AR228" s="311">
        <f t="shared" si="89"/>
        <v>0</v>
      </c>
      <c r="AS228" s="459">
        <f t="shared" si="90"/>
        <v>0</v>
      </c>
      <c r="AT228" s="486"/>
      <c r="AU228" s="129"/>
      <c r="AV228" s="73">
        <f>AU228+IFERROR(VLOOKUP(A228,GENERADOR!A:B,2,FALSE),0)</f>
        <v>0</v>
      </c>
      <c r="AW228" s="73">
        <f t="shared" si="91"/>
        <v>0</v>
      </c>
      <c r="AX228" s="129">
        <f t="shared" si="92"/>
        <v>0</v>
      </c>
      <c r="AY228" s="129">
        <f t="shared" si="93"/>
        <v>0</v>
      </c>
      <c r="AZ228" s="73" t="e">
        <f t="shared" ca="1" si="84"/>
        <v>#NAME?</v>
      </c>
      <c r="BA228" s="529" t="e">
        <f t="shared" ca="1" si="85"/>
        <v>#NAME?</v>
      </c>
      <c r="BB228" s="158"/>
      <c r="BC228" s="158"/>
      <c r="BD228" s="511"/>
      <c r="BE228" s="530"/>
      <c r="BF228" s="533"/>
      <c r="BG228" s="12"/>
      <c r="BH228" s="12"/>
      <c r="BI228" s="12"/>
      <c r="BJ228" s="12"/>
      <c r="BK228" s="12"/>
      <c r="BL228" s="12"/>
      <c r="BM228" s="12"/>
      <c r="BN228" s="12"/>
      <c r="BO228" s="12"/>
      <c r="BP228" s="12"/>
      <c r="BQ228" s="12"/>
      <c r="BR228" s="12"/>
      <c r="BS228" s="12"/>
      <c r="BT228" s="12"/>
      <c r="BU228" s="12"/>
      <c r="BV228" s="12"/>
      <c r="BW228" s="12"/>
      <c r="BX228" s="12"/>
      <c r="BY228" s="12"/>
      <c r="BZ228" s="12"/>
      <c r="CA228" s="12"/>
      <c r="CB228" s="12"/>
      <c r="CC228" s="12"/>
      <c r="CD228" s="12"/>
      <c r="CE228" s="12"/>
      <c r="CF228" s="12"/>
      <c r="CG228" s="12"/>
      <c r="CH228" s="12"/>
      <c r="CI228" s="12"/>
      <c r="CJ228" s="12"/>
      <c r="CK228" s="12"/>
      <c r="CL228" s="12"/>
      <c r="CM228" s="12"/>
      <c r="CN228" s="12"/>
      <c r="CO228" s="12"/>
      <c r="CP228" s="12"/>
      <c r="CQ228" s="12"/>
      <c r="CR228" s="12"/>
      <c r="CS228" s="12"/>
      <c r="CT228" s="12"/>
      <c r="CU228" s="12"/>
      <c r="CV228" s="12"/>
      <c r="CW228" s="12"/>
      <c r="CX228" s="12"/>
      <c r="CY228" s="12"/>
      <c r="CZ228" s="12"/>
      <c r="DA228" s="12"/>
      <c r="DB228" s="12"/>
      <c r="DC228" s="12"/>
      <c r="DD228" s="12"/>
      <c r="DE228" s="12"/>
      <c r="DF228" s="12"/>
      <c r="DG228" s="12"/>
      <c r="DH228" s="12"/>
      <c r="DI228" s="12"/>
      <c r="DJ228" s="12"/>
      <c r="DK228" s="12"/>
      <c r="DL228" s="12"/>
      <c r="DM228" s="12"/>
      <c r="DN228" s="12"/>
      <c r="DO228" s="12"/>
      <c r="DP228" s="12"/>
      <c r="DQ228" s="12"/>
      <c r="DR228" s="12"/>
      <c r="DS228" s="12"/>
      <c r="DT228" s="12"/>
      <c r="DU228" s="12"/>
      <c r="DV228" s="12"/>
      <c r="DW228" s="12"/>
      <c r="DX228" s="12"/>
      <c r="DY228" s="12"/>
      <c r="DZ228" s="12"/>
      <c r="EA228" s="12"/>
      <c r="EB228" s="12"/>
      <c r="EC228" s="12"/>
      <c r="ED228" s="12"/>
      <c r="EE228" s="12"/>
      <c r="EF228" s="12"/>
      <c r="EG228" s="12"/>
      <c r="EH228" s="12"/>
      <c r="EI228" s="12"/>
      <c r="EJ228" s="12"/>
      <c r="EK228" s="12"/>
      <c r="EL228" s="12"/>
      <c r="EM228" s="12"/>
      <c r="EN228" s="12"/>
      <c r="EO228" s="12"/>
      <c r="EP228" s="12"/>
      <c r="EQ228" s="12"/>
      <c r="ER228" s="12"/>
      <c r="ES228" s="12"/>
      <c r="ET228" s="12"/>
      <c r="EU228" s="12"/>
      <c r="EV228" s="12"/>
      <c r="EW228" s="12"/>
      <c r="EX228" s="12"/>
      <c r="EY228" s="12"/>
      <c r="EZ228" s="12"/>
      <c r="FA228" s="12"/>
      <c r="FB228" s="12"/>
      <c r="FC228" s="12"/>
      <c r="FD228" s="12"/>
      <c r="FE228" s="12"/>
      <c r="FF228" s="12"/>
      <c r="FG228" s="12"/>
      <c r="FH228" s="12"/>
      <c r="FI228" s="12"/>
      <c r="FJ228" s="12"/>
      <c r="FK228" s="12"/>
      <c r="FL228" s="12"/>
      <c r="FM228" s="12"/>
      <c r="FN228" s="12"/>
      <c r="FO228" s="12"/>
      <c r="FP228" s="12"/>
      <c r="FQ228" s="12"/>
      <c r="FR228" s="12"/>
      <c r="FS228" s="12"/>
      <c r="FT228" s="12"/>
      <c r="FU228" s="12"/>
      <c r="FV228" s="12"/>
      <c r="FW228" s="12"/>
      <c r="FX228" s="12"/>
      <c r="FY228" s="12"/>
      <c r="FZ228" s="12"/>
      <c r="GA228" s="12"/>
      <c r="GB228" s="12"/>
      <c r="GC228" s="12"/>
      <c r="GD228" s="12"/>
      <c r="GE228" s="12"/>
      <c r="GF228" s="12"/>
      <c r="GG228" s="12"/>
      <c r="GH228" s="12"/>
      <c r="GI228" s="12"/>
      <c r="GJ228" s="12"/>
      <c r="GK228" s="12"/>
      <c r="GL228" s="12"/>
      <c r="GM228" s="12"/>
      <c r="GN228" s="12"/>
      <c r="GO228" s="12"/>
      <c r="GP228" s="12"/>
      <c r="GQ228" s="12"/>
      <c r="GR228" s="12"/>
      <c r="GS228" s="12"/>
      <c r="GT228" s="12"/>
      <c r="GU228" s="12"/>
      <c r="GV228" s="12"/>
      <c r="GW228" s="12"/>
      <c r="GX228" s="12"/>
      <c r="GY228" s="12"/>
      <c r="GZ228" s="12"/>
      <c r="HA228" s="12"/>
      <c r="HB228" s="12"/>
      <c r="HC228" s="12"/>
      <c r="HD228" s="12"/>
      <c r="HE228" s="12"/>
      <c r="HF228" s="12"/>
      <c r="HG228" s="12"/>
      <c r="HH228" s="12"/>
      <c r="HI228" s="12"/>
      <c r="HJ228" s="12"/>
      <c r="HK228" s="12"/>
      <c r="HL228" s="12"/>
      <c r="HM228" s="12"/>
      <c r="HN228" s="12"/>
      <c r="HO228" s="12"/>
      <c r="HP228" s="12"/>
      <c r="HQ228" s="12"/>
      <c r="HR228" s="12"/>
      <c r="HS228" s="12"/>
      <c r="HT228" s="12"/>
      <c r="HU228" s="12"/>
      <c r="HV228" s="12"/>
      <c r="HW228" s="12"/>
      <c r="HX228" s="12"/>
      <c r="HY228" s="12"/>
      <c r="HZ228" s="12"/>
      <c r="IA228" s="12"/>
      <c r="IB228" s="12"/>
      <c r="IC228" s="12"/>
      <c r="ID228" s="12"/>
      <c r="IE228" s="12"/>
      <c r="IF228" s="12"/>
      <c r="IG228" s="12"/>
      <c r="IH228" s="12"/>
      <c r="II228" s="12"/>
      <c r="IJ228" s="12"/>
      <c r="IK228" s="12"/>
      <c r="IL228" s="12"/>
      <c r="IM228" s="12"/>
      <c r="IN228" s="12"/>
      <c r="IO228" s="12"/>
      <c r="IP228" s="12"/>
      <c r="IQ228" s="12"/>
      <c r="IR228" s="12"/>
      <c r="IS228" s="12"/>
      <c r="IT228" s="12"/>
      <c r="IU228" s="12"/>
      <c r="IV228" s="12"/>
      <c r="IW228" s="12"/>
      <c r="IX228" s="12"/>
      <c r="IY228" s="12"/>
      <c r="IZ228" s="12"/>
      <c r="JA228" s="12"/>
      <c r="JB228" s="12"/>
    </row>
    <row r="229" spans="1:262" s="13" customFormat="1" ht="23.4" thickBot="1">
      <c r="A229" s="315"/>
      <c r="B229" s="433"/>
      <c r="C229" s="378"/>
      <c r="D229" s="409"/>
      <c r="E229" s="314"/>
      <c r="F229" s="544"/>
      <c r="G229" s="544"/>
      <c r="H229" s="312"/>
      <c r="I229" s="333"/>
      <c r="J229" s="472"/>
      <c r="K229" s="416" t="s">
        <v>780</v>
      </c>
      <c r="L229" s="168"/>
      <c r="M229" s="422">
        <f t="shared" si="81"/>
        <v>0</v>
      </c>
      <c r="N229" s="372"/>
      <c r="O229" s="168"/>
      <c r="P229" s="372"/>
      <c r="Q229" s="168"/>
      <c r="R229" s="372"/>
      <c r="S229" s="372"/>
      <c r="T229" s="372"/>
      <c r="U229" s="204" t="s">
        <v>702</v>
      </c>
      <c r="V229" s="204" t="s">
        <v>702</v>
      </c>
      <c r="W229" s="311"/>
      <c r="X229" s="314"/>
      <c r="Y229" s="169"/>
      <c r="Z229" s="314"/>
      <c r="AA229" s="170"/>
      <c r="AB229" s="168"/>
      <c r="AC229" s="171"/>
      <c r="AD229" s="172"/>
      <c r="AE229" s="173"/>
      <c r="AF229" s="174"/>
      <c r="AG229" s="543"/>
      <c r="AH229" s="373"/>
      <c r="AI229" s="373"/>
      <c r="AJ229" s="374"/>
      <c r="AK229" s="314"/>
      <c r="AL229" s="485" t="e">
        <f t="shared" si="86"/>
        <v>#N/A</v>
      </c>
      <c r="AM229" s="165" t="e">
        <f t="shared" si="87"/>
        <v>#N/A</v>
      </c>
      <c r="AN229" s="527"/>
      <c r="AO229" s="457">
        <f t="shared" si="88"/>
        <v>0</v>
      </c>
      <c r="AP229" s="458">
        <f t="shared" si="82"/>
        <v>0</v>
      </c>
      <c r="AQ229" s="458">
        <f t="shared" si="83"/>
        <v>0</v>
      </c>
      <c r="AR229" s="311">
        <f t="shared" si="89"/>
        <v>0</v>
      </c>
      <c r="AS229" s="459">
        <f t="shared" si="90"/>
        <v>0</v>
      </c>
      <c r="AT229" s="486"/>
      <c r="AU229" s="129"/>
      <c r="AV229" s="73">
        <f>AU229+IFERROR(VLOOKUP(A229,GENERADOR!A:B,2,FALSE),0)</f>
        <v>0</v>
      </c>
      <c r="AW229" s="73">
        <f t="shared" si="91"/>
        <v>0</v>
      </c>
      <c r="AX229" s="129">
        <f t="shared" si="92"/>
        <v>0</v>
      </c>
      <c r="AY229" s="129">
        <f t="shared" si="93"/>
        <v>0</v>
      </c>
      <c r="AZ229" s="73" t="e">
        <f t="shared" ca="1" si="84"/>
        <v>#NAME?</v>
      </c>
      <c r="BA229" s="529" t="e">
        <f t="shared" ca="1" si="85"/>
        <v>#NAME?</v>
      </c>
      <c r="BB229" s="158"/>
      <c r="BC229" s="158"/>
      <c r="BD229" s="511"/>
      <c r="BE229" s="530"/>
      <c r="BF229" s="533"/>
      <c r="BG229" s="12"/>
      <c r="BH229" s="12"/>
      <c r="BI229" s="12"/>
      <c r="BJ229" s="12"/>
      <c r="BK229" s="12"/>
      <c r="BL229" s="12"/>
      <c r="BM229" s="12"/>
      <c r="BN229" s="12"/>
      <c r="BO229" s="12"/>
      <c r="BP229" s="12"/>
      <c r="BQ229" s="12"/>
      <c r="BR229" s="12"/>
      <c r="BS229" s="12"/>
      <c r="BT229" s="12"/>
      <c r="BU229" s="12"/>
      <c r="BV229" s="12"/>
      <c r="BW229" s="12"/>
      <c r="BX229" s="12"/>
      <c r="BY229" s="12"/>
      <c r="BZ229" s="12"/>
      <c r="CA229" s="12"/>
      <c r="CB229" s="12"/>
      <c r="CC229" s="12"/>
      <c r="CD229" s="12"/>
      <c r="CE229" s="12"/>
      <c r="CF229" s="12"/>
      <c r="CG229" s="12"/>
      <c r="CH229" s="12"/>
      <c r="CI229" s="12"/>
      <c r="CJ229" s="12"/>
      <c r="CK229" s="12"/>
      <c r="CL229" s="12"/>
      <c r="CM229" s="12"/>
      <c r="CN229" s="12"/>
      <c r="CO229" s="12"/>
      <c r="CP229" s="12"/>
      <c r="CQ229" s="12"/>
      <c r="CR229" s="12"/>
      <c r="CS229" s="12"/>
      <c r="CT229" s="12"/>
      <c r="CU229" s="12"/>
      <c r="CV229" s="12"/>
      <c r="CW229" s="12"/>
      <c r="CX229" s="12"/>
      <c r="CY229" s="12"/>
      <c r="CZ229" s="12"/>
      <c r="DA229" s="12"/>
      <c r="DB229" s="12"/>
      <c r="DC229" s="12"/>
      <c r="DD229" s="12"/>
      <c r="DE229" s="12"/>
      <c r="DF229" s="12"/>
      <c r="DG229" s="12"/>
      <c r="DH229" s="12"/>
      <c r="DI229" s="12"/>
      <c r="DJ229" s="12"/>
      <c r="DK229" s="12"/>
      <c r="DL229" s="12"/>
      <c r="DM229" s="12"/>
      <c r="DN229" s="12"/>
      <c r="DO229" s="12"/>
      <c r="DP229" s="12"/>
      <c r="DQ229" s="12"/>
      <c r="DR229" s="12"/>
      <c r="DS229" s="12"/>
      <c r="DT229" s="12"/>
      <c r="DU229" s="12"/>
      <c r="DV229" s="12"/>
      <c r="DW229" s="12"/>
      <c r="DX229" s="12"/>
      <c r="DY229" s="12"/>
      <c r="DZ229" s="12"/>
      <c r="EA229" s="12"/>
      <c r="EB229" s="12"/>
      <c r="EC229" s="12"/>
      <c r="ED229" s="12"/>
      <c r="EE229" s="12"/>
      <c r="EF229" s="12"/>
      <c r="EG229" s="12"/>
      <c r="EH229" s="12"/>
      <c r="EI229" s="12"/>
      <c r="EJ229" s="12"/>
      <c r="EK229" s="12"/>
      <c r="EL229" s="12"/>
      <c r="EM229" s="12"/>
      <c r="EN229" s="12"/>
      <c r="EO229" s="12"/>
      <c r="EP229" s="12"/>
      <c r="EQ229" s="12"/>
      <c r="ER229" s="12"/>
      <c r="ES229" s="12"/>
      <c r="ET229" s="12"/>
      <c r="EU229" s="12"/>
      <c r="EV229" s="12"/>
      <c r="EW229" s="12"/>
      <c r="EX229" s="12"/>
      <c r="EY229" s="12"/>
      <c r="EZ229" s="12"/>
      <c r="FA229" s="12"/>
      <c r="FB229" s="12"/>
      <c r="FC229" s="12"/>
      <c r="FD229" s="12"/>
      <c r="FE229" s="12"/>
      <c r="FF229" s="12"/>
      <c r="FG229" s="12"/>
      <c r="FH229" s="12"/>
      <c r="FI229" s="12"/>
      <c r="FJ229" s="12"/>
      <c r="FK229" s="12"/>
      <c r="FL229" s="12"/>
      <c r="FM229" s="12"/>
      <c r="FN229" s="12"/>
      <c r="FO229" s="12"/>
      <c r="FP229" s="12"/>
      <c r="FQ229" s="12"/>
      <c r="FR229" s="12"/>
      <c r="FS229" s="12"/>
      <c r="FT229" s="12"/>
      <c r="FU229" s="12"/>
      <c r="FV229" s="12"/>
      <c r="FW229" s="12"/>
      <c r="FX229" s="12"/>
      <c r="FY229" s="12"/>
      <c r="FZ229" s="12"/>
      <c r="GA229" s="12"/>
      <c r="GB229" s="12"/>
      <c r="GC229" s="12"/>
      <c r="GD229" s="12"/>
      <c r="GE229" s="12"/>
      <c r="GF229" s="12"/>
      <c r="GG229" s="12"/>
      <c r="GH229" s="12"/>
      <c r="GI229" s="12"/>
      <c r="GJ229" s="12"/>
      <c r="GK229" s="12"/>
      <c r="GL229" s="12"/>
      <c r="GM229" s="12"/>
      <c r="GN229" s="12"/>
      <c r="GO229" s="12"/>
      <c r="GP229" s="12"/>
      <c r="GQ229" s="12"/>
      <c r="GR229" s="12"/>
      <c r="GS229" s="12"/>
      <c r="GT229" s="12"/>
      <c r="GU229" s="12"/>
      <c r="GV229" s="12"/>
      <c r="GW229" s="12"/>
      <c r="GX229" s="12"/>
      <c r="GY229" s="12"/>
      <c r="GZ229" s="12"/>
      <c r="HA229" s="12"/>
      <c r="HB229" s="12"/>
      <c r="HC229" s="12"/>
      <c r="HD229" s="12"/>
      <c r="HE229" s="12"/>
      <c r="HF229" s="12"/>
      <c r="HG229" s="12"/>
      <c r="HH229" s="12"/>
      <c r="HI229" s="12"/>
      <c r="HJ229" s="12"/>
      <c r="HK229" s="12"/>
      <c r="HL229" s="12"/>
      <c r="HM229" s="12"/>
      <c r="HN229" s="12"/>
      <c r="HO229" s="12"/>
      <c r="HP229" s="12"/>
      <c r="HQ229" s="12"/>
      <c r="HR229" s="12"/>
      <c r="HS229" s="12"/>
      <c r="HT229" s="12"/>
      <c r="HU229" s="12"/>
      <c r="HV229" s="12"/>
      <c r="HW229" s="12"/>
      <c r="HX229" s="12"/>
      <c r="HY229" s="12"/>
      <c r="HZ229" s="12"/>
      <c r="IA229" s="12"/>
      <c r="IB229" s="12"/>
      <c r="IC229" s="12"/>
      <c r="ID229" s="12"/>
      <c r="IE229" s="12"/>
      <c r="IF229" s="12"/>
      <c r="IG229" s="12"/>
      <c r="IH229" s="12"/>
      <c r="II229" s="12"/>
      <c r="IJ229" s="12"/>
      <c r="IK229" s="12"/>
      <c r="IL229" s="12"/>
      <c r="IM229" s="12"/>
      <c r="IN229" s="12"/>
      <c r="IO229" s="12"/>
      <c r="IP229" s="12"/>
      <c r="IQ229" s="12"/>
      <c r="IR229" s="12"/>
      <c r="IS229" s="12"/>
      <c r="IT229" s="12"/>
      <c r="IU229" s="12"/>
      <c r="IV229" s="12"/>
      <c r="IW229" s="12"/>
      <c r="IX229" s="12"/>
      <c r="IY229" s="12"/>
      <c r="IZ229" s="12"/>
      <c r="JA229" s="12"/>
      <c r="JB229" s="12"/>
    </row>
    <row r="230" spans="1:262" s="13" customFormat="1" ht="23.4" thickBot="1">
      <c r="A230" s="310"/>
      <c r="B230" s="433"/>
      <c r="C230" s="378"/>
      <c r="D230" s="409"/>
      <c r="E230" s="314"/>
      <c r="F230" s="544"/>
      <c r="G230" s="544"/>
      <c r="H230" s="312"/>
      <c r="I230" s="312"/>
      <c r="J230" s="472"/>
      <c r="K230" s="416" t="s">
        <v>780</v>
      </c>
      <c r="L230" s="168"/>
      <c r="M230" s="422">
        <f t="shared" si="81"/>
        <v>0</v>
      </c>
      <c r="N230" s="372"/>
      <c r="O230" s="168"/>
      <c r="P230" s="372"/>
      <c r="Q230" s="168"/>
      <c r="R230" s="372"/>
      <c r="S230" s="372"/>
      <c r="T230" s="372"/>
      <c r="U230" s="204" t="s">
        <v>702</v>
      </c>
      <c r="V230" s="204" t="s">
        <v>702</v>
      </c>
      <c r="W230" s="311"/>
      <c r="X230" s="314"/>
      <c r="Y230" s="180"/>
      <c r="Z230" s="314"/>
      <c r="AA230" s="170"/>
      <c r="AB230" s="168"/>
      <c r="AC230" s="171"/>
      <c r="AD230" s="172"/>
      <c r="AE230" s="173"/>
      <c r="AF230" s="174"/>
      <c r="AG230" s="543"/>
      <c r="AH230" s="373"/>
      <c r="AI230" s="373"/>
      <c r="AJ230" s="374"/>
      <c r="AK230" s="314"/>
      <c r="AL230" s="485" t="e">
        <f t="shared" si="86"/>
        <v>#N/A</v>
      </c>
      <c r="AM230" s="165" t="e">
        <f t="shared" si="87"/>
        <v>#N/A</v>
      </c>
      <c r="AN230" s="527"/>
      <c r="AO230" s="457">
        <f t="shared" si="88"/>
        <v>0</v>
      </c>
      <c r="AP230" s="458">
        <f t="shared" si="82"/>
        <v>0</v>
      </c>
      <c r="AQ230" s="458">
        <f t="shared" si="83"/>
        <v>0</v>
      </c>
      <c r="AR230" s="311">
        <f t="shared" si="89"/>
        <v>0</v>
      </c>
      <c r="AS230" s="459">
        <f t="shared" si="90"/>
        <v>0</v>
      </c>
      <c r="AT230" s="486"/>
      <c r="AU230" s="129"/>
      <c r="AV230" s="73">
        <f>AU230+IFERROR(VLOOKUP(A230,GENERADOR!A:B,2,FALSE),0)</f>
        <v>0</v>
      </c>
      <c r="AW230" s="73">
        <f t="shared" si="91"/>
        <v>0</v>
      </c>
      <c r="AX230" s="129">
        <f t="shared" si="92"/>
        <v>0</v>
      </c>
      <c r="AY230" s="129">
        <f t="shared" si="93"/>
        <v>0</v>
      </c>
      <c r="AZ230" s="73" t="e">
        <f t="shared" ca="1" si="84"/>
        <v>#NAME?</v>
      </c>
      <c r="BA230" s="529" t="e">
        <f t="shared" ca="1" si="85"/>
        <v>#NAME?</v>
      </c>
      <c r="BB230" s="158"/>
      <c r="BC230" s="158"/>
      <c r="BD230" s="511"/>
      <c r="BE230" s="530"/>
      <c r="BF230" s="533"/>
      <c r="BG230" s="12"/>
      <c r="BH230" s="12"/>
      <c r="BI230" s="12"/>
      <c r="BJ230" s="12"/>
      <c r="BK230" s="12"/>
      <c r="BL230" s="12"/>
      <c r="BM230" s="12"/>
      <c r="BN230" s="12"/>
      <c r="BO230" s="12"/>
      <c r="BP230" s="12"/>
      <c r="BQ230" s="12"/>
      <c r="BR230" s="12"/>
      <c r="BS230" s="12"/>
      <c r="BT230" s="12"/>
      <c r="BU230" s="12"/>
      <c r="BV230" s="12"/>
      <c r="BW230" s="12"/>
      <c r="BX230" s="12"/>
      <c r="BY230" s="12"/>
      <c r="BZ230" s="12"/>
      <c r="CA230" s="12"/>
      <c r="CB230" s="12"/>
      <c r="CC230" s="12"/>
      <c r="CD230" s="12"/>
      <c r="CE230" s="12"/>
      <c r="CF230" s="12"/>
      <c r="CG230" s="12"/>
      <c r="CH230" s="12"/>
      <c r="CI230" s="12"/>
      <c r="CJ230" s="12"/>
      <c r="CK230" s="12"/>
      <c r="CL230" s="12"/>
      <c r="CM230" s="12"/>
      <c r="CN230" s="12"/>
      <c r="CO230" s="12"/>
      <c r="CP230" s="12"/>
      <c r="CQ230" s="12"/>
      <c r="CR230" s="12"/>
      <c r="CS230" s="12"/>
      <c r="CT230" s="12"/>
      <c r="CU230" s="12"/>
      <c r="CV230" s="12"/>
      <c r="CW230" s="12"/>
      <c r="CX230" s="12"/>
      <c r="CY230" s="12"/>
      <c r="CZ230" s="12"/>
      <c r="DA230" s="12"/>
      <c r="DB230" s="12"/>
      <c r="DC230" s="12"/>
      <c r="DD230" s="12"/>
      <c r="DE230" s="12"/>
      <c r="DF230" s="12"/>
      <c r="DG230" s="12"/>
      <c r="DH230" s="12"/>
      <c r="DI230" s="12"/>
      <c r="DJ230" s="12"/>
      <c r="DK230" s="12"/>
      <c r="DL230" s="12"/>
      <c r="DM230" s="12"/>
      <c r="DN230" s="12"/>
      <c r="DO230" s="12"/>
      <c r="DP230" s="12"/>
      <c r="DQ230" s="12"/>
      <c r="DR230" s="12"/>
      <c r="DS230" s="12"/>
      <c r="DT230" s="12"/>
      <c r="DU230" s="12"/>
      <c r="DV230" s="12"/>
      <c r="DW230" s="12"/>
      <c r="DX230" s="12"/>
      <c r="DY230" s="12"/>
      <c r="DZ230" s="12"/>
      <c r="EA230" s="12"/>
      <c r="EB230" s="12"/>
      <c r="EC230" s="12"/>
      <c r="ED230" s="12"/>
      <c r="EE230" s="12"/>
      <c r="EF230" s="12"/>
      <c r="EG230" s="12"/>
      <c r="EH230" s="12"/>
      <c r="EI230" s="12"/>
      <c r="EJ230" s="12"/>
      <c r="EK230" s="12"/>
      <c r="EL230" s="12"/>
      <c r="EM230" s="12"/>
      <c r="EN230" s="12"/>
      <c r="EO230" s="12"/>
      <c r="EP230" s="12"/>
      <c r="EQ230" s="12"/>
      <c r="ER230" s="12"/>
      <c r="ES230" s="12"/>
      <c r="ET230" s="12"/>
      <c r="EU230" s="12"/>
      <c r="EV230" s="12"/>
      <c r="EW230" s="12"/>
      <c r="EX230" s="12"/>
      <c r="EY230" s="12"/>
      <c r="EZ230" s="12"/>
      <c r="FA230" s="12"/>
      <c r="FB230" s="12"/>
      <c r="FC230" s="12"/>
      <c r="FD230" s="12"/>
      <c r="FE230" s="12"/>
      <c r="FF230" s="12"/>
      <c r="FG230" s="12"/>
      <c r="FH230" s="12"/>
      <c r="FI230" s="12"/>
      <c r="FJ230" s="12"/>
      <c r="FK230" s="12"/>
      <c r="FL230" s="12"/>
      <c r="FM230" s="12"/>
      <c r="FN230" s="12"/>
      <c r="FO230" s="12"/>
      <c r="FP230" s="12"/>
      <c r="FQ230" s="12"/>
      <c r="FR230" s="12"/>
      <c r="FS230" s="12"/>
      <c r="FT230" s="12"/>
      <c r="FU230" s="12"/>
      <c r="FV230" s="12"/>
      <c r="FW230" s="12"/>
      <c r="FX230" s="12"/>
      <c r="FY230" s="12"/>
      <c r="FZ230" s="12"/>
      <c r="GA230" s="12"/>
      <c r="GB230" s="12"/>
      <c r="GC230" s="12"/>
      <c r="GD230" s="12"/>
      <c r="GE230" s="12"/>
      <c r="GF230" s="12"/>
      <c r="GG230" s="12"/>
      <c r="GH230" s="12"/>
      <c r="GI230" s="12"/>
      <c r="GJ230" s="12"/>
      <c r="GK230" s="12"/>
      <c r="GL230" s="12"/>
      <c r="GM230" s="12"/>
      <c r="GN230" s="12"/>
      <c r="GO230" s="12"/>
      <c r="GP230" s="12"/>
      <c r="GQ230" s="12"/>
      <c r="GR230" s="12"/>
      <c r="GS230" s="12"/>
      <c r="GT230" s="12"/>
      <c r="GU230" s="12"/>
      <c r="GV230" s="12"/>
      <c r="GW230" s="12"/>
      <c r="GX230" s="12"/>
      <c r="GY230" s="12"/>
      <c r="GZ230" s="12"/>
      <c r="HA230" s="12"/>
      <c r="HB230" s="12"/>
      <c r="HC230" s="12"/>
      <c r="HD230" s="12"/>
      <c r="HE230" s="12"/>
      <c r="HF230" s="12"/>
      <c r="HG230" s="12"/>
      <c r="HH230" s="12"/>
      <c r="HI230" s="12"/>
      <c r="HJ230" s="12"/>
      <c r="HK230" s="12"/>
      <c r="HL230" s="12"/>
      <c r="HM230" s="12"/>
      <c r="HN230" s="12"/>
      <c r="HO230" s="12"/>
      <c r="HP230" s="12"/>
      <c r="HQ230" s="12"/>
      <c r="HR230" s="12"/>
      <c r="HS230" s="12"/>
      <c r="HT230" s="12"/>
      <c r="HU230" s="12"/>
      <c r="HV230" s="12"/>
      <c r="HW230" s="12"/>
      <c r="HX230" s="12"/>
      <c r="HY230" s="12"/>
      <c r="HZ230" s="12"/>
      <c r="IA230" s="12"/>
      <c r="IB230" s="12"/>
      <c r="IC230" s="12"/>
      <c r="ID230" s="12"/>
      <c r="IE230" s="12"/>
      <c r="IF230" s="12"/>
      <c r="IG230" s="12"/>
      <c r="IH230" s="12"/>
      <c r="II230" s="12"/>
      <c r="IJ230" s="12"/>
      <c r="IK230" s="12"/>
      <c r="IL230" s="12"/>
      <c r="IM230" s="12"/>
      <c r="IN230" s="12"/>
      <c r="IO230" s="12"/>
      <c r="IP230" s="12"/>
      <c r="IQ230" s="12"/>
      <c r="IR230" s="12"/>
      <c r="IS230" s="12"/>
      <c r="IT230" s="12"/>
      <c r="IU230" s="12"/>
      <c r="IV230" s="12"/>
      <c r="IW230" s="12"/>
      <c r="IX230" s="12"/>
      <c r="IY230" s="12"/>
      <c r="IZ230" s="12"/>
      <c r="JA230" s="12"/>
      <c r="JB230" s="12"/>
    </row>
    <row r="231" spans="1:262" s="13" customFormat="1" ht="23.4" thickBot="1">
      <c r="A231" s="310"/>
      <c r="B231" s="433"/>
      <c r="C231" s="378"/>
      <c r="D231" s="409"/>
      <c r="E231" s="314"/>
      <c r="F231" s="544"/>
      <c r="G231" s="544"/>
      <c r="H231" s="312"/>
      <c r="I231" s="312"/>
      <c r="J231" s="472"/>
      <c r="K231" s="416" t="s">
        <v>780</v>
      </c>
      <c r="L231" s="168"/>
      <c r="M231" s="422">
        <f t="shared" si="81"/>
        <v>0</v>
      </c>
      <c r="N231" s="372"/>
      <c r="O231" s="168"/>
      <c r="P231" s="372"/>
      <c r="Q231" s="168"/>
      <c r="R231" s="372"/>
      <c r="S231" s="372"/>
      <c r="T231" s="372"/>
      <c r="U231" s="204" t="s">
        <v>702</v>
      </c>
      <c r="V231" s="204" t="s">
        <v>702</v>
      </c>
      <c r="W231" s="311"/>
      <c r="X231" s="314"/>
      <c r="Y231" s="169"/>
      <c r="Z231" s="314"/>
      <c r="AA231" s="170"/>
      <c r="AB231" s="168"/>
      <c r="AC231" s="171"/>
      <c r="AD231" s="172"/>
      <c r="AE231" s="173"/>
      <c r="AF231" s="174"/>
      <c r="AG231" s="543"/>
      <c r="AH231" s="373"/>
      <c r="AI231" s="373"/>
      <c r="AJ231" s="374"/>
      <c r="AK231" s="314"/>
      <c r="AL231" s="485" t="e">
        <f t="shared" si="86"/>
        <v>#N/A</v>
      </c>
      <c r="AM231" s="165" t="e">
        <f t="shared" si="87"/>
        <v>#N/A</v>
      </c>
      <c r="AN231" s="527"/>
      <c r="AO231" s="457">
        <f t="shared" si="88"/>
        <v>0</v>
      </c>
      <c r="AP231" s="458">
        <f t="shared" si="82"/>
        <v>0</v>
      </c>
      <c r="AQ231" s="458">
        <f t="shared" si="83"/>
        <v>0</v>
      </c>
      <c r="AR231" s="311">
        <f t="shared" si="89"/>
        <v>0</v>
      </c>
      <c r="AS231" s="459">
        <f t="shared" si="90"/>
        <v>0</v>
      </c>
      <c r="AT231" s="486"/>
      <c r="AU231" s="129"/>
      <c r="AV231" s="73">
        <f>AU231+IFERROR(VLOOKUP(A231,GENERADOR!A:B,2,FALSE),0)</f>
        <v>0</v>
      </c>
      <c r="AW231" s="73">
        <f t="shared" si="91"/>
        <v>0</v>
      </c>
      <c r="AX231" s="129">
        <f t="shared" si="92"/>
        <v>0</v>
      </c>
      <c r="AY231" s="129">
        <f t="shared" si="93"/>
        <v>0</v>
      </c>
      <c r="AZ231" s="73" t="e">
        <f t="shared" ca="1" si="84"/>
        <v>#NAME?</v>
      </c>
      <c r="BA231" s="529" t="e">
        <f t="shared" ca="1" si="85"/>
        <v>#NAME?</v>
      </c>
      <c r="BB231" s="158"/>
      <c r="BC231" s="158"/>
      <c r="BD231" s="511"/>
      <c r="BE231" s="530"/>
      <c r="BF231" s="533"/>
      <c r="BG231" s="12"/>
      <c r="BH231" s="12"/>
      <c r="BI231" s="12"/>
      <c r="BJ231" s="12"/>
      <c r="BK231" s="12"/>
      <c r="BL231" s="12"/>
      <c r="BM231" s="12"/>
      <c r="BN231" s="12"/>
      <c r="BO231" s="12"/>
      <c r="BP231" s="12"/>
      <c r="BQ231" s="12"/>
      <c r="BR231" s="12"/>
      <c r="BS231" s="12"/>
      <c r="BT231" s="12"/>
      <c r="BU231" s="12"/>
      <c r="BV231" s="12"/>
      <c r="BW231" s="12"/>
      <c r="BX231" s="12"/>
      <c r="BY231" s="12"/>
      <c r="BZ231" s="12"/>
      <c r="CA231" s="12"/>
      <c r="CB231" s="12"/>
      <c r="CC231" s="12"/>
      <c r="CD231" s="12"/>
      <c r="CE231" s="12"/>
      <c r="CF231" s="12"/>
      <c r="CG231" s="12"/>
      <c r="CH231" s="12"/>
      <c r="CI231" s="12"/>
      <c r="CJ231" s="12"/>
      <c r="CK231" s="12"/>
      <c r="CL231" s="12"/>
      <c r="CM231" s="12"/>
      <c r="CN231" s="12"/>
      <c r="CO231" s="12"/>
      <c r="CP231" s="12"/>
      <c r="CQ231" s="12"/>
      <c r="CR231" s="12"/>
      <c r="CS231" s="12"/>
      <c r="CT231" s="12"/>
      <c r="CU231" s="12"/>
      <c r="CV231" s="12"/>
      <c r="CW231" s="12"/>
      <c r="CX231" s="12"/>
      <c r="CY231" s="12"/>
      <c r="CZ231" s="12"/>
      <c r="DA231" s="12"/>
      <c r="DB231" s="12"/>
      <c r="DC231" s="12"/>
      <c r="DD231" s="12"/>
      <c r="DE231" s="12"/>
      <c r="DF231" s="12"/>
      <c r="DG231" s="12"/>
      <c r="DH231" s="12"/>
      <c r="DI231" s="12"/>
      <c r="DJ231" s="12"/>
      <c r="DK231" s="12"/>
      <c r="DL231" s="12"/>
      <c r="DM231" s="12"/>
      <c r="DN231" s="12"/>
      <c r="DO231" s="12"/>
      <c r="DP231" s="12"/>
      <c r="DQ231" s="12"/>
      <c r="DR231" s="12"/>
      <c r="DS231" s="12"/>
      <c r="DT231" s="12"/>
      <c r="DU231" s="12"/>
      <c r="DV231" s="12"/>
      <c r="DW231" s="12"/>
      <c r="DX231" s="12"/>
      <c r="DY231" s="12"/>
      <c r="DZ231" s="12"/>
      <c r="EA231" s="12"/>
      <c r="EB231" s="12"/>
      <c r="EC231" s="12"/>
      <c r="ED231" s="12"/>
      <c r="EE231" s="12"/>
      <c r="EF231" s="12"/>
      <c r="EG231" s="12"/>
      <c r="EH231" s="12"/>
      <c r="EI231" s="12"/>
      <c r="EJ231" s="12"/>
      <c r="EK231" s="12"/>
      <c r="EL231" s="12"/>
      <c r="EM231" s="12"/>
      <c r="EN231" s="12"/>
      <c r="EO231" s="12"/>
      <c r="EP231" s="12"/>
      <c r="EQ231" s="12"/>
      <c r="ER231" s="12"/>
      <c r="ES231" s="12"/>
      <c r="ET231" s="12"/>
      <c r="EU231" s="12"/>
      <c r="EV231" s="12"/>
      <c r="EW231" s="12"/>
      <c r="EX231" s="12"/>
      <c r="EY231" s="12"/>
      <c r="EZ231" s="12"/>
      <c r="FA231" s="12"/>
      <c r="FB231" s="12"/>
      <c r="FC231" s="12"/>
      <c r="FD231" s="12"/>
      <c r="FE231" s="12"/>
      <c r="FF231" s="12"/>
      <c r="FG231" s="12"/>
      <c r="FH231" s="12"/>
      <c r="FI231" s="12"/>
      <c r="FJ231" s="12"/>
      <c r="FK231" s="12"/>
      <c r="FL231" s="12"/>
      <c r="FM231" s="12"/>
      <c r="FN231" s="12"/>
      <c r="FO231" s="12"/>
      <c r="FP231" s="12"/>
      <c r="FQ231" s="12"/>
      <c r="FR231" s="12"/>
      <c r="FS231" s="12"/>
      <c r="FT231" s="12"/>
      <c r="FU231" s="12"/>
      <c r="FV231" s="12"/>
      <c r="FW231" s="12"/>
      <c r="FX231" s="12"/>
      <c r="FY231" s="12"/>
      <c r="FZ231" s="12"/>
      <c r="GA231" s="12"/>
      <c r="GB231" s="12"/>
      <c r="GC231" s="12"/>
      <c r="GD231" s="12"/>
      <c r="GE231" s="12"/>
      <c r="GF231" s="12"/>
      <c r="GG231" s="12"/>
      <c r="GH231" s="12"/>
      <c r="GI231" s="12"/>
      <c r="GJ231" s="12"/>
      <c r="GK231" s="12"/>
      <c r="GL231" s="12"/>
      <c r="GM231" s="12"/>
      <c r="GN231" s="12"/>
      <c r="GO231" s="12"/>
      <c r="GP231" s="12"/>
      <c r="GQ231" s="12"/>
      <c r="GR231" s="12"/>
      <c r="GS231" s="12"/>
      <c r="GT231" s="12"/>
      <c r="GU231" s="12"/>
      <c r="GV231" s="12"/>
      <c r="GW231" s="12"/>
      <c r="GX231" s="12"/>
      <c r="GY231" s="12"/>
      <c r="GZ231" s="12"/>
      <c r="HA231" s="12"/>
      <c r="HB231" s="12"/>
      <c r="HC231" s="12"/>
      <c r="HD231" s="12"/>
      <c r="HE231" s="12"/>
      <c r="HF231" s="12"/>
      <c r="HG231" s="12"/>
      <c r="HH231" s="12"/>
      <c r="HI231" s="12"/>
      <c r="HJ231" s="12"/>
      <c r="HK231" s="12"/>
      <c r="HL231" s="12"/>
      <c r="HM231" s="12"/>
      <c r="HN231" s="12"/>
      <c r="HO231" s="12"/>
      <c r="HP231" s="12"/>
      <c r="HQ231" s="12"/>
      <c r="HR231" s="12"/>
      <c r="HS231" s="12"/>
      <c r="HT231" s="12"/>
      <c r="HU231" s="12"/>
      <c r="HV231" s="12"/>
      <c r="HW231" s="12"/>
      <c r="HX231" s="12"/>
      <c r="HY231" s="12"/>
      <c r="HZ231" s="12"/>
      <c r="IA231" s="12"/>
      <c r="IB231" s="12"/>
      <c r="IC231" s="12"/>
      <c r="ID231" s="12"/>
      <c r="IE231" s="12"/>
      <c r="IF231" s="12"/>
      <c r="IG231" s="12"/>
      <c r="IH231" s="12"/>
      <c r="II231" s="12"/>
      <c r="IJ231" s="12"/>
      <c r="IK231" s="12"/>
      <c r="IL231" s="12"/>
      <c r="IM231" s="12"/>
      <c r="IN231" s="12"/>
      <c r="IO231" s="12"/>
      <c r="IP231" s="12"/>
      <c r="IQ231" s="12"/>
      <c r="IR231" s="12"/>
      <c r="IS231" s="12"/>
      <c r="IT231" s="12"/>
      <c r="IU231" s="12"/>
      <c r="IV231" s="12"/>
      <c r="IW231" s="12"/>
      <c r="IX231" s="12"/>
      <c r="IY231" s="12"/>
      <c r="IZ231" s="12"/>
      <c r="JA231" s="12"/>
      <c r="JB231" s="12"/>
    </row>
    <row r="232" spans="1:262" s="13" customFormat="1" ht="23.4" thickBot="1">
      <c r="A232" s="310"/>
      <c r="B232" s="433"/>
      <c r="C232" s="378"/>
      <c r="D232" s="409"/>
      <c r="E232" s="314"/>
      <c r="F232" s="544"/>
      <c r="G232" s="544"/>
      <c r="H232" s="312"/>
      <c r="I232" s="312"/>
      <c r="J232" s="472"/>
      <c r="K232" s="416" t="s">
        <v>780</v>
      </c>
      <c r="L232" s="168"/>
      <c r="M232" s="422">
        <f t="shared" si="81"/>
        <v>0</v>
      </c>
      <c r="N232" s="372"/>
      <c r="O232" s="168"/>
      <c r="P232" s="372"/>
      <c r="Q232" s="168"/>
      <c r="R232" s="372"/>
      <c r="S232" s="372"/>
      <c r="T232" s="372"/>
      <c r="U232" s="204" t="s">
        <v>702</v>
      </c>
      <c r="V232" s="204" t="s">
        <v>702</v>
      </c>
      <c r="W232" s="311"/>
      <c r="X232" s="314"/>
      <c r="Y232" s="169"/>
      <c r="Z232" s="314"/>
      <c r="AA232" s="170"/>
      <c r="AB232" s="168"/>
      <c r="AC232" s="171"/>
      <c r="AD232" s="172"/>
      <c r="AE232" s="173"/>
      <c r="AF232" s="174"/>
      <c r="AG232" s="543"/>
      <c r="AH232" s="373"/>
      <c r="AI232" s="373"/>
      <c r="AJ232" s="374"/>
      <c r="AK232" s="314"/>
      <c r="AL232" s="485" t="e">
        <f t="shared" si="86"/>
        <v>#N/A</v>
      </c>
      <c r="AM232" s="165" t="e">
        <f t="shared" si="87"/>
        <v>#N/A</v>
      </c>
      <c r="AN232" s="527"/>
      <c r="AO232" s="457">
        <f t="shared" si="88"/>
        <v>0</v>
      </c>
      <c r="AP232" s="458">
        <f t="shared" si="82"/>
        <v>0</v>
      </c>
      <c r="AQ232" s="458">
        <f t="shared" si="83"/>
        <v>0</v>
      </c>
      <c r="AR232" s="311">
        <f t="shared" si="89"/>
        <v>0</v>
      </c>
      <c r="AS232" s="459">
        <f t="shared" si="90"/>
        <v>0</v>
      </c>
      <c r="AT232" s="486"/>
      <c r="AU232" s="129"/>
      <c r="AV232" s="73">
        <f>AU232+IFERROR(VLOOKUP(A232,GENERADOR!A:B,2,FALSE),0)</f>
        <v>0</v>
      </c>
      <c r="AW232" s="73">
        <f t="shared" si="91"/>
        <v>0</v>
      </c>
      <c r="AX232" s="129">
        <f t="shared" si="92"/>
        <v>0</v>
      </c>
      <c r="AY232" s="129">
        <f t="shared" si="93"/>
        <v>0</v>
      </c>
      <c r="AZ232" s="73" t="e">
        <f t="shared" ca="1" si="84"/>
        <v>#NAME?</v>
      </c>
      <c r="BA232" s="529" t="e">
        <f t="shared" ca="1" si="85"/>
        <v>#NAME?</v>
      </c>
      <c r="BB232" s="158"/>
      <c r="BC232" s="158"/>
      <c r="BD232" s="511"/>
      <c r="BE232" s="530"/>
      <c r="BF232" s="533"/>
      <c r="BG232" s="12"/>
      <c r="BH232" s="12"/>
      <c r="BI232" s="12"/>
      <c r="BJ232" s="12"/>
      <c r="BK232" s="12"/>
      <c r="BL232" s="12"/>
      <c r="BM232" s="12"/>
      <c r="BN232" s="12"/>
      <c r="BO232" s="12"/>
      <c r="BP232" s="12"/>
      <c r="BQ232" s="12"/>
      <c r="BR232" s="12"/>
      <c r="BS232" s="12"/>
      <c r="BT232" s="12"/>
      <c r="BU232" s="12"/>
      <c r="BV232" s="12"/>
      <c r="BW232" s="12"/>
      <c r="BX232" s="12"/>
      <c r="BY232" s="12"/>
      <c r="BZ232" s="12"/>
      <c r="CA232" s="12"/>
      <c r="CB232" s="12"/>
      <c r="CC232" s="12"/>
      <c r="CD232" s="12"/>
      <c r="CE232" s="12"/>
      <c r="CF232" s="12"/>
      <c r="CG232" s="12"/>
      <c r="CH232" s="12"/>
      <c r="CI232" s="12"/>
      <c r="CJ232" s="12"/>
      <c r="CK232" s="12"/>
      <c r="CL232" s="12"/>
      <c r="CM232" s="12"/>
      <c r="CN232" s="12"/>
      <c r="CO232" s="12"/>
      <c r="CP232" s="12"/>
      <c r="CQ232" s="12"/>
      <c r="CR232" s="12"/>
      <c r="CS232" s="12"/>
      <c r="CT232" s="12"/>
      <c r="CU232" s="12"/>
      <c r="CV232" s="12"/>
      <c r="CW232" s="12"/>
      <c r="CX232" s="12"/>
      <c r="CY232" s="12"/>
      <c r="CZ232" s="12"/>
      <c r="DA232" s="12"/>
      <c r="DB232" s="12"/>
      <c r="DC232" s="12"/>
      <c r="DD232" s="12"/>
      <c r="DE232" s="12"/>
      <c r="DF232" s="12"/>
      <c r="DG232" s="12"/>
      <c r="DH232" s="12"/>
      <c r="DI232" s="12"/>
      <c r="DJ232" s="12"/>
      <c r="DK232" s="12"/>
      <c r="DL232" s="12"/>
      <c r="DM232" s="12"/>
      <c r="DN232" s="12"/>
      <c r="DO232" s="12"/>
      <c r="DP232" s="12"/>
      <c r="DQ232" s="12"/>
      <c r="DR232" s="12"/>
      <c r="DS232" s="12"/>
      <c r="DT232" s="12"/>
      <c r="DU232" s="12"/>
      <c r="DV232" s="12"/>
      <c r="DW232" s="12"/>
      <c r="DX232" s="12"/>
      <c r="DY232" s="12"/>
      <c r="DZ232" s="12"/>
      <c r="EA232" s="12"/>
      <c r="EB232" s="12"/>
      <c r="EC232" s="12"/>
      <c r="ED232" s="12"/>
      <c r="EE232" s="12"/>
      <c r="EF232" s="12"/>
      <c r="EG232" s="12"/>
      <c r="EH232" s="12"/>
      <c r="EI232" s="12"/>
      <c r="EJ232" s="12"/>
      <c r="EK232" s="12"/>
      <c r="EL232" s="12"/>
      <c r="EM232" s="12"/>
      <c r="EN232" s="12"/>
      <c r="EO232" s="12"/>
      <c r="EP232" s="12"/>
      <c r="EQ232" s="12"/>
      <c r="ER232" s="12"/>
      <c r="ES232" s="12"/>
      <c r="ET232" s="12"/>
      <c r="EU232" s="12"/>
      <c r="EV232" s="12"/>
      <c r="EW232" s="12"/>
      <c r="EX232" s="12"/>
      <c r="EY232" s="12"/>
      <c r="EZ232" s="12"/>
      <c r="FA232" s="12"/>
      <c r="FB232" s="12"/>
      <c r="FC232" s="12"/>
      <c r="FD232" s="12"/>
      <c r="FE232" s="12"/>
      <c r="FF232" s="12"/>
      <c r="FG232" s="12"/>
      <c r="FH232" s="12"/>
      <c r="FI232" s="12"/>
      <c r="FJ232" s="12"/>
      <c r="FK232" s="12"/>
      <c r="FL232" s="12"/>
      <c r="FM232" s="12"/>
      <c r="FN232" s="12"/>
      <c r="FO232" s="12"/>
      <c r="FP232" s="12"/>
      <c r="FQ232" s="12"/>
      <c r="FR232" s="12"/>
      <c r="FS232" s="12"/>
      <c r="FT232" s="12"/>
      <c r="FU232" s="12"/>
      <c r="FV232" s="12"/>
      <c r="FW232" s="12"/>
      <c r="FX232" s="12"/>
      <c r="FY232" s="12"/>
      <c r="FZ232" s="12"/>
      <c r="GA232" s="12"/>
      <c r="GB232" s="12"/>
      <c r="GC232" s="12"/>
      <c r="GD232" s="12"/>
      <c r="GE232" s="12"/>
      <c r="GF232" s="12"/>
      <c r="GG232" s="12"/>
      <c r="GH232" s="12"/>
      <c r="GI232" s="12"/>
      <c r="GJ232" s="12"/>
      <c r="GK232" s="12"/>
      <c r="GL232" s="12"/>
      <c r="GM232" s="12"/>
      <c r="GN232" s="12"/>
      <c r="GO232" s="12"/>
      <c r="GP232" s="12"/>
      <c r="GQ232" s="12"/>
      <c r="GR232" s="12"/>
      <c r="GS232" s="12"/>
      <c r="GT232" s="12"/>
      <c r="GU232" s="12"/>
      <c r="GV232" s="12"/>
      <c r="GW232" s="12"/>
      <c r="GX232" s="12"/>
      <c r="GY232" s="12"/>
      <c r="GZ232" s="12"/>
      <c r="HA232" s="12"/>
      <c r="HB232" s="12"/>
      <c r="HC232" s="12"/>
      <c r="HD232" s="12"/>
      <c r="HE232" s="12"/>
      <c r="HF232" s="12"/>
      <c r="HG232" s="12"/>
      <c r="HH232" s="12"/>
      <c r="HI232" s="12"/>
      <c r="HJ232" s="12"/>
      <c r="HK232" s="12"/>
      <c r="HL232" s="12"/>
      <c r="HM232" s="12"/>
      <c r="HN232" s="12"/>
      <c r="HO232" s="12"/>
      <c r="HP232" s="12"/>
      <c r="HQ232" s="12"/>
      <c r="HR232" s="12"/>
      <c r="HS232" s="12"/>
      <c r="HT232" s="12"/>
      <c r="HU232" s="12"/>
      <c r="HV232" s="12"/>
      <c r="HW232" s="12"/>
      <c r="HX232" s="12"/>
      <c r="HY232" s="12"/>
      <c r="HZ232" s="12"/>
      <c r="IA232" s="12"/>
      <c r="IB232" s="12"/>
      <c r="IC232" s="12"/>
      <c r="ID232" s="12"/>
      <c r="IE232" s="12"/>
      <c r="IF232" s="12"/>
      <c r="IG232" s="12"/>
      <c r="IH232" s="12"/>
      <c r="II232" s="12"/>
      <c r="IJ232" s="12"/>
      <c r="IK232" s="12"/>
      <c r="IL232" s="12"/>
      <c r="IM232" s="12"/>
      <c r="IN232" s="12"/>
      <c r="IO232" s="12"/>
      <c r="IP232" s="12"/>
      <c r="IQ232" s="12"/>
      <c r="IR232" s="12"/>
      <c r="IS232" s="12"/>
      <c r="IT232" s="12"/>
      <c r="IU232" s="12"/>
      <c r="IV232" s="12"/>
      <c r="IW232" s="12"/>
      <c r="IX232" s="12"/>
      <c r="IY232" s="12"/>
      <c r="IZ232" s="12"/>
      <c r="JA232" s="12"/>
      <c r="JB232" s="12"/>
    </row>
    <row r="233" spans="1:262" s="13" customFormat="1" ht="23.4" thickBot="1">
      <c r="A233" s="310"/>
      <c r="B233" s="433"/>
      <c r="C233" s="378"/>
      <c r="D233" s="409"/>
      <c r="E233" s="314"/>
      <c r="F233" s="544"/>
      <c r="G233" s="544"/>
      <c r="H233" s="312"/>
      <c r="I233" s="312"/>
      <c r="J233" s="472"/>
      <c r="K233" s="416" t="s">
        <v>780</v>
      </c>
      <c r="L233" s="168"/>
      <c r="M233" s="422">
        <f t="shared" si="81"/>
        <v>0</v>
      </c>
      <c r="N233" s="372"/>
      <c r="O233" s="168"/>
      <c r="P233" s="372"/>
      <c r="Q233" s="168"/>
      <c r="R233" s="372"/>
      <c r="S233" s="372"/>
      <c r="T233" s="372"/>
      <c r="U233" s="204" t="s">
        <v>702</v>
      </c>
      <c r="V233" s="204" t="s">
        <v>702</v>
      </c>
      <c r="W233" s="311"/>
      <c r="X233" s="314"/>
      <c r="Y233" s="169"/>
      <c r="Z233" s="314"/>
      <c r="AA233" s="170"/>
      <c r="AB233" s="168"/>
      <c r="AC233" s="171"/>
      <c r="AD233" s="172"/>
      <c r="AE233" s="173"/>
      <c r="AF233" s="174"/>
      <c r="AG233" s="543"/>
      <c r="AH233" s="373"/>
      <c r="AI233" s="373"/>
      <c r="AJ233" s="374"/>
      <c r="AK233" s="314"/>
      <c r="AL233" s="485" t="e">
        <f t="shared" si="86"/>
        <v>#N/A</v>
      </c>
      <c r="AM233" s="165" t="e">
        <f t="shared" si="87"/>
        <v>#N/A</v>
      </c>
      <c r="AN233" s="527"/>
      <c r="AO233" s="457">
        <f t="shared" si="88"/>
        <v>0</v>
      </c>
      <c r="AP233" s="458">
        <f t="shared" si="82"/>
        <v>0</v>
      </c>
      <c r="AQ233" s="458">
        <f t="shared" si="83"/>
        <v>0</v>
      </c>
      <c r="AR233" s="311">
        <f t="shared" si="89"/>
        <v>0</v>
      </c>
      <c r="AS233" s="459">
        <f t="shared" si="90"/>
        <v>0</v>
      </c>
      <c r="AT233" s="486"/>
      <c r="AU233" s="129"/>
      <c r="AV233" s="73">
        <f>AU233+IFERROR(VLOOKUP(A233,GENERADOR!A:B,2,FALSE),0)</f>
        <v>0</v>
      </c>
      <c r="AW233" s="73">
        <f t="shared" si="91"/>
        <v>0</v>
      </c>
      <c r="AX233" s="129">
        <f t="shared" si="92"/>
        <v>0</v>
      </c>
      <c r="AY233" s="129">
        <f t="shared" si="93"/>
        <v>0</v>
      </c>
      <c r="AZ233" s="73" t="e">
        <f t="shared" ca="1" si="84"/>
        <v>#NAME?</v>
      </c>
      <c r="BA233" s="529" t="e">
        <f t="shared" ca="1" si="85"/>
        <v>#NAME?</v>
      </c>
      <c r="BB233" s="158"/>
      <c r="BC233" s="158"/>
      <c r="BD233" s="511"/>
      <c r="BE233" s="530"/>
      <c r="BF233" s="534"/>
    </row>
    <row r="234" spans="1:262" s="13" customFormat="1" ht="23.4" thickBot="1">
      <c r="A234" s="310"/>
      <c r="B234" s="433"/>
      <c r="C234" s="378"/>
      <c r="D234" s="409"/>
      <c r="E234" s="314"/>
      <c r="F234" s="544"/>
      <c r="G234" s="544"/>
      <c r="H234" s="312"/>
      <c r="I234" s="312"/>
      <c r="J234" s="472"/>
      <c r="K234" s="416" t="s">
        <v>780</v>
      </c>
      <c r="L234" s="168"/>
      <c r="M234" s="422">
        <f t="shared" si="81"/>
        <v>0</v>
      </c>
      <c r="N234" s="372"/>
      <c r="O234" s="168"/>
      <c r="P234" s="372"/>
      <c r="Q234" s="168"/>
      <c r="R234" s="372"/>
      <c r="S234" s="372"/>
      <c r="T234" s="372"/>
      <c r="U234" s="204" t="s">
        <v>702</v>
      </c>
      <c r="V234" s="204" t="s">
        <v>702</v>
      </c>
      <c r="W234" s="311"/>
      <c r="X234" s="314"/>
      <c r="Y234" s="169"/>
      <c r="Z234" s="314"/>
      <c r="AA234" s="170"/>
      <c r="AB234" s="168"/>
      <c r="AC234" s="171"/>
      <c r="AD234" s="172"/>
      <c r="AE234" s="173"/>
      <c r="AF234" s="174"/>
      <c r="AG234" s="543"/>
      <c r="AH234" s="373"/>
      <c r="AI234" s="373"/>
      <c r="AJ234" s="374"/>
      <c r="AK234" s="314"/>
      <c r="AL234" s="485" t="e">
        <f t="shared" si="86"/>
        <v>#N/A</v>
      </c>
      <c r="AM234" s="165" t="e">
        <f t="shared" si="87"/>
        <v>#N/A</v>
      </c>
      <c r="AN234" s="527"/>
      <c r="AO234" s="457">
        <f t="shared" si="88"/>
        <v>0</v>
      </c>
      <c r="AP234" s="458">
        <f t="shared" si="82"/>
        <v>0</v>
      </c>
      <c r="AQ234" s="458">
        <f t="shared" si="83"/>
        <v>0</v>
      </c>
      <c r="AR234" s="311">
        <f t="shared" si="89"/>
        <v>0</v>
      </c>
      <c r="AS234" s="459">
        <f t="shared" si="90"/>
        <v>0</v>
      </c>
      <c r="AT234" s="486"/>
      <c r="AU234" s="129"/>
      <c r="AV234" s="73">
        <f>AU234+IFERROR(VLOOKUP(A234,GENERADOR!A:B,2,FALSE),0)</f>
        <v>0</v>
      </c>
      <c r="AW234" s="73">
        <f t="shared" si="91"/>
        <v>0</v>
      </c>
      <c r="AX234" s="129">
        <f t="shared" si="92"/>
        <v>0</v>
      </c>
      <c r="AY234" s="129">
        <f t="shared" si="93"/>
        <v>0</v>
      </c>
      <c r="AZ234" s="73" t="e">
        <f t="shared" ca="1" si="84"/>
        <v>#NAME?</v>
      </c>
      <c r="BA234" s="529" t="e">
        <f t="shared" ca="1" si="85"/>
        <v>#NAME?</v>
      </c>
      <c r="BB234" s="158"/>
      <c r="BC234" s="158"/>
      <c r="BD234" s="511"/>
      <c r="BE234" s="530"/>
      <c r="BF234" s="534"/>
    </row>
    <row r="235" spans="1:262" s="13" customFormat="1" ht="23.4" thickBot="1">
      <c r="A235" s="310"/>
      <c r="B235" s="433"/>
      <c r="C235" s="378"/>
      <c r="D235" s="409"/>
      <c r="E235" s="314"/>
      <c r="F235" s="544"/>
      <c r="G235" s="544"/>
      <c r="H235" s="312"/>
      <c r="I235" s="312"/>
      <c r="J235" s="472"/>
      <c r="K235" s="416" t="s">
        <v>780</v>
      </c>
      <c r="L235" s="168"/>
      <c r="M235" s="422">
        <f t="shared" si="81"/>
        <v>0</v>
      </c>
      <c r="N235" s="372"/>
      <c r="O235" s="168"/>
      <c r="P235" s="372"/>
      <c r="Q235" s="168"/>
      <c r="R235" s="372"/>
      <c r="S235" s="372"/>
      <c r="T235" s="372"/>
      <c r="U235" s="204" t="s">
        <v>702</v>
      </c>
      <c r="V235" s="204" t="s">
        <v>702</v>
      </c>
      <c r="W235" s="311"/>
      <c r="X235" s="314"/>
      <c r="Y235" s="178"/>
      <c r="Z235" s="314"/>
      <c r="AA235" s="170"/>
      <c r="AB235" s="168"/>
      <c r="AC235" s="171"/>
      <c r="AD235" s="172"/>
      <c r="AE235" s="173"/>
      <c r="AF235" s="174"/>
      <c r="AG235" s="543"/>
      <c r="AH235" s="373"/>
      <c r="AI235" s="373"/>
      <c r="AJ235" s="374"/>
      <c r="AK235" s="314"/>
      <c r="AL235" s="485" t="e">
        <f t="shared" si="86"/>
        <v>#N/A</v>
      </c>
      <c r="AM235" s="165" t="e">
        <f t="shared" si="87"/>
        <v>#N/A</v>
      </c>
      <c r="AN235" s="527"/>
      <c r="AO235" s="457">
        <f t="shared" si="88"/>
        <v>0</v>
      </c>
      <c r="AP235" s="458">
        <f t="shared" si="82"/>
        <v>0</v>
      </c>
      <c r="AQ235" s="458">
        <f t="shared" si="83"/>
        <v>0</v>
      </c>
      <c r="AR235" s="311">
        <f t="shared" si="89"/>
        <v>0</v>
      </c>
      <c r="AS235" s="459">
        <f t="shared" si="90"/>
        <v>0</v>
      </c>
      <c r="AT235" s="486"/>
      <c r="AU235" s="129"/>
      <c r="AV235" s="73">
        <f>AU235+IFERROR(VLOOKUP(A235,GENERADOR!A:B,2,FALSE),0)</f>
        <v>0</v>
      </c>
      <c r="AW235" s="73">
        <f t="shared" si="91"/>
        <v>0</v>
      </c>
      <c r="AX235" s="129">
        <f t="shared" si="92"/>
        <v>0</v>
      </c>
      <c r="AY235" s="129">
        <f t="shared" si="93"/>
        <v>0</v>
      </c>
      <c r="AZ235" s="73" t="e">
        <f t="shared" ca="1" si="84"/>
        <v>#NAME?</v>
      </c>
      <c r="BA235" s="529" t="e">
        <f t="shared" ca="1" si="85"/>
        <v>#NAME?</v>
      </c>
      <c r="BB235" s="158"/>
      <c r="BC235" s="158"/>
      <c r="BD235" s="511"/>
      <c r="BE235" s="530"/>
      <c r="BF235" s="533"/>
      <c r="BG235" s="12"/>
      <c r="BH235" s="12"/>
      <c r="BI235" s="12"/>
      <c r="BJ235" s="12"/>
      <c r="BK235" s="12"/>
      <c r="BL235" s="12"/>
      <c r="BM235" s="12"/>
      <c r="BN235" s="12"/>
      <c r="BO235" s="12"/>
      <c r="BP235" s="12"/>
      <c r="BQ235" s="12"/>
      <c r="BR235" s="12"/>
      <c r="BS235" s="12"/>
      <c r="BT235" s="12"/>
      <c r="BU235" s="12"/>
      <c r="BV235" s="12"/>
      <c r="BW235" s="12"/>
      <c r="BX235" s="12"/>
      <c r="BY235" s="12"/>
      <c r="BZ235" s="12"/>
      <c r="CA235" s="12"/>
      <c r="CB235" s="12"/>
      <c r="CC235" s="12"/>
      <c r="CD235" s="12"/>
      <c r="CE235" s="12"/>
      <c r="CF235" s="12"/>
      <c r="CG235" s="12"/>
      <c r="CH235" s="12"/>
      <c r="CI235" s="12"/>
      <c r="CJ235" s="12"/>
      <c r="CK235" s="12"/>
      <c r="CL235" s="12"/>
      <c r="CM235" s="12"/>
      <c r="CN235" s="12"/>
      <c r="CO235" s="12"/>
      <c r="CP235" s="12"/>
      <c r="CQ235" s="12"/>
      <c r="CR235" s="12"/>
      <c r="CS235" s="12"/>
      <c r="CT235" s="12"/>
      <c r="CU235" s="12"/>
      <c r="CV235" s="12"/>
      <c r="CW235" s="12"/>
      <c r="CX235" s="12"/>
      <c r="CY235" s="12"/>
      <c r="CZ235" s="12"/>
      <c r="DA235" s="12"/>
      <c r="DB235" s="12"/>
      <c r="DC235" s="12"/>
      <c r="DD235" s="12"/>
      <c r="DE235" s="12"/>
      <c r="DF235" s="12"/>
      <c r="DG235" s="12"/>
      <c r="DH235" s="12"/>
      <c r="DI235" s="12"/>
      <c r="DJ235" s="12"/>
      <c r="DK235" s="12"/>
      <c r="DL235" s="12"/>
      <c r="DM235" s="12"/>
      <c r="DN235" s="12"/>
      <c r="DO235" s="12"/>
      <c r="DP235" s="12"/>
      <c r="DQ235" s="12"/>
      <c r="DR235" s="12"/>
      <c r="DS235" s="12"/>
      <c r="DT235" s="12"/>
      <c r="DU235" s="12"/>
      <c r="DV235" s="12"/>
      <c r="DW235" s="12"/>
      <c r="DX235" s="12"/>
      <c r="DY235" s="12"/>
      <c r="DZ235" s="12"/>
      <c r="EA235" s="12"/>
      <c r="EB235" s="12"/>
      <c r="EC235" s="12"/>
      <c r="ED235" s="12"/>
      <c r="EE235" s="12"/>
      <c r="EF235" s="12"/>
      <c r="EG235" s="12"/>
      <c r="EH235" s="12"/>
      <c r="EI235" s="12"/>
      <c r="EJ235" s="12"/>
      <c r="EK235" s="12"/>
      <c r="EL235" s="12"/>
      <c r="EM235" s="12"/>
      <c r="EN235" s="12"/>
      <c r="EO235" s="12"/>
      <c r="EP235" s="12"/>
      <c r="EQ235" s="12"/>
      <c r="ER235" s="12"/>
      <c r="ES235" s="12"/>
      <c r="ET235" s="12"/>
      <c r="EU235" s="12"/>
      <c r="EV235" s="12"/>
      <c r="EW235" s="12"/>
      <c r="EX235" s="12"/>
      <c r="EY235" s="12"/>
      <c r="EZ235" s="12"/>
      <c r="FA235" s="12"/>
      <c r="FB235" s="12"/>
      <c r="FC235" s="12"/>
      <c r="FD235" s="12"/>
      <c r="FE235" s="12"/>
      <c r="FF235" s="12"/>
      <c r="FG235" s="12"/>
      <c r="FH235" s="12"/>
      <c r="FI235" s="12"/>
      <c r="FJ235" s="12"/>
      <c r="FK235" s="12"/>
      <c r="FL235" s="12"/>
      <c r="FM235" s="12"/>
      <c r="FN235" s="12"/>
      <c r="FO235" s="12"/>
      <c r="FP235" s="12"/>
      <c r="FQ235" s="12"/>
      <c r="FR235" s="12"/>
      <c r="FS235" s="12"/>
      <c r="FT235" s="12"/>
      <c r="FU235" s="12"/>
      <c r="FV235" s="12"/>
      <c r="FW235" s="12"/>
      <c r="FX235" s="12"/>
      <c r="FY235" s="12"/>
      <c r="FZ235" s="12"/>
      <c r="GA235" s="12"/>
      <c r="GB235" s="12"/>
      <c r="GC235" s="12"/>
      <c r="GD235" s="12"/>
      <c r="GE235" s="12"/>
      <c r="GF235" s="12"/>
      <c r="GG235" s="12"/>
      <c r="GH235" s="12"/>
      <c r="GI235" s="12"/>
      <c r="GJ235" s="12"/>
      <c r="GK235" s="12"/>
      <c r="GL235" s="12"/>
      <c r="GM235" s="12"/>
      <c r="GN235" s="12"/>
      <c r="GO235" s="12"/>
      <c r="GP235" s="12"/>
      <c r="GQ235" s="12"/>
      <c r="GR235" s="12"/>
      <c r="GS235" s="12"/>
      <c r="GT235" s="12"/>
      <c r="GU235" s="12"/>
      <c r="GV235" s="12"/>
      <c r="GW235" s="12"/>
      <c r="GX235" s="12"/>
      <c r="GY235" s="12"/>
      <c r="GZ235" s="12"/>
      <c r="HA235" s="12"/>
      <c r="HB235" s="12"/>
      <c r="HC235" s="12"/>
      <c r="HD235" s="12"/>
      <c r="HE235" s="12"/>
      <c r="HF235" s="12"/>
      <c r="HG235" s="12"/>
      <c r="HH235" s="12"/>
      <c r="HI235" s="12"/>
      <c r="HJ235" s="12"/>
      <c r="HK235" s="12"/>
      <c r="HL235" s="12"/>
      <c r="HM235" s="12"/>
      <c r="HN235" s="12"/>
      <c r="HO235" s="12"/>
      <c r="HP235" s="12"/>
      <c r="HQ235" s="12"/>
      <c r="HR235" s="12"/>
      <c r="HS235" s="12"/>
      <c r="HT235" s="12"/>
      <c r="HU235" s="12"/>
      <c r="HV235" s="12"/>
      <c r="HW235" s="12"/>
      <c r="HX235" s="12"/>
      <c r="HY235" s="12"/>
      <c r="HZ235" s="12"/>
      <c r="IA235" s="12"/>
      <c r="IB235" s="12"/>
      <c r="IC235" s="12"/>
      <c r="ID235" s="12"/>
      <c r="IE235" s="12"/>
      <c r="IF235" s="12"/>
      <c r="IG235" s="12"/>
      <c r="IH235" s="12"/>
      <c r="II235" s="12"/>
      <c r="IJ235" s="12"/>
      <c r="IK235" s="12"/>
      <c r="IL235" s="12"/>
      <c r="IM235" s="12"/>
      <c r="IN235" s="12"/>
      <c r="IO235" s="12"/>
      <c r="IP235" s="12"/>
      <c r="IQ235" s="12"/>
      <c r="IR235" s="12"/>
      <c r="IS235" s="12"/>
      <c r="IT235" s="12"/>
      <c r="IU235" s="12"/>
      <c r="IV235" s="12"/>
      <c r="IW235" s="12"/>
      <c r="IX235" s="12"/>
      <c r="IY235" s="12"/>
      <c r="IZ235" s="12"/>
      <c r="JA235" s="12"/>
      <c r="JB235" s="12"/>
    </row>
    <row r="236" spans="1:262" s="13" customFormat="1" ht="23.4" thickBot="1">
      <c r="A236" s="310"/>
      <c r="B236" s="433"/>
      <c r="C236" s="378"/>
      <c r="D236" s="409"/>
      <c r="E236" s="314"/>
      <c r="F236" s="544"/>
      <c r="G236" s="544"/>
      <c r="H236" s="312"/>
      <c r="I236" s="312"/>
      <c r="J236" s="472"/>
      <c r="K236" s="416" t="s">
        <v>780</v>
      </c>
      <c r="L236" s="168"/>
      <c r="M236" s="422">
        <f t="shared" si="81"/>
        <v>0</v>
      </c>
      <c r="N236" s="372"/>
      <c r="O236" s="168"/>
      <c r="P236" s="372"/>
      <c r="Q236" s="168"/>
      <c r="R236" s="372"/>
      <c r="S236" s="372"/>
      <c r="T236" s="372"/>
      <c r="U236" s="204" t="s">
        <v>702</v>
      </c>
      <c r="V236" s="204" t="s">
        <v>702</v>
      </c>
      <c r="W236" s="311"/>
      <c r="X236" s="314"/>
      <c r="Y236" s="176"/>
      <c r="Z236" s="314"/>
      <c r="AA236" s="170"/>
      <c r="AB236" s="168"/>
      <c r="AC236" s="171"/>
      <c r="AD236" s="172"/>
      <c r="AE236" s="173"/>
      <c r="AF236" s="174"/>
      <c r="AG236" s="543"/>
      <c r="AH236" s="373"/>
      <c r="AI236" s="373"/>
      <c r="AJ236" s="374"/>
      <c r="AK236" s="314"/>
      <c r="AL236" s="485" t="e">
        <f t="shared" si="86"/>
        <v>#N/A</v>
      </c>
      <c r="AM236" s="165" t="e">
        <f t="shared" si="87"/>
        <v>#N/A</v>
      </c>
      <c r="AN236" s="527"/>
      <c r="AO236" s="457">
        <f t="shared" si="88"/>
        <v>0</v>
      </c>
      <c r="AP236" s="458">
        <f t="shared" si="82"/>
        <v>0</v>
      </c>
      <c r="AQ236" s="458">
        <f t="shared" si="83"/>
        <v>0</v>
      </c>
      <c r="AR236" s="311">
        <f t="shared" si="89"/>
        <v>0</v>
      </c>
      <c r="AS236" s="459">
        <f t="shared" si="90"/>
        <v>0</v>
      </c>
      <c r="AT236" s="486"/>
      <c r="AU236" s="129"/>
      <c r="AV236" s="73">
        <f>AU236+IFERROR(VLOOKUP(A236,GENERADOR!A:B,2,FALSE),0)</f>
        <v>0</v>
      </c>
      <c r="AW236" s="73">
        <f t="shared" si="91"/>
        <v>0</v>
      </c>
      <c r="AX236" s="129">
        <f t="shared" si="92"/>
        <v>0</v>
      </c>
      <c r="AY236" s="129">
        <f t="shared" si="93"/>
        <v>0</v>
      </c>
      <c r="AZ236" s="73" t="e">
        <f t="shared" ca="1" si="84"/>
        <v>#NAME?</v>
      </c>
      <c r="BA236" s="529" t="e">
        <f t="shared" ca="1" si="85"/>
        <v>#NAME?</v>
      </c>
      <c r="BB236" s="158"/>
      <c r="BC236" s="158"/>
      <c r="BD236" s="511"/>
      <c r="BE236" s="530"/>
      <c r="BF236" s="533"/>
      <c r="BG236" s="12"/>
      <c r="BH236" s="12"/>
      <c r="BI236" s="12"/>
      <c r="BJ236" s="12"/>
      <c r="BK236" s="12"/>
      <c r="BL236" s="12"/>
      <c r="BM236" s="12"/>
      <c r="BN236" s="12"/>
      <c r="BO236" s="12"/>
      <c r="BP236" s="12"/>
      <c r="BQ236" s="12"/>
      <c r="BR236" s="12"/>
      <c r="BS236" s="12"/>
      <c r="BT236" s="12"/>
      <c r="BU236" s="12"/>
      <c r="BV236" s="12"/>
      <c r="BW236" s="12"/>
      <c r="BX236" s="12"/>
      <c r="BY236" s="12"/>
      <c r="BZ236" s="12"/>
      <c r="CA236" s="12"/>
      <c r="CB236" s="12"/>
      <c r="CC236" s="12"/>
      <c r="CD236" s="12"/>
      <c r="CE236" s="12"/>
      <c r="CF236" s="12"/>
      <c r="CG236" s="12"/>
      <c r="CH236" s="12"/>
      <c r="CI236" s="12"/>
      <c r="CJ236" s="12"/>
      <c r="CK236" s="12"/>
      <c r="CL236" s="12"/>
      <c r="CM236" s="12"/>
      <c r="CN236" s="12"/>
      <c r="CO236" s="12"/>
      <c r="CP236" s="12"/>
      <c r="CQ236" s="12"/>
      <c r="CR236" s="12"/>
      <c r="CS236" s="12"/>
      <c r="CT236" s="12"/>
      <c r="CU236" s="12"/>
      <c r="CV236" s="12"/>
      <c r="CW236" s="12"/>
      <c r="CX236" s="12"/>
      <c r="CY236" s="12"/>
      <c r="CZ236" s="12"/>
      <c r="DA236" s="12"/>
      <c r="DB236" s="12"/>
      <c r="DC236" s="12"/>
      <c r="DD236" s="12"/>
      <c r="DE236" s="12"/>
      <c r="DF236" s="12"/>
      <c r="DG236" s="12"/>
      <c r="DH236" s="12"/>
      <c r="DI236" s="12"/>
      <c r="DJ236" s="12"/>
      <c r="DK236" s="12"/>
      <c r="DL236" s="12"/>
      <c r="DM236" s="12"/>
      <c r="DN236" s="12"/>
      <c r="DO236" s="12"/>
      <c r="DP236" s="12"/>
      <c r="DQ236" s="12"/>
      <c r="DR236" s="12"/>
      <c r="DS236" s="12"/>
      <c r="DT236" s="12"/>
      <c r="DU236" s="12"/>
      <c r="DV236" s="12"/>
      <c r="DW236" s="12"/>
      <c r="DX236" s="12"/>
      <c r="DY236" s="12"/>
      <c r="DZ236" s="12"/>
      <c r="EA236" s="12"/>
      <c r="EB236" s="12"/>
      <c r="EC236" s="12"/>
      <c r="ED236" s="12"/>
      <c r="EE236" s="12"/>
      <c r="EF236" s="12"/>
      <c r="EG236" s="12"/>
      <c r="EH236" s="12"/>
      <c r="EI236" s="12"/>
      <c r="EJ236" s="12"/>
      <c r="EK236" s="12"/>
      <c r="EL236" s="12"/>
      <c r="EM236" s="12"/>
      <c r="EN236" s="12"/>
      <c r="EO236" s="12"/>
      <c r="EP236" s="12"/>
      <c r="EQ236" s="12"/>
      <c r="ER236" s="12"/>
      <c r="ES236" s="12"/>
      <c r="ET236" s="12"/>
      <c r="EU236" s="12"/>
      <c r="EV236" s="12"/>
      <c r="EW236" s="12"/>
      <c r="EX236" s="12"/>
      <c r="EY236" s="12"/>
      <c r="EZ236" s="12"/>
      <c r="FA236" s="12"/>
      <c r="FB236" s="12"/>
      <c r="FC236" s="12"/>
      <c r="FD236" s="12"/>
      <c r="FE236" s="12"/>
      <c r="FF236" s="12"/>
      <c r="FG236" s="12"/>
      <c r="FH236" s="12"/>
      <c r="FI236" s="12"/>
      <c r="FJ236" s="12"/>
      <c r="FK236" s="12"/>
      <c r="FL236" s="12"/>
      <c r="FM236" s="12"/>
      <c r="FN236" s="12"/>
      <c r="FO236" s="12"/>
      <c r="FP236" s="12"/>
      <c r="FQ236" s="12"/>
      <c r="FR236" s="12"/>
      <c r="FS236" s="12"/>
      <c r="FT236" s="12"/>
      <c r="FU236" s="12"/>
      <c r="FV236" s="12"/>
      <c r="FW236" s="12"/>
      <c r="FX236" s="12"/>
      <c r="FY236" s="12"/>
      <c r="FZ236" s="12"/>
      <c r="GA236" s="12"/>
      <c r="GB236" s="12"/>
      <c r="GC236" s="12"/>
      <c r="GD236" s="12"/>
      <c r="GE236" s="12"/>
      <c r="GF236" s="12"/>
      <c r="GG236" s="12"/>
      <c r="GH236" s="12"/>
      <c r="GI236" s="12"/>
      <c r="GJ236" s="12"/>
      <c r="GK236" s="12"/>
      <c r="GL236" s="12"/>
      <c r="GM236" s="12"/>
      <c r="GN236" s="12"/>
      <c r="GO236" s="12"/>
      <c r="GP236" s="12"/>
      <c r="GQ236" s="12"/>
      <c r="GR236" s="12"/>
      <c r="GS236" s="12"/>
      <c r="GT236" s="12"/>
      <c r="GU236" s="12"/>
      <c r="GV236" s="12"/>
      <c r="GW236" s="12"/>
      <c r="GX236" s="12"/>
      <c r="GY236" s="12"/>
      <c r="GZ236" s="12"/>
      <c r="HA236" s="12"/>
      <c r="HB236" s="12"/>
      <c r="HC236" s="12"/>
      <c r="HD236" s="12"/>
      <c r="HE236" s="12"/>
      <c r="HF236" s="12"/>
      <c r="HG236" s="12"/>
      <c r="HH236" s="12"/>
      <c r="HI236" s="12"/>
      <c r="HJ236" s="12"/>
      <c r="HK236" s="12"/>
      <c r="HL236" s="12"/>
      <c r="HM236" s="12"/>
      <c r="HN236" s="12"/>
      <c r="HO236" s="12"/>
      <c r="HP236" s="12"/>
      <c r="HQ236" s="12"/>
      <c r="HR236" s="12"/>
      <c r="HS236" s="12"/>
      <c r="HT236" s="12"/>
      <c r="HU236" s="12"/>
      <c r="HV236" s="12"/>
      <c r="HW236" s="12"/>
      <c r="HX236" s="12"/>
      <c r="HY236" s="12"/>
      <c r="HZ236" s="12"/>
      <c r="IA236" s="12"/>
      <c r="IB236" s="12"/>
      <c r="IC236" s="12"/>
      <c r="ID236" s="12"/>
      <c r="IE236" s="12"/>
      <c r="IF236" s="12"/>
      <c r="IG236" s="12"/>
      <c r="IH236" s="12"/>
      <c r="II236" s="12"/>
      <c r="IJ236" s="12"/>
      <c r="IK236" s="12"/>
      <c r="IL236" s="12"/>
      <c r="IM236" s="12"/>
      <c r="IN236" s="12"/>
      <c r="IO236" s="12"/>
      <c r="IP236" s="12"/>
      <c r="IQ236" s="12"/>
      <c r="IR236" s="12"/>
      <c r="IS236" s="12"/>
      <c r="IT236" s="12"/>
      <c r="IU236" s="12"/>
      <c r="IV236" s="12"/>
      <c r="IW236" s="12"/>
      <c r="IX236" s="12"/>
      <c r="IY236" s="12"/>
      <c r="IZ236" s="12"/>
      <c r="JA236" s="12"/>
      <c r="JB236" s="12"/>
    </row>
    <row r="237" spans="1:262" ht="23.4" thickBot="1">
      <c r="A237" s="310"/>
      <c r="B237" s="433"/>
      <c r="C237" s="378"/>
      <c r="D237" s="409"/>
      <c r="E237" s="314"/>
      <c r="F237" s="544"/>
      <c r="G237" s="544"/>
      <c r="H237" s="312"/>
      <c r="I237" s="312"/>
      <c r="J237" s="472"/>
      <c r="K237" s="416" t="s">
        <v>780</v>
      </c>
      <c r="L237" s="168"/>
      <c r="M237" s="422">
        <f t="shared" si="81"/>
        <v>0</v>
      </c>
      <c r="N237" s="372"/>
      <c r="O237" s="168"/>
      <c r="P237" s="372"/>
      <c r="Q237" s="168"/>
      <c r="R237" s="372"/>
      <c r="S237" s="372"/>
      <c r="T237" s="372"/>
      <c r="U237" s="204" t="s">
        <v>702</v>
      </c>
      <c r="V237" s="204" t="s">
        <v>702</v>
      </c>
      <c r="W237" s="311"/>
      <c r="X237" s="314"/>
      <c r="Y237" s="169"/>
      <c r="Z237" s="314"/>
      <c r="AA237" s="170"/>
      <c r="AB237" s="168"/>
      <c r="AC237" s="171"/>
      <c r="AD237" s="172"/>
      <c r="AE237" s="173"/>
      <c r="AF237" s="174"/>
      <c r="AG237" s="543"/>
      <c r="AH237" s="373"/>
      <c r="AI237" s="373"/>
      <c r="AJ237" s="374"/>
      <c r="AK237" s="314"/>
      <c r="AL237" s="485" t="e">
        <f t="shared" si="86"/>
        <v>#N/A</v>
      </c>
      <c r="AM237" s="165" t="e">
        <f t="shared" si="87"/>
        <v>#N/A</v>
      </c>
      <c r="AN237" s="527"/>
      <c r="AO237" s="457">
        <f t="shared" si="88"/>
        <v>0</v>
      </c>
      <c r="AP237" s="458">
        <f t="shared" si="82"/>
        <v>0</v>
      </c>
      <c r="AQ237" s="458">
        <f t="shared" si="83"/>
        <v>0</v>
      </c>
      <c r="AR237" s="311">
        <f t="shared" si="89"/>
        <v>0</v>
      </c>
      <c r="AS237" s="459">
        <f t="shared" si="90"/>
        <v>0</v>
      </c>
      <c r="AT237" s="486"/>
      <c r="AU237" s="129"/>
      <c r="AV237" s="73">
        <f>AU237+IFERROR(VLOOKUP(A237,GENERADOR!A:B,2,FALSE),0)</f>
        <v>0</v>
      </c>
      <c r="AW237" s="73">
        <f t="shared" si="91"/>
        <v>0</v>
      </c>
      <c r="AX237" s="129">
        <f t="shared" si="92"/>
        <v>0</v>
      </c>
      <c r="AY237" s="129">
        <f t="shared" si="93"/>
        <v>0</v>
      </c>
      <c r="AZ237" s="73" t="e">
        <f t="shared" ca="1" si="84"/>
        <v>#NAME?</v>
      </c>
      <c r="BA237" s="529" t="e">
        <f t="shared" ca="1" si="85"/>
        <v>#NAME?</v>
      </c>
      <c r="BD237" s="511"/>
      <c r="BE237" s="530"/>
      <c r="BF237" s="533"/>
    </row>
    <row r="238" spans="1:262" ht="23.4" thickBot="1">
      <c r="A238" s="310"/>
      <c r="B238" s="433"/>
      <c r="C238" s="378"/>
      <c r="D238" s="409"/>
      <c r="E238" s="314"/>
      <c r="F238" s="544"/>
      <c r="G238" s="544"/>
      <c r="H238" s="312"/>
      <c r="I238" s="312"/>
      <c r="J238" s="472"/>
      <c r="K238" s="416" t="s">
        <v>780</v>
      </c>
      <c r="L238" s="168"/>
      <c r="M238" s="422">
        <f t="shared" si="81"/>
        <v>0</v>
      </c>
      <c r="N238" s="372"/>
      <c r="O238" s="168"/>
      <c r="P238" s="372"/>
      <c r="Q238" s="168"/>
      <c r="R238" s="372"/>
      <c r="S238" s="372"/>
      <c r="T238" s="372"/>
      <c r="U238" s="204" t="s">
        <v>702</v>
      </c>
      <c r="V238" s="204" t="s">
        <v>702</v>
      </c>
      <c r="W238" s="311"/>
      <c r="X238" s="314"/>
      <c r="Y238" s="175"/>
      <c r="Z238" s="314"/>
      <c r="AA238" s="170"/>
      <c r="AB238" s="168"/>
      <c r="AC238" s="171"/>
      <c r="AD238" s="172"/>
      <c r="AE238" s="173"/>
      <c r="AF238" s="174"/>
      <c r="AG238" s="543"/>
      <c r="AH238" s="373"/>
      <c r="AI238" s="373"/>
      <c r="AJ238" s="374"/>
      <c r="AK238" s="314"/>
      <c r="AL238" s="485" t="e">
        <f t="shared" si="86"/>
        <v>#N/A</v>
      </c>
      <c r="AM238" s="165" t="e">
        <f t="shared" si="87"/>
        <v>#N/A</v>
      </c>
      <c r="AN238" s="527"/>
      <c r="AO238" s="457">
        <f t="shared" si="88"/>
        <v>0</v>
      </c>
      <c r="AP238" s="458">
        <f t="shared" si="82"/>
        <v>0</v>
      </c>
      <c r="AQ238" s="458">
        <f t="shared" si="83"/>
        <v>0</v>
      </c>
      <c r="AR238" s="311">
        <f t="shared" si="89"/>
        <v>0</v>
      </c>
      <c r="AS238" s="459">
        <f t="shared" si="90"/>
        <v>0</v>
      </c>
      <c r="AT238" s="486"/>
      <c r="AU238" s="129"/>
      <c r="AV238" s="73">
        <f>AU238+IFERROR(VLOOKUP(A238,GENERADOR!A:B,2,FALSE),0)</f>
        <v>0</v>
      </c>
      <c r="AW238" s="73">
        <f t="shared" si="91"/>
        <v>0</v>
      </c>
      <c r="AX238" s="129">
        <f t="shared" si="92"/>
        <v>0</v>
      </c>
      <c r="AY238" s="129">
        <f t="shared" si="93"/>
        <v>0</v>
      </c>
      <c r="AZ238" s="73" t="e">
        <f t="shared" ca="1" si="84"/>
        <v>#NAME?</v>
      </c>
      <c r="BA238" s="529" t="e">
        <f t="shared" ca="1" si="85"/>
        <v>#NAME?</v>
      </c>
      <c r="BD238" s="511"/>
      <c r="BE238" s="530"/>
      <c r="BF238" s="533"/>
    </row>
    <row r="239" spans="1:262" ht="23.4" thickBot="1">
      <c r="A239" s="310"/>
      <c r="B239" s="433"/>
      <c r="C239" s="378"/>
      <c r="D239" s="409"/>
      <c r="E239" s="314"/>
      <c r="F239" s="544"/>
      <c r="G239" s="544"/>
      <c r="H239" s="312"/>
      <c r="I239" s="312"/>
      <c r="J239" s="472"/>
      <c r="K239" s="416" t="s">
        <v>780</v>
      </c>
      <c r="L239" s="168"/>
      <c r="M239" s="422">
        <f t="shared" si="81"/>
        <v>0</v>
      </c>
      <c r="N239" s="372"/>
      <c r="O239" s="168"/>
      <c r="P239" s="372"/>
      <c r="Q239" s="168"/>
      <c r="R239" s="372"/>
      <c r="S239" s="372"/>
      <c r="T239" s="372"/>
      <c r="U239" s="204" t="s">
        <v>702</v>
      </c>
      <c r="V239" s="204" t="s">
        <v>702</v>
      </c>
      <c r="W239" s="311"/>
      <c r="X239" s="314"/>
      <c r="Y239" s="169"/>
      <c r="Z239" s="314"/>
      <c r="AA239" s="170"/>
      <c r="AB239" s="168"/>
      <c r="AC239" s="171"/>
      <c r="AD239" s="172"/>
      <c r="AE239" s="173"/>
      <c r="AF239" s="174"/>
      <c r="AG239" s="543"/>
      <c r="AH239" s="373"/>
      <c r="AI239" s="373"/>
      <c r="AJ239" s="374"/>
      <c r="AK239" s="314"/>
      <c r="AL239" s="485" t="e">
        <f t="shared" si="86"/>
        <v>#N/A</v>
      </c>
      <c r="AM239" s="165" t="e">
        <f t="shared" si="87"/>
        <v>#N/A</v>
      </c>
      <c r="AN239" s="527"/>
      <c r="AO239" s="457">
        <f t="shared" si="88"/>
        <v>0</v>
      </c>
      <c r="AP239" s="458">
        <f t="shared" si="82"/>
        <v>0</v>
      </c>
      <c r="AQ239" s="458">
        <f t="shared" si="83"/>
        <v>0</v>
      </c>
      <c r="AR239" s="311">
        <f t="shared" si="89"/>
        <v>0</v>
      </c>
      <c r="AS239" s="459">
        <f t="shared" si="90"/>
        <v>0</v>
      </c>
      <c r="AT239" s="486"/>
      <c r="AU239" s="129"/>
      <c r="AV239" s="73">
        <f>AU239+IFERROR(VLOOKUP(A239,GENERADOR!A:B,2,FALSE),0)</f>
        <v>0</v>
      </c>
      <c r="AW239" s="73">
        <f t="shared" si="91"/>
        <v>0</v>
      </c>
      <c r="AX239" s="129">
        <f t="shared" si="92"/>
        <v>0</v>
      </c>
      <c r="AY239" s="129">
        <f t="shared" si="93"/>
        <v>0</v>
      </c>
      <c r="AZ239" s="73" t="e">
        <f t="shared" ca="1" si="84"/>
        <v>#NAME?</v>
      </c>
      <c r="BA239" s="529" t="e">
        <f t="shared" ca="1" si="85"/>
        <v>#NAME?</v>
      </c>
      <c r="BD239" s="511"/>
      <c r="BE239" s="530"/>
      <c r="BF239" s="533"/>
    </row>
    <row r="240" spans="1:262" ht="23.4" thickBot="1">
      <c r="A240" s="310"/>
      <c r="B240" s="433"/>
      <c r="C240" s="378"/>
      <c r="D240" s="409"/>
      <c r="E240" s="314"/>
      <c r="F240" s="544"/>
      <c r="G240" s="544"/>
      <c r="H240" s="312"/>
      <c r="I240" s="312"/>
      <c r="J240" s="472"/>
      <c r="K240" s="416" t="s">
        <v>780</v>
      </c>
      <c r="L240" s="168"/>
      <c r="M240" s="422">
        <f t="shared" si="81"/>
        <v>0</v>
      </c>
      <c r="N240" s="372"/>
      <c r="O240" s="168"/>
      <c r="P240" s="372"/>
      <c r="Q240" s="168"/>
      <c r="R240" s="372"/>
      <c r="S240" s="372"/>
      <c r="T240" s="372"/>
      <c r="U240" s="204" t="s">
        <v>702</v>
      </c>
      <c r="V240" s="204" t="s">
        <v>702</v>
      </c>
      <c r="W240" s="311"/>
      <c r="X240" s="314"/>
      <c r="Y240" s="180"/>
      <c r="Z240" s="314"/>
      <c r="AA240" s="170"/>
      <c r="AB240" s="168"/>
      <c r="AC240" s="171"/>
      <c r="AD240" s="172"/>
      <c r="AE240" s="173"/>
      <c r="AF240" s="174"/>
      <c r="AG240" s="543"/>
      <c r="AH240" s="373"/>
      <c r="AI240" s="373"/>
      <c r="AJ240" s="374"/>
      <c r="AK240" s="314"/>
      <c r="AL240" s="485" t="e">
        <f t="shared" si="86"/>
        <v>#N/A</v>
      </c>
      <c r="AM240" s="165" t="e">
        <f t="shared" si="87"/>
        <v>#N/A</v>
      </c>
      <c r="AN240" s="527"/>
      <c r="AO240" s="457">
        <f t="shared" si="88"/>
        <v>0</v>
      </c>
      <c r="AP240" s="458">
        <f t="shared" si="82"/>
        <v>0</v>
      </c>
      <c r="AQ240" s="458">
        <f t="shared" si="83"/>
        <v>0</v>
      </c>
      <c r="AR240" s="311">
        <f t="shared" si="89"/>
        <v>0</v>
      </c>
      <c r="AS240" s="459">
        <f t="shared" si="90"/>
        <v>0</v>
      </c>
      <c r="AT240" s="486"/>
      <c r="AU240" s="129"/>
      <c r="AV240" s="73">
        <f>AU240+IFERROR(VLOOKUP(A240,GENERADOR!A:B,2,FALSE),0)</f>
        <v>0</v>
      </c>
      <c r="AW240" s="73">
        <f t="shared" si="91"/>
        <v>0</v>
      </c>
      <c r="AX240" s="129">
        <f t="shared" si="92"/>
        <v>0</v>
      </c>
      <c r="AY240" s="129">
        <f t="shared" si="93"/>
        <v>0</v>
      </c>
      <c r="AZ240" s="73" t="e">
        <f t="shared" ca="1" si="84"/>
        <v>#NAME?</v>
      </c>
      <c r="BA240" s="529" t="e">
        <f t="shared" ca="1" si="85"/>
        <v>#NAME?</v>
      </c>
      <c r="BD240" s="511"/>
      <c r="BE240" s="530"/>
      <c r="BF240" s="533"/>
    </row>
    <row r="241" spans="1:262" ht="23.4" thickBot="1">
      <c r="A241" s="310"/>
      <c r="B241" s="433"/>
      <c r="C241" s="378"/>
      <c r="D241" s="409"/>
      <c r="E241" s="314"/>
      <c r="F241" s="544"/>
      <c r="G241" s="544"/>
      <c r="H241" s="312"/>
      <c r="I241" s="312"/>
      <c r="J241" s="472"/>
      <c r="K241" s="416" t="s">
        <v>780</v>
      </c>
      <c r="L241" s="168"/>
      <c r="M241" s="422">
        <f t="shared" si="81"/>
        <v>0</v>
      </c>
      <c r="N241" s="372"/>
      <c r="O241" s="168"/>
      <c r="P241" s="372"/>
      <c r="Q241" s="168"/>
      <c r="R241" s="372"/>
      <c r="S241" s="372"/>
      <c r="T241" s="372"/>
      <c r="U241" s="204" t="s">
        <v>702</v>
      </c>
      <c r="V241" s="204" t="s">
        <v>702</v>
      </c>
      <c r="W241" s="311"/>
      <c r="X241" s="314"/>
      <c r="Y241" s="169"/>
      <c r="Z241" s="314"/>
      <c r="AA241" s="170"/>
      <c r="AB241" s="168"/>
      <c r="AC241" s="171"/>
      <c r="AD241" s="172"/>
      <c r="AE241" s="173"/>
      <c r="AF241" s="174"/>
      <c r="AG241" s="543"/>
      <c r="AH241" s="373"/>
      <c r="AI241" s="373"/>
      <c r="AJ241" s="374"/>
      <c r="AK241" s="314"/>
      <c r="AL241" s="485" t="e">
        <f t="shared" si="86"/>
        <v>#N/A</v>
      </c>
      <c r="AM241" s="165" t="e">
        <f t="shared" si="87"/>
        <v>#N/A</v>
      </c>
      <c r="AN241" s="527"/>
      <c r="AO241" s="457">
        <f t="shared" si="88"/>
        <v>0</v>
      </c>
      <c r="AP241" s="458">
        <f t="shared" si="82"/>
        <v>0</v>
      </c>
      <c r="AQ241" s="458">
        <f t="shared" si="83"/>
        <v>0</v>
      </c>
      <c r="AR241" s="311">
        <f t="shared" si="89"/>
        <v>0</v>
      </c>
      <c r="AS241" s="459">
        <f t="shared" si="90"/>
        <v>0</v>
      </c>
      <c r="AT241" s="486"/>
      <c r="AU241" s="129"/>
      <c r="AV241" s="73">
        <f>AU241+IFERROR(VLOOKUP(A241,GENERADOR!A:B,2,FALSE),0)</f>
        <v>0</v>
      </c>
      <c r="AW241" s="73">
        <f t="shared" si="91"/>
        <v>0</v>
      </c>
      <c r="AX241" s="129">
        <f t="shared" si="92"/>
        <v>0</v>
      </c>
      <c r="AY241" s="129">
        <f t="shared" si="93"/>
        <v>0</v>
      </c>
      <c r="AZ241" s="73" t="e">
        <f t="shared" ca="1" si="84"/>
        <v>#NAME?</v>
      </c>
      <c r="BA241" s="529" t="e">
        <f t="shared" ca="1" si="85"/>
        <v>#NAME?</v>
      </c>
      <c r="BF241" s="533"/>
    </row>
    <row r="242" spans="1:262" ht="23.4" thickBot="1">
      <c r="A242" s="310"/>
      <c r="B242" s="433"/>
      <c r="C242" s="378"/>
      <c r="D242" s="409"/>
      <c r="E242" s="314"/>
      <c r="F242" s="545"/>
      <c r="G242" s="546"/>
      <c r="H242" s="312"/>
      <c r="I242" s="312"/>
      <c r="J242" s="472"/>
      <c r="K242" s="416" t="s">
        <v>780</v>
      </c>
      <c r="L242" s="168"/>
      <c r="M242" s="422">
        <f t="shared" si="81"/>
        <v>0</v>
      </c>
      <c r="N242" s="372"/>
      <c r="O242" s="168"/>
      <c r="P242" s="372"/>
      <c r="Q242" s="168"/>
      <c r="R242" s="372"/>
      <c r="S242" s="372"/>
      <c r="T242" s="372"/>
      <c r="U242" s="204" t="s">
        <v>702</v>
      </c>
      <c r="V242" s="204" t="s">
        <v>702</v>
      </c>
      <c r="W242" s="311"/>
      <c r="X242" s="314"/>
      <c r="Y242" s="175"/>
      <c r="Z242" s="314"/>
      <c r="AA242" s="170"/>
      <c r="AB242" s="168"/>
      <c r="AC242" s="171"/>
      <c r="AD242" s="172"/>
      <c r="AE242" s="173"/>
      <c r="AF242" s="174"/>
      <c r="AG242" s="543"/>
      <c r="AH242" s="373"/>
      <c r="AI242" s="373"/>
      <c r="AJ242" s="374"/>
      <c r="AK242" s="314"/>
      <c r="AL242" s="485" t="e">
        <f t="shared" si="86"/>
        <v>#N/A</v>
      </c>
      <c r="AM242" s="165" t="e">
        <f t="shared" si="87"/>
        <v>#N/A</v>
      </c>
      <c r="AN242" s="527"/>
      <c r="AO242" s="457">
        <f t="shared" si="88"/>
        <v>0</v>
      </c>
      <c r="AP242" s="458">
        <f t="shared" si="82"/>
        <v>0</v>
      </c>
      <c r="AQ242" s="458">
        <f t="shared" si="83"/>
        <v>0</v>
      </c>
      <c r="AR242" s="311">
        <f t="shared" si="89"/>
        <v>0</v>
      </c>
      <c r="AS242" s="459">
        <f t="shared" si="90"/>
        <v>0</v>
      </c>
      <c r="AT242" s="486"/>
      <c r="AU242" s="129"/>
      <c r="AV242" s="73">
        <f>AU242+IFERROR(VLOOKUP(A242,GENERADOR!A:B,2,FALSE),0)</f>
        <v>0</v>
      </c>
      <c r="AW242" s="73">
        <f t="shared" si="91"/>
        <v>0</v>
      </c>
      <c r="AX242" s="129">
        <f t="shared" si="92"/>
        <v>0</v>
      </c>
      <c r="AY242" s="129">
        <f t="shared" si="93"/>
        <v>0</v>
      </c>
      <c r="AZ242" s="73" t="e">
        <f t="shared" ca="1" si="84"/>
        <v>#NAME?</v>
      </c>
      <c r="BA242" s="529" t="e">
        <f t="shared" ca="1" si="85"/>
        <v>#NAME?</v>
      </c>
      <c r="BF242" s="533"/>
    </row>
    <row r="243" spans="1:262" ht="23.4" thickBot="1">
      <c r="A243" s="310"/>
      <c r="B243" s="433"/>
      <c r="C243" s="378"/>
      <c r="D243" s="409"/>
      <c r="E243" s="314"/>
      <c r="F243" s="545"/>
      <c r="G243" s="546"/>
      <c r="H243" s="312"/>
      <c r="I243" s="312"/>
      <c r="J243" s="472"/>
      <c r="K243" s="416" t="s">
        <v>780</v>
      </c>
      <c r="L243" s="168"/>
      <c r="M243" s="422">
        <f t="shared" si="81"/>
        <v>0</v>
      </c>
      <c r="N243" s="372"/>
      <c r="O243" s="168"/>
      <c r="P243" s="372"/>
      <c r="Q243" s="168"/>
      <c r="R243" s="372"/>
      <c r="S243" s="372"/>
      <c r="T243" s="372"/>
      <c r="U243" s="204" t="s">
        <v>702</v>
      </c>
      <c r="V243" s="204" t="s">
        <v>702</v>
      </c>
      <c r="W243" s="311"/>
      <c r="X243" s="314"/>
      <c r="Y243" s="169"/>
      <c r="Z243" s="314"/>
      <c r="AA243" s="170"/>
      <c r="AB243" s="168"/>
      <c r="AC243" s="171"/>
      <c r="AD243" s="172"/>
      <c r="AE243" s="173"/>
      <c r="AF243" s="174"/>
      <c r="AG243" s="543"/>
      <c r="AH243" s="373"/>
      <c r="AI243" s="373"/>
      <c r="AJ243" s="374"/>
      <c r="AK243" s="314"/>
      <c r="AL243" s="485" t="e">
        <f t="shared" si="86"/>
        <v>#N/A</v>
      </c>
      <c r="AM243" s="165" t="e">
        <f t="shared" si="87"/>
        <v>#N/A</v>
      </c>
      <c r="AN243" s="527"/>
      <c r="AO243" s="457">
        <f t="shared" si="88"/>
        <v>0</v>
      </c>
      <c r="AP243" s="458">
        <f t="shared" si="82"/>
        <v>0</v>
      </c>
      <c r="AQ243" s="458">
        <f t="shared" si="83"/>
        <v>0</v>
      </c>
      <c r="AR243" s="311">
        <f t="shared" si="89"/>
        <v>0</v>
      </c>
      <c r="AS243" s="459">
        <f t="shared" si="90"/>
        <v>0</v>
      </c>
      <c r="AT243" s="486"/>
      <c r="AU243" s="129"/>
      <c r="AV243" s="73">
        <f>AU243+IFERROR(VLOOKUP(A243,GENERADOR!A:B,2,FALSE),0)</f>
        <v>0</v>
      </c>
      <c r="AW243" s="73">
        <f t="shared" si="91"/>
        <v>0</v>
      </c>
      <c r="AX243" s="129">
        <f t="shared" si="92"/>
        <v>0</v>
      </c>
      <c r="AY243" s="129">
        <f t="shared" si="93"/>
        <v>0</v>
      </c>
      <c r="AZ243" s="73" t="e">
        <f t="shared" ca="1" si="84"/>
        <v>#NAME?</v>
      </c>
      <c r="BA243" s="529" t="e">
        <f t="shared" ca="1" si="85"/>
        <v>#NAME?</v>
      </c>
      <c r="BF243" s="533"/>
    </row>
    <row r="244" spans="1:262" ht="23.4" thickBot="1">
      <c r="A244" s="310"/>
      <c r="B244" s="433"/>
      <c r="C244" s="378"/>
      <c r="D244" s="409"/>
      <c r="E244" s="314"/>
      <c r="F244" s="545"/>
      <c r="G244" s="546"/>
      <c r="H244" s="312"/>
      <c r="I244" s="312"/>
      <c r="J244" s="472"/>
      <c r="K244" s="416" t="s">
        <v>780</v>
      </c>
      <c r="L244" s="168"/>
      <c r="M244" s="422">
        <f t="shared" si="81"/>
        <v>0</v>
      </c>
      <c r="N244" s="372"/>
      <c r="O244" s="168"/>
      <c r="P244" s="372"/>
      <c r="Q244" s="168"/>
      <c r="R244" s="372"/>
      <c r="S244" s="372"/>
      <c r="T244" s="372"/>
      <c r="U244" s="204" t="s">
        <v>702</v>
      </c>
      <c r="V244" s="204" t="s">
        <v>702</v>
      </c>
      <c r="W244" s="311"/>
      <c r="X244" s="314"/>
      <c r="Y244" s="180"/>
      <c r="Z244" s="314"/>
      <c r="AA244" s="170"/>
      <c r="AB244" s="168"/>
      <c r="AC244" s="171"/>
      <c r="AD244" s="172"/>
      <c r="AE244" s="173"/>
      <c r="AF244" s="174"/>
      <c r="AG244" s="543"/>
      <c r="AH244" s="373"/>
      <c r="AI244" s="373"/>
      <c r="AJ244" s="374"/>
      <c r="AK244" s="314"/>
      <c r="AL244" s="485" t="e">
        <f t="shared" si="86"/>
        <v>#N/A</v>
      </c>
      <c r="AM244" s="165" t="e">
        <f t="shared" si="87"/>
        <v>#N/A</v>
      </c>
      <c r="AN244" s="527"/>
      <c r="AO244" s="457">
        <f t="shared" si="88"/>
        <v>0</v>
      </c>
      <c r="AP244" s="458">
        <f t="shared" si="82"/>
        <v>0</v>
      </c>
      <c r="AQ244" s="458">
        <f t="shared" si="83"/>
        <v>0</v>
      </c>
      <c r="AR244" s="311">
        <f t="shared" si="89"/>
        <v>0</v>
      </c>
      <c r="AS244" s="459">
        <f t="shared" si="90"/>
        <v>0</v>
      </c>
      <c r="AT244" s="486"/>
      <c r="AU244" s="129"/>
      <c r="AV244" s="73">
        <f>AU244+IFERROR(VLOOKUP(A244,GENERADOR!A:B,2,FALSE),0)</f>
        <v>0</v>
      </c>
      <c r="AW244" s="73">
        <f t="shared" si="91"/>
        <v>0</v>
      </c>
      <c r="AX244" s="129">
        <f t="shared" si="92"/>
        <v>0</v>
      </c>
      <c r="AY244" s="129">
        <f t="shared" si="93"/>
        <v>0</v>
      </c>
      <c r="AZ244" s="73" t="e">
        <f t="shared" ca="1" si="84"/>
        <v>#NAME?</v>
      </c>
      <c r="BA244" s="529" t="e">
        <f t="shared" ca="1" si="85"/>
        <v>#NAME?</v>
      </c>
      <c r="BF244" s="533"/>
    </row>
    <row r="245" spans="1:262" s="13" customFormat="1" ht="23.4" thickBot="1">
      <c r="A245" s="310"/>
      <c r="B245" s="433"/>
      <c r="C245" s="378"/>
      <c r="D245" s="409"/>
      <c r="E245" s="314"/>
      <c r="F245" s="545"/>
      <c r="G245" s="546"/>
      <c r="H245" s="312"/>
      <c r="I245" s="312"/>
      <c r="J245" s="472"/>
      <c r="K245" s="416" t="s">
        <v>780</v>
      </c>
      <c r="L245" s="168"/>
      <c r="M245" s="422">
        <f t="shared" si="81"/>
        <v>0</v>
      </c>
      <c r="N245" s="372"/>
      <c r="O245" s="168"/>
      <c r="P245" s="372"/>
      <c r="Q245" s="168"/>
      <c r="R245" s="372"/>
      <c r="S245" s="372"/>
      <c r="T245" s="372"/>
      <c r="U245" s="204" t="s">
        <v>702</v>
      </c>
      <c r="V245" s="204" t="s">
        <v>702</v>
      </c>
      <c r="W245" s="311"/>
      <c r="X245" s="314"/>
      <c r="Y245" s="169"/>
      <c r="Z245" s="314"/>
      <c r="AA245" s="170"/>
      <c r="AB245" s="168"/>
      <c r="AC245" s="171"/>
      <c r="AD245" s="172"/>
      <c r="AE245" s="173"/>
      <c r="AF245" s="174"/>
      <c r="AG245" s="543"/>
      <c r="AH245" s="373"/>
      <c r="AI245" s="373"/>
      <c r="AJ245" s="374"/>
      <c r="AK245" s="314"/>
      <c r="AL245" s="485" t="e">
        <f t="shared" si="86"/>
        <v>#N/A</v>
      </c>
      <c r="AM245" s="165" t="e">
        <f t="shared" si="87"/>
        <v>#N/A</v>
      </c>
      <c r="AN245" s="527"/>
      <c r="AO245" s="457">
        <f t="shared" si="88"/>
        <v>0</v>
      </c>
      <c r="AP245" s="458">
        <f t="shared" si="82"/>
        <v>0</v>
      </c>
      <c r="AQ245" s="458">
        <f t="shared" si="83"/>
        <v>0</v>
      </c>
      <c r="AR245" s="311">
        <f t="shared" si="89"/>
        <v>0</v>
      </c>
      <c r="AS245" s="459">
        <f t="shared" si="90"/>
        <v>0</v>
      </c>
      <c r="AT245" s="486"/>
      <c r="AU245" s="129"/>
      <c r="AV245" s="73">
        <f>AU245+IFERROR(VLOOKUP(A245,GENERADOR!A:B,2,FALSE),0)</f>
        <v>0</v>
      </c>
      <c r="AW245" s="73">
        <f t="shared" si="91"/>
        <v>0</v>
      </c>
      <c r="AX245" s="129">
        <f t="shared" si="92"/>
        <v>0</v>
      </c>
      <c r="AY245" s="129">
        <f t="shared" si="93"/>
        <v>0</v>
      </c>
      <c r="AZ245" s="73" t="e">
        <f t="shared" ca="1" si="84"/>
        <v>#NAME?</v>
      </c>
      <c r="BA245" s="529" t="e">
        <f t="shared" ca="1" si="85"/>
        <v>#NAME?</v>
      </c>
      <c r="BB245" s="158"/>
      <c r="BC245" s="158"/>
      <c r="BD245" s="510"/>
      <c r="BE245" s="434"/>
      <c r="BF245" s="534"/>
    </row>
    <row r="246" spans="1:262" s="13" customFormat="1" ht="23.4" thickBot="1">
      <c r="A246" s="310"/>
      <c r="B246" s="433"/>
      <c r="C246" s="378"/>
      <c r="D246" s="409"/>
      <c r="E246" s="314"/>
      <c r="F246" s="545"/>
      <c r="G246" s="546"/>
      <c r="H246" s="312"/>
      <c r="I246" s="312"/>
      <c r="J246" s="472"/>
      <c r="K246" s="416" t="s">
        <v>780</v>
      </c>
      <c r="L246" s="168"/>
      <c r="M246" s="422">
        <f t="shared" si="81"/>
        <v>0</v>
      </c>
      <c r="N246" s="372"/>
      <c r="O246" s="168"/>
      <c r="P246" s="372"/>
      <c r="Q246" s="168"/>
      <c r="R246" s="372"/>
      <c r="S246" s="372"/>
      <c r="T246" s="372"/>
      <c r="U246" s="204" t="s">
        <v>702</v>
      </c>
      <c r="V246" s="204" t="s">
        <v>702</v>
      </c>
      <c r="W246" s="311"/>
      <c r="X246" s="314"/>
      <c r="Y246" s="169"/>
      <c r="Z246" s="314"/>
      <c r="AA246" s="170"/>
      <c r="AB246" s="168"/>
      <c r="AC246" s="171"/>
      <c r="AD246" s="172"/>
      <c r="AE246" s="173"/>
      <c r="AF246" s="174"/>
      <c r="AG246" s="543"/>
      <c r="AH246" s="373"/>
      <c r="AI246" s="373"/>
      <c r="AJ246" s="374"/>
      <c r="AK246" s="314"/>
      <c r="AL246" s="485" t="e">
        <f t="shared" si="86"/>
        <v>#N/A</v>
      </c>
      <c r="AM246" s="165" t="e">
        <f t="shared" si="87"/>
        <v>#N/A</v>
      </c>
      <c r="AN246" s="527"/>
      <c r="AO246" s="457">
        <f t="shared" si="88"/>
        <v>0</v>
      </c>
      <c r="AP246" s="458">
        <f t="shared" si="82"/>
        <v>0</v>
      </c>
      <c r="AQ246" s="458">
        <f t="shared" si="83"/>
        <v>0</v>
      </c>
      <c r="AR246" s="311">
        <f t="shared" si="89"/>
        <v>0</v>
      </c>
      <c r="AS246" s="459">
        <f t="shared" si="90"/>
        <v>0</v>
      </c>
      <c r="AT246" s="486"/>
      <c r="AU246" s="129"/>
      <c r="AV246" s="73">
        <f>AU246+IFERROR(VLOOKUP(A246,GENERADOR!A:B,2,FALSE),0)</f>
        <v>0</v>
      </c>
      <c r="AW246" s="73">
        <f t="shared" si="91"/>
        <v>0</v>
      </c>
      <c r="AX246" s="129">
        <f t="shared" si="92"/>
        <v>0</v>
      </c>
      <c r="AY246" s="129">
        <f t="shared" si="93"/>
        <v>0</v>
      </c>
      <c r="AZ246" s="73" t="e">
        <f t="shared" ca="1" si="84"/>
        <v>#NAME?</v>
      </c>
      <c r="BA246" s="529" t="e">
        <f t="shared" ca="1" si="85"/>
        <v>#NAME?</v>
      </c>
      <c r="BB246" s="158"/>
      <c r="BC246" s="158"/>
      <c r="BD246" s="510"/>
      <c r="BE246" s="434"/>
      <c r="BF246" s="533"/>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12"/>
      <c r="CC246" s="12"/>
      <c r="CD246" s="12"/>
      <c r="CE246" s="12"/>
      <c r="CF246" s="12"/>
      <c r="CG246" s="12"/>
      <c r="CH246" s="12"/>
      <c r="CI246" s="12"/>
      <c r="CJ246" s="12"/>
      <c r="CK246" s="12"/>
      <c r="CL246" s="12"/>
      <c r="CM246" s="12"/>
      <c r="CN246" s="12"/>
      <c r="CO246" s="12"/>
      <c r="CP246" s="12"/>
      <c r="CQ246" s="12"/>
      <c r="CR246" s="12"/>
      <c r="CS246" s="12"/>
      <c r="CT246" s="12"/>
      <c r="CU246" s="12"/>
      <c r="CV246" s="12"/>
      <c r="CW246" s="12"/>
      <c r="CX246" s="12"/>
      <c r="CY246" s="12"/>
      <c r="CZ246" s="12"/>
      <c r="DA246" s="12"/>
      <c r="DB246" s="12"/>
      <c r="DC246" s="12"/>
      <c r="DD246" s="12"/>
      <c r="DE246" s="12"/>
      <c r="DF246" s="12"/>
      <c r="DG246" s="12"/>
      <c r="DH246" s="12"/>
      <c r="DI246" s="12"/>
      <c r="DJ246" s="12"/>
      <c r="DK246" s="12"/>
      <c r="DL246" s="12"/>
      <c r="DM246" s="12"/>
      <c r="DN246" s="12"/>
      <c r="DO246" s="12"/>
      <c r="DP246" s="12"/>
      <c r="DQ246" s="12"/>
      <c r="DR246" s="12"/>
      <c r="DS246" s="12"/>
      <c r="DT246" s="12"/>
      <c r="DU246" s="12"/>
      <c r="DV246" s="12"/>
      <c r="DW246" s="12"/>
      <c r="DX246" s="12"/>
      <c r="DY246" s="12"/>
      <c r="DZ246" s="12"/>
      <c r="EA246" s="12"/>
      <c r="EB246" s="12"/>
      <c r="EC246" s="12"/>
      <c r="ED246" s="12"/>
      <c r="EE246" s="12"/>
      <c r="EF246" s="12"/>
      <c r="EG246" s="12"/>
      <c r="EH246" s="12"/>
      <c r="EI246" s="12"/>
      <c r="EJ246" s="12"/>
      <c r="EK246" s="12"/>
      <c r="EL246" s="12"/>
      <c r="EM246" s="12"/>
      <c r="EN246" s="12"/>
      <c r="EO246" s="12"/>
      <c r="EP246" s="12"/>
      <c r="EQ246" s="12"/>
      <c r="ER246" s="12"/>
      <c r="ES246" s="12"/>
      <c r="ET246" s="12"/>
      <c r="EU246" s="12"/>
      <c r="EV246" s="12"/>
      <c r="EW246" s="12"/>
      <c r="EX246" s="12"/>
      <c r="EY246" s="12"/>
      <c r="EZ246" s="12"/>
      <c r="FA246" s="12"/>
      <c r="FB246" s="12"/>
      <c r="FC246" s="12"/>
      <c r="FD246" s="12"/>
      <c r="FE246" s="12"/>
      <c r="FF246" s="12"/>
      <c r="FG246" s="12"/>
      <c r="FH246" s="12"/>
      <c r="FI246" s="12"/>
      <c r="FJ246" s="12"/>
      <c r="FK246" s="12"/>
      <c r="FL246" s="12"/>
      <c r="FM246" s="12"/>
      <c r="FN246" s="12"/>
      <c r="FO246" s="12"/>
      <c r="FP246" s="12"/>
      <c r="FQ246" s="12"/>
      <c r="FR246" s="12"/>
      <c r="FS246" s="12"/>
      <c r="FT246" s="12"/>
      <c r="FU246" s="12"/>
      <c r="FV246" s="12"/>
      <c r="FW246" s="12"/>
      <c r="FX246" s="12"/>
      <c r="FY246" s="12"/>
      <c r="FZ246" s="12"/>
      <c r="GA246" s="12"/>
      <c r="GB246" s="12"/>
      <c r="GC246" s="12"/>
      <c r="GD246" s="12"/>
      <c r="GE246" s="12"/>
      <c r="GF246" s="12"/>
      <c r="GG246" s="12"/>
      <c r="GH246" s="12"/>
      <c r="GI246" s="12"/>
      <c r="GJ246" s="12"/>
      <c r="GK246" s="12"/>
      <c r="GL246" s="12"/>
      <c r="GM246" s="12"/>
      <c r="GN246" s="12"/>
      <c r="GO246" s="12"/>
      <c r="GP246" s="12"/>
      <c r="GQ246" s="12"/>
      <c r="GR246" s="12"/>
      <c r="GS246" s="12"/>
      <c r="GT246" s="12"/>
      <c r="GU246" s="12"/>
      <c r="GV246" s="12"/>
      <c r="GW246" s="12"/>
      <c r="GX246" s="12"/>
      <c r="GY246" s="12"/>
      <c r="GZ246" s="12"/>
      <c r="HA246" s="12"/>
      <c r="HB246" s="12"/>
      <c r="HC246" s="12"/>
      <c r="HD246" s="12"/>
      <c r="HE246" s="12"/>
      <c r="HF246" s="12"/>
      <c r="HG246" s="12"/>
      <c r="HH246" s="12"/>
      <c r="HI246" s="12"/>
      <c r="HJ246" s="12"/>
      <c r="HK246" s="12"/>
      <c r="HL246" s="12"/>
      <c r="HM246" s="12"/>
      <c r="HN246" s="12"/>
      <c r="HO246" s="12"/>
      <c r="HP246" s="12"/>
      <c r="HQ246" s="12"/>
      <c r="HR246" s="12"/>
      <c r="HS246" s="12"/>
      <c r="HT246" s="12"/>
      <c r="HU246" s="12"/>
      <c r="HV246" s="12"/>
      <c r="HW246" s="12"/>
      <c r="HX246" s="12"/>
      <c r="HY246" s="12"/>
      <c r="HZ246" s="12"/>
      <c r="IA246" s="12"/>
      <c r="IB246" s="12"/>
      <c r="IC246" s="12"/>
      <c r="ID246" s="12"/>
      <c r="IE246" s="12"/>
      <c r="IF246" s="12"/>
      <c r="IG246" s="12"/>
      <c r="IH246" s="12"/>
      <c r="II246" s="12"/>
      <c r="IJ246" s="12"/>
      <c r="IK246" s="12"/>
      <c r="IL246" s="12"/>
      <c r="IM246" s="12"/>
      <c r="IN246" s="12"/>
      <c r="IO246" s="12"/>
      <c r="IP246" s="12"/>
      <c r="IQ246" s="12"/>
      <c r="IR246" s="12"/>
      <c r="IS246" s="12"/>
      <c r="IT246" s="12"/>
      <c r="IU246" s="12"/>
      <c r="IV246" s="12"/>
      <c r="IW246" s="12"/>
      <c r="IX246" s="12"/>
      <c r="IY246" s="12"/>
      <c r="IZ246" s="12"/>
      <c r="JA246" s="12"/>
      <c r="JB246" s="12"/>
    </row>
    <row r="247" spans="1:262" s="13" customFormat="1" ht="23.4" thickBot="1">
      <c r="A247" s="310"/>
      <c r="B247" s="433"/>
      <c r="C247" s="378"/>
      <c r="D247" s="409"/>
      <c r="E247" s="314"/>
      <c r="F247" s="545"/>
      <c r="G247" s="546"/>
      <c r="H247" s="312"/>
      <c r="I247" s="335"/>
      <c r="J247" s="472"/>
      <c r="K247" s="416" t="s">
        <v>780</v>
      </c>
      <c r="L247" s="168"/>
      <c r="M247" s="422">
        <f t="shared" si="81"/>
        <v>0</v>
      </c>
      <c r="N247" s="372"/>
      <c r="O247" s="168"/>
      <c r="P247" s="372"/>
      <c r="Q247" s="168"/>
      <c r="R247" s="372"/>
      <c r="S247" s="372"/>
      <c r="T247" s="372"/>
      <c r="U247" s="204" t="s">
        <v>702</v>
      </c>
      <c r="V247" s="204" t="s">
        <v>702</v>
      </c>
      <c r="W247" s="311"/>
      <c r="X247" s="314"/>
      <c r="Y247" s="180"/>
      <c r="Z247" s="314"/>
      <c r="AA247" s="170"/>
      <c r="AB247" s="168"/>
      <c r="AC247" s="171"/>
      <c r="AD247" s="172"/>
      <c r="AE247" s="173"/>
      <c r="AF247" s="174"/>
      <c r="AG247" s="543"/>
      <c r="AH247" s="373"/>
      <c r="AI247" s="373"/>
      <c r="AJ247" s="374"/>
      <c r="AK247" s="314"/>
      <c r="AL247" s="485" t="e">
        <f t="shared" si="86"/>
        <v>#N/A</v>
      </c>
      <c r="AM247" s="165" t="e">
        <f t="shared" si="87"/>
        <v>#N/A</v>
      </c>
      <c r="AN247" s="527"/>
      <c r="AO247" s="457">
        <f t="shared" si="88"/>
        <v>0</v>
      </c>
      <c r="AP247" s="458">
        <f t="shared" si="82"/>
        <v>0</v>
      </c>
      <c r="AQ247" s="458">
        <f t="shared" si="83"/>
        <v>0</v>
      </c>
      <c r="AR247" s="311">
        <f t="shared" si="89"/>
        <v>0</v>
      </c>
      <c r="AS247" s="459">
        <f t="shared" si="90"/>
        <v>0</v>
      </c>
      <c r="AT247" s="486"/>
      <c r="AU247" s="129"/>
      <c r="AV247" s="73">
        <f>AU247+IFERROR(VLOOKUP(A247,GENERADOR!A:B,2,FALSE),0)</f>
        <v>0</v>
      </c>
      <c r="AW247" s="73">
        <f t="shared" si="91"/>
        <v>0</v>
      </c>
      <c r="AX247" s="129">
        <f t="shared" si="92"/>
        <v>0</v>
      </c>
      <c r="AY247" s="129">
        <f t="shared" si="93"/>
        <v>0</v>
      </c>
      <c r="AZ247" s="73" t="e">
        <f t="shared" ca="1" si="84"/>
        <v>#NAME?</v>
      </c>
      <c r="BA247" s="529" t="e">
        <f t="shared" ca="1" si="85"/>
        <v>#NAME?</v>
      </c>
      <c r="BB247" s="158"/>
      <c r="BC247" s="158"/>
      <c r="BD247" s="510"/>
      <c r="BE247" s="434"/>
      <c r="BF247" s="533"/>
      <c r="BG247" s="12"/>
      <c r="BH247" s="12"/>
      <c r="BI247" s="12"/>
      <c r="BJ247" s="12"/>
      <c r="BK247" s="12"/>
      <c r="BL247" s="12"/>
      <c r="BM247" s="12"/>
      <c r="BN247" s="12"/>
      <c r="BO247" s="12"/>
      <c r="BP247" s="12"/>
      <c r="BQ247" s="12"/>
      <c r="BR247" s="12"/>
      <c r="BS247" s="12"/>
      <c r="BT247" s="12"/>
      <c r="BU247" s="12"/>
      <c r="BV247" s="12"/>
      <c r="BW247" s="12"/>
      <c r="BX247" s="12"/>
      <c r="BY247" s="12"/>
      <c r="BZ247" s="12"/>
      <c r="CA247" s="12"/>
      <c r="CB247" s="12"/>
      <c r="CC247" s="12"/>
      <c r="CD247" s="12"/>
      <c r="CE247" s="12"/>
      <c r="CF247" s="12"/>
      <c r="CG247" s="12"/>
      <c r="CH247" s="12"/>
      <c r="CI247" s="12"/>
      <c r="CJ247" s="12"/>
      <c r="CK247" s="12"/>
      <c r="CL247" s="12"/>
      <c r="CM247" s="12"/>
      <c r="CN247" s="12"/>
      <c r="CO247" s="12"/>
      <c r="CP247" s="12"/>
      <c r="CQ247" s="12"/>
      <c r="CR247" s="12"/>
      <c r="CS247" s="12"/>
      <c r="CT247" s="12"/>
      <c r="CU247" s="12"/>
      <c r="CV247" s="12"/>
      <c r="CW247" s="12"/>
      <c r="CX247" s="12"/>
      <c r="CY247" s="12"/>
      <c r="CZ247" s="12"/>
      <c r="DA247" s="12"/>
      <c r="DB247" s="12"/>
      <c r="DC247" s="12"/>
      <c r="DD247" s="12"/>
      <c r="DE247" s="12"/>
      <c r="DF247" s="12"/>
      <c r="DG247" s="12"/>
      <c r="DH247" s="12"/>
      <c r="DI247" s="12"/>
      <c r="DJ247" s="12"/>
      <c r="DK247" s="12"/>
      <c r="DL247" s="12"/>
      <c r="DM247" s="12"/>
      <c r="DN247" s="12"/>
      <c r="DO247" s="12"/>
      <c r="DP247" s="12"/>
      <c r="DQ247" s="12"/>
      <c r="DR247" s="12"/>
      <c r="DS247" s="12"/>
      <c r="DT247" s="12"/>
      <c r="DU247" s="12"/>
      <c r="DV247" s="12"/>
      <c r="DW247" s="12"/>
      <c r="DX247" s="12"/>
      <c r="DY247" s="12"/>
      <c r="DZ247" s="12"/>
      <c r="EA247" s="12"/>
      <c r="EB247" s="12"/>
      <c r="EC247" s="12"/>
      <c r="ED247" s="12"/>
      <c r="EE247" s="12"/>
      <c r="EF247" s="12"/>
      <c r="EG247" s="12"/>
      <c r="EH247" s="12"/>
      <c r="EI247" s="12"/>
      <c r="EJ247" s="12"/>
      <c r="EK247" s="12"/>
      <c r="EL247" s="12"/>
      <c r="EM247" s="12"/>
      <c r="EN247" s="12"/>
      <c r="EO247" s="12"/>
      <c r="EP247" s="12"/>
      <c r="EQ247" s="12"/>
      <c r="ER247" s="12"/>
      <c r="ES247" s="12"/>
      <c r="ET247" s="12"/>
      <c r="EU247" s="12"/>
      <c r="EV247" s="12"/>
      <c r="EW247" s="12"/>
      <c r="EX247" s="12"/>
      <c r="EY247" s="12"/>
      <c r="EZ247" s="12"/>
      <c r="FA247" s="12"/>
      <c r="FB247" s="12"/>
      <c r="FC247" s="12"/>
      <c r="FD247" s="12"/>
      <c r="FE247" s="12"/>
      <c r="FF247" s="12"/>
      <c r="FG247" s="12"/>
      <c r="FH247" s="12"/>
      <c r="FI247" s="12"/>
      <c r="FJ247" s="12"/>
      <c r="FK247" s="12"/>
      <c r="FL247" s="12"/>
      <c r="FM247" s="12"/>
      <c r="FN247" s="12"/>
      <c r="FO247" s="12"/>
      <c r="FP247" s="12"/>
      <c r="FQ247" s="12"/>
      <c r="FR247" s="12"/>
      <c r="FS247" s="12"/>
      <c r="FT247" s="12"/>
      <c r="FU247" s="12"/>
      <c r="FV247" s="12"/>
      <c r="FW247" s="12"/>
      <c r="FX247" s="12"/>
      <c r="FY247" s="12"/>
      <c r="FZ247" s="12"/>
      <c r="GA247" s="12"/>
      <c r="GB247" s="12"/>
      <c r="GC247" s="12"/>
      <c r="GD247" s="12"/>
      <c r="GE247" s="12"/>
      <c r="GF247" s="12"/>
      <c r="GG247" s="12"/>
      <c r="GH247" s="12"/>
      <c r="GI247" s="12"/>
      <c r="GJ247" s="12"/>
      <c r="GK247" s="12"/>
      <c r="GL247" s="12"/>
      <c r="GM247" s="12"/>
      <c r="GN247" s="12"/>
      <c r="GO247" s="12"/>
      <c r="GP247" s="12"/>
      <c r="GQ247" s="12"/>
      <c r="GR247" s="12"/>
      <c r="GS247" s="12"/>
      <c r="GT247" s="12"/>
      <c r="GU247" s="12"/>
      <c r="GV247" s="12"/>
      <c r="GW247" s="12"/>
      <c r="GX247" s="12"/>
      <c r="GY247" s="12"/>
      <c r="GZ247" s="12"/>
      <c r="HA247" s="12"/>
      <c r="HB247" s="12"/>
      <c r="HC247" s="12"/>
      <c r="HD247" s="12"/>
      <c r="HE247" s="12"/>
      <c r="HF247" s="12"/>
      <c r="HG247" s="12"/>
      <c r="HH247" s="12"/>
      <c r="HI247" s="12"/>
      <c r="HJ247" s="12"/>
      <c r="HK247" s="12"/>
      <c r="HL247" s="12"/>
      <c r="HM247" s="12"/>
      <c r="HN247" s="12"/>
      <c r="HO247" s="12"/>
      <c r="HP247" s="12"/>
      <c r="HQ247" s="12"/>
      <c r="HR247" s="12"/>
      <c r="HS247" s="12"/>
      <c r="HT247" s="12"/>
      <c r="HU247" s="12"/>
      <c r="HV247" s="12"/>
      <c r="HW247" s="12"/>
      <c r="HX247" s="12"/>
      <c r="HY247" s="12"/>
      <c r="HZ247" s="12"/>
      <c r="IA247" s="12"/>
      <c r="IB247" s="12"/>
      <c r="IC247" s="12"/>
      <c r="ID247" s="12"/>
      <c r="IE247" s="12"/>
      <c r="IF247" s="12"/>
      <c r="IG247" s="12"/>
      <c r="IH247" s="12"/>
      <c r="II247" s="12"/>
      <c r="IJ247" s="12"/>
      <c r="IK247" s="12"/>
      <c r="IL247" s="12"/>
      <c r="IM247" s="12"/>
      <c r="IN247" s="12"/>
      <c r="IO247" s="12"/>
      <c r="IP247" s="12"/>
      <c r="IQ247" s="12"/>
      <c r="IR247" s="12"/>
      <c r="IS247" s="12"/>
      <c r="IT247" s="12"/>
      <c r="IU247" s="12"/>
      <c r="IV247" s="12"/>
      <c r="IW247" s="12"/>
      <c r="IX247" s="12"/>
      <c r="IY247" s="12"/>
      <c r="IZ247" s="12"/>
      <c r="JA247" s="12"/>
      <c r="JB247" s="12"/>
    </row>
    <row r="248" spans="1:262" s="13" customFormat="1" ht="23.4" thickBot="1">
      <c r="A248" s="310"/>
      <c r="B248" s="433"/>
      <c r="C248" s="378"/>
      <c r="D248" s="409"/>
      <c r="E248" s="314"/>
      <c r="F248" s="545"/>
      <c r="G248" s="546"/>
      <c r="H248" s="312"/>
      <c r="I248" s="312"/>
      <c r="J248" s="472"/>
      <c r="K248" s="416" t="s">
        <v>780</v>
      </c>
      <c r="L248" s="168"/>
      <c r="M248" s="422">
        <f t="shared" si="81"/>
        <v>0</v>
      </c>
      <c r="N248" s="372"/>
      <c r="O248" s="168"/>
      <c r="P248" s="372"/>
      <c r="Q248" s="168"/>
      <c r="R248" s="372"/>
      <c r="S248" s="372"/>
      <c r="T248" s="372"/>
      <c r="U248" s="204" t="s">
        <v>702</v>
      </c>
      <c r="V248" s="204" t="s">
        <v>702</v>
      </c>
      <c r="W248" s="311"/>
      <c r="X248" s="314"/>
      <c r="Y248" s="169"/>
      <c r="Z248" s="314"/>
      <c r="AA248" s="170"/>
      <c r="AB248" s="168"/>
      <c r="AC248" s="171"/>
      <c r="AD248" s="172"/>
      <c r="AE248" s="173"/>
      <c r="AF248" s="174"/>
      <c r="AG248" s="543"/>
      <c r="AH248" s="373"/>
      <c r="AI248" s="373"/>
      <c r="AJ248" s="374"/>
      <c r="AK248" s="314"/>
      <c r="AL248" s="485" t="e">
        <f t="shared" si="86"/>
        <v>#N/A</v>
      </c>
      <c r="AM248" s="165" t="e">
        <f t="shared" si="87"/>
        <v>#N/A</v>
      </c>
      <c r="AN248" s="527"/>
      <c r="AO248" s="457">
        <f t="shared" si="88"/>
        <v>0</v>
      </c>
      <c r="AP248" s="458">
        <f t="shared" si="82"/>
        <v>0</v>
      </c>
      <c r="AQ248" s="458">
        <f t="shared" si="83"/>
        <v>0</v>
      </c>
      <c r="AR248" s="311">
        <f t="shared" si="89"/>
        <v>0</v>
      </c>
      <c r="AS248" s="459">
        <f t="shared" si="90"/>
        <v>0</v>
      </c>
      <c r="AT248" s="486"/>
      <c r="AU248" s="129"/>
      <c r="AV248" s="73">
        <f>AU248+IFERROR(VLOOKUP(A248,GENERADOR!A:B,2,FALSE),0)</f>
        <v>0</v>
      </c>
      <c r="AW248" s="73">
        <f t="shared" si="91"/>
        <v>0</v>
      </c>
      <c r="AX248" s="129">
        <f t="shared" si="92"/>
        <v>0</v>
      </c>
      <c r="AY248" s="129">
        <f t="shared" si="93"/>
        <v>0</v>
      </c>
      <c r="AZ248" s="73" t="e">
        <f t="shared" ca="1" si="84"/>
        <v>#NAME?</v>
      </c>
      <c r="BA248" s="529" t="e">
        <f t="shared" ca="1" si="85"/>
        <v>#NAME?</v>
      </c>
      <c r="BB248" s="158"/>
      <c r="BC248" s="158"/>
      <c r="BD248" s="510"/>
      <c r="BE248" s="434"/>
      <c r="BF248" s="534"/>
    </row>
    <row r="249" spans="1:262" s="13" customFormat="1" ht="23.4" thickBot="1">
      <c r="A249" s="310"/>
      <c r="B249" s="433"/>
      <c r="C249" s="378"/>
      <c r="D249" s="409"/>
      <c r="E249" s="314"/>
      <c r="F249" s="545"/>
      <c r="G249" s="546"/>
      <c r="H249" s="312"/>
      <c r="I249" s="312"/>
      <c r="J249" s="472"/>
      <c r="K249" s="416" t="s">
        <v>780</v>
      </c>
      <c r="L249" s="168"/>
      <c r="M249" s="422">
        <f t="shared" si="81"/>
        <v>0</v>
      </c>
      <c r="N249" s="372"/>
      <c r="O249" s="168"/>
      <c r="P249" s="372"/>
      <c r="Q249" s="168"/>
      <c r="R249" s="372"/>
      <c r="S249" s="372"/>
      <c r="T249" s="372"/>
      <c r="U249" s="204" t="s">
        <v>702</v>
      </c>
      <c r="V249" s="204" t="s">
        <v>702</v>
      </c>
      <c r="W249" s="311"/>
      <c r="X249" s="314"/>
      <c r="Y249" s="169"/>
      <c r="Z249" s="314"/>
      <c r="AA249" s="170"/>
      <c r="AB249" s="168"/>
      <c r="AC249" s="171"/>
      <c r="AD249" s="172"/>
      <c r="AE249" s="173"/>
      <c r="AF249" s="174"/>
      <c r="AG249" s="543"/>
      <c r="AH249" s="373"/>
      <c r="AI249" s="373"/>
      <c r="AJ249" s="374"/>
      <c r="AK249" s="314"/>
      <c r="AL249" s="485" t="e">
        <f t="shared" si="86"/>
        <v>#N/A</v>
      </c>
      <c r="AM249" s="165" t="e">
        <f t="shared" si="87"/>
        <v>#N/A</v>
      </c>
      <c r="AN249" s="527"/>
      <c r="AO249" s="457">
        <f t="shared" si="88"/>
        <v>0</v>
      </c>
      <c r="AP249" s="458">
        <f t="shared" si="82"/>
        <v>0</v>
      </c>
      <c r="AQ249" s="458">
        <f t="shared" si="83"/>
        <v>0</v>
      </c>
      <c r="AR249" s="311">
        <f t="shared" si="89"/>
        <v>0</v>
      </c>
      <c r="AS249" s="459">
        <f t="shared" si="90"/>
        <v>0</v>
      </c>
      <c r="AT249" s="486"/>
      <c r="AU249" s="129"/>
      <c r="AV249" s="73">
        <f>AU249+IFERROR(VLOOKUP(A249,GENERADOR!A:B,2,FALSE),0)</f>
        <v>0</v>
      </c>
      <c r="AW249" s="73">
        <f t="shared" si="91"/>
        <v>0</v>
      </c>
      <c r="AX249" s="129">
        <f t="shared" si="92"/>
        <v>0</v>
      </c>
      <c r="AY249" s="129">
        <f t="shared" si="93"/>
        <v>0</v>
      </c>
      <c r="AZ249" s="73" t="e">
        <f t="shared" ca="1" si="84"/>
        <v>#NAME?</v>
      </c>
      <c r="BA249" s="529" t="e">
        <f t="shared" ca="1" si="85"/>
        <v>#NAME?</v>
      </c>
      <c r="BB249" s="158"/>
      <c r="BC249" s="158"/>
      <c r="BD249" s="510"/>
      <c r="BE249" s="434"/>
      <c r="BF249" s="534"/>
    </row>
    <row r="250" spans="1:262" s="13" customFormat="1" ht="23.4" thickBot="1">
      <c r="A250" s="310"/>
      <c r="B250" s="433"/>
      <c r="C250" s="378"/>
      <c r="D250" s="409"/>
      <c r="E250" s="314"/>
      <c r="F250" s="545"/>
      <c r="G250" s="546"/>
      <c r="H250" s="312"/>
      <c r="I250" s="312"/>
      <c r="J250" s="472"/>
      <c r="K250" s="416" t="s">
        <v>780</v>
      </c>
      <c r="L250" s="168"/>
      <c r="M250" s="422">
        <f t="shared" si="81"/>
        <v>0</v>
      </c>
      <c r="N250" s="372"/>
      <c r="O250" s="168"/>
      <c r="P250" s="372"/>
      <c r="Q250" s="168"/>
      <c r="R250" s="372"/>
      <c r="S250" s="372"/>
      <c r="T250" s="372"/>
      <c r="U250" s="204" t="s">
        <v>702</v>
      </c>
      <c r="V250" s="204" t="s">
        <v>702</v>
      </c>
      <c r="W250" s="311"/>
      <c r="X250" s="314"/>
      <c r="Y250" s="169"/>
      <c r="Z250" s="314"/>
      <c r="AA250" s="170"/>
      <c r="AB250" s="168"/>
      <c r="AC250" s="171"/>
      <c r="AD250" s="172"/>
      <c r="AE250" s="173"/>
      <c r="AF250" s="174"/>
      <c r="AG250" s="543"/>
      <c r="AH250" s="373"/>
      <c r="AI250" s="373"/>
      <c r="AJ250" s="374"/>
      <c r="AK250" s="314"/>
      <c r="AL250" s="485" t="e">
        <f t="shared" si="86"/>
        <v>#N/A</v>
      </c>
      <c r="AM250" s="165" t="e">
        <f t="shared" si="87"/>
        <v>#N/A</v>
      </c>
      <c r="AN250" s="527"/>
      <c r="AO250" s="457">
        <f t="shared" si="88"/>
        <v>0</v>
      </c>
      <c r="AP250" s="458">
        <f t="shared" si="82"/>
        <v>0</v>
      </c>
      <c r="AQ250" s="458">
        <f t="shared" si="83"/>
        <v>0</v>
      </c>
      <c r="AR250" s="311">
        <f t="shared" si="89"/>
        <v>0</v>
      </c>
      <c r="AS250" s="459">
        <f t="shared" si="90"/>
        <v>0</v>
      </c>
      <c r="AT250" s="486"/>
      <c r="AU250" s="129"/>
      <c r="AV250" s="73">
        <f>AU250+IFERROR(VLOOKUP(A250,GENERADOR!A:B,2,FALSE),0)</f>
        <v>0</v>
      </c>
      <c r="AW250" s="73">
        <f t="shared" si="91"/>
        <v>0</v>
      </c>
      <c r="AX250" s="129">
        <f t="shared" si="92"/>
        <v>0</v>
      </c>
      <c r="AY250" s="129">
        <f t="shared" si="93"/>
        <v>0</v>
      </c>
      <c r="AZ250" s="73" t="e">
        <f t="shared" ca="1" si="84"/>
        <v>#NAME?</v>
      </c>
      <c r="BA250" s="529" t="e">
        <f t="shared" ca="1" si="85"/>
        <v>#NAME?</v>
      </c>
      <c r="BB250" s="158"/>
      <c r="BC250" s="158"/>
      <c r="BD250" s="510"/>
      <c r="BE250" s="434"/>
      <c r="BF250" s="533"/>
      <c r="BG250" s="12"/>
      <c r="BH250" s="12"/>
      <c r="BI250" s="12"/>
      <c r="BJ250" s="12"/>
      <c r="BK250" s="12"/>
      <c r="BL250" s="12"/>
      <c r="BM250" s="12"/>
      <c r="BN250" s="12"/>
      <c r="BO250" s="12"/>
      <c r="BP250" s="12"/>
      <c r="BQ250" s="12"/>
      <c r="BR250" s="12"/>
      <c r="BS250" s="12"/>
      <c r="BT250" s="12"/>
      <c r="BU250" s="12"/>
      <c r="BV250" s="12"/>
      <c r="BW250" s="12"/>
      <c r="BX250" s="12"/>
      <c r="BY250" s="12"/>
      <c r="BZ250" s="12"/>
      <c r="CA250" s="12"/>
      <c r="CB250" s="12"/>
      <c r="CC250" s="12"/>
      <c r="CD250" s="12"/>
      <c r="CE250" s="12"/>
      <c r="CF250" s="12"/>
      <c r="CG250" s="12"/>
      <c r="CH250" s="12"/>
      <c r="CI250" s="12"/>
      <c r="CJ250" s="12"/>
      <c r="CK250" s="12"/>
      <c r="CL250" s="12"/>
      <c r="CM250" s="12"/>
      <c r="CN250" s="12"/>
      <c r="CO250" s="12"/>
      <c r="CP250" s="12"/>
      <c r="CQ250" s="12"/>
      <c r="CR250" s="12"/>
      <c r="CS250" s="12"/>
      <c r="CT250" s="12"/>
      <c r="CU250" s="12"/>
      <c r="CV250" s="12"/>
      <c r="CW250" s="12"/>
      <c r="CX250" s="12"/>
      <c r="CY250" s="12"/>
      <c r="CZ250" s="12"/>
      <c r="DA250" s="12"/>
      <c r="DB250" s="12"/>
      <c r="DC250" s="12"/>
      <c r="DD250" s="12"/>
      <c r="DE250" s="12"/>
      <c r="DF250" s="12"/>
      <c r="DG250" s="12"/>
      <c r="DH250" s="12"/>
      <c r="DI250" s="12"/>
      <c r="DJ250" s="12"/>
      <c r="DK250" s="12"/>
      <c r="DL250" s="12"/>
      <c r="DM250" s="12"/>
      <c r="DN250" s="12"/>
      <c r="DO250" s="12"/>
      <c r="DP250" s="12"/>
      <c r="DQ250" s="12"/>
      <c r="DR250" s="12"/>
      <c r="DS250" s="12"/>
      <c r="DT250" s="12"/>
      <c r="DU250" s="12"/>
      <c r="DV250" s="12"/>
      <c r="DW250" s="12"/>
      <c r="DX250" s="12"/>
      <c r="DY250" s="12"/>
      <c r="DZ250" s="12"/>
      <c r="EA250" s="12"/>
      <c r="EB250" s="12"/>
      <c r="EC250" s="12"/>
      <c r="ED250" s="12"/>
      <c r="EE250" s="12"/>
      <c r="EF250" s="12"/>
      <c r="EG250" s="12"/>
      <c r="EH250" s="12"/>
      <c r="EI250" s="12"/>
      <c r="EJ250" s="12"/>
      <c r="EK250" s="12"/>
      <c r="EL250" s="12"/>
      <c r="EM250" s="12"/>
      <c r="EN250" s="12"/>
      <c r="EO250" s="12"/>
      <c r="EP250" s="12"/>
      <c r="EQ250" s="12"/>
      <c r="ER250" s="12"/>
      <c r="ES250" s="12"/>
      <c r="ET250" s="12"/>
      <c r="EU250" s="12"/>
      <c r="EV250" s="12"/>
      <c r="EW250" s="12"/>
      <c r="EX250" s="12"/>
      <c r="EY250" s="12"/>
      <c r="EZ250" s="12"/>
      <c r="FA250" s="12"/>
      <c r="FB250" s="12"/>
      <c r="FC250" s="12"/>
      <c r="FD250" s="12"/>
      <c r="FE250" s="12"/>
      <c r="FF250" s="12"/>
      <c r="FG250" s="12"/>
      <c r="FH250" s="12"/>
      <c r="FI250" s="12"/>
      <c r="FJ250" s="12"/>
      <c r="FK250" s="12"/>
      <c r="FL250" s="12"/>
      <c r="FM250" s="12"/>
      <c r="FN250" s="12"/>
      <c r="FO250" s="12"/>
      <c r="FP250" s="12"/>
      <c r="FQ250" s="12"/>
      <c r="FR250" s="12"/>
      <c r="FS250" s="12"/>
      <c r="FT250" s="12"/>
      <c r="FU250" s="12"/>
      <c r="FV250" s="12"/>
      <c r="FW250" s="12"/>
      <c r="FX250" s="12"/>
      <c r="FY250" s="12"/>
      <c r="FZ250" s="12"/>
      <c r="GA250" s="12"/>
      <c r="GB250" s="12"/>
      <c r="GC250" s="12"/>
      <c r="GD250" s="12"/>
      <c r="GE250" s="12"/>
      <c r="GF250" s="12"/>
      <c r="GG250" s="12"/>
      <c r="GH250" s="12"/>
      <c r="GI250" s="12"/>
      <c r="GJ250" s="12"/>
      <c r="GK250" s="12"/>
      <c r="GL250" s="12"/>
      <c r="GM250" s="12"/>
      <c r="GN250" s="12"/>
      <c r="GO250" s="12"/>
      <c r="GP250" s="12"/>
      <c r="GQ250" s="12"/>
      <c r="GR250" s="12"/>
      <c r="GS250" s="12"/>
      <c r="GT250" s="12"/>
      <c r="GU250" s="12"/>
      <c r="GV250" s="12"/>
      <c r="GW250" s="12"/>
      <c r="GX250" s="12"/>
      <c r="GY250" s="12"/>
      <c r="GZ250" s="12"/>
      <c r="HA250" s="12"/>
      <c r="HB250" s="12"/>
      <c r="HC250" s="12"/>
      <c r="HD250" s="12"/>
      <c r="HE250" s="12"/>
      <c r="HF250" s="12"/>
      <c r="HG250" s="12"/>
      <c r="HH250" s="12"/>
      <c r="HI250" s="12"/>
      <c r="HJ250" s="12"/>
      <c r="HK250" s="12"/>
      <c r="HL250" s="12"/>
      <c r="HM250" s="12"/>
      <c r="HN250" s="12"/>
      <c r="HO250" s="12"/>
      <c r="HP250" s="12"/>
      <c r="HQ250" s="12"/>
      <c r="HR250" s="12"/>
      <c r="HS250" s="12"/>
      <c r="HT250" s="12"/>
      <c r="HU250" s="12"/>
      <c r="HV250" s="12"/>
      <c r="HW250" s="12"/>
      <c r="HX250" s="12"/>
      <c r="HY250" s="12"/>
      <c r="HZ250" s="12"/>
      <c r="IA250" s="12"/>
      <c r="IB250" s="12"/>
      <c r="IC250" s="12"/>
      <c r="ID250" s="12"/>
      <c r="IE250" s="12"/>
      <c r="IF250" s="12"/>
      <c r="IG250" s="12"/>
      <c r="IH250" s="12"/>
      <c r="II250" s="12"/>
      <c r="IJ250" s="12"/>
      <c r="IK250" s="12"/>
      <c r="IL250" s="12"/>
      <c r="IM250" s="12"/>
      <c r="IN250" s="12"/>
      <c r="IO250" s="12"/>
      <c r="IP250" s="12"/>
      <c r="IQ250" s="12"/>
      <c r="IR250" s="12"/>
      <c r="IS250" s="12"/>
      <c r="IT250" s="12"/>
      <c r="IU250" s="12"/>
      <c r="IV250" s="12"/>
      <c r="IW250" s="12"/>
      <c r="IX250" s="12"/>
      <c r="IY250" s="12"/>
      <c r="IZ250" s="12"/>
      <c r="JA250" s="12"/>
      <c r="JB250" s="12"/>
    </row>
    <row r="251" spans="1:262" s="13" customFormat="1" ht="23.4" thickBot="1">
      <c r="A251" s="310"/>
      <c r="B251" s="433"/>
      <c r="C251" s="378"/>
      <c r="D251" s="409"/>
      <c r="E251" s="314"/>
      <c r="F251" s="545"/>
      <c r="G251" s="546"/>
      <c r="H251" s="312"/>
      <c r="I251" s="312"/>
      <c r="J251" s="472"/>
      <c r="K251" s="416" t="s">
        <v>780</v>
      </c>
      <c r="L251" s="168"/>
      <c r="M251" s="422">
        <f t="shared" si="81"/>
        <v>0</v>
      </c>
      <c r="N251" s="372"/>
      <c r="O251" s="168"/>
      <c r="P251" s="372"/>
      <c r="Q251" s="168"/>
      <c r="R251" s="372"/>
      <c r="S251" s="372"/>
      <c r="T251" s="372"/>
      <c r="U251" s="204" t="s">
        <v>702</v>
      </c>
      <c r="V251" s="204" t="s">
        <v>702</v>
      </c>
      <c r="W251" s="311"/>
      <c r="X251" s="314"/>
      <c r="Y251" s="169"/>
      <c r="Z251" s="314"/>
      <c r="AA251" s="170"/>
      <c r="AB251" s="168"/>
      <c r="AC251" s="171"/>
      <c r="AD251" s="172"/>
      <c r="AE251" s="173"/>
      <c r="AF251" s="174"/>
      <c r="AG251" s="543"/>
      <c r="AH251" s="373"/>
      <c r="AI251" s="373"/>
      <c r="AJ251" s="374"/>
      <c r="AK251" s="314"/>
      <c r="AL251" s="485" t="e">
        <f t="shared" si="86"/>
        <v>#N/A</v>
      </c>
      <c r="AM251" s="165" t="e">
        <f t="shared" si="87"/>
        <v>#N/A</v>
      </c>
      <c r="AN251" s="527"/>
      <c r="AO251" s="457">
        <f t="shared" si="88"/>
        <v>0</v>
      </c>
      <c r="AP251" s="458">
        <f t="shared" si="82"/>
        <v>0</v>
      </c>
      <c r="AQ251" s="458">
        <f t="shared" si="83"/>
        <v>0</v>
      </c>
      <c r="AR251" s="311">
        <f t="shared" si="89"/>
        <v>0</v>
      </c>
      <c r="AS251" s="459">
        <f t="shared" si="90"/>
        <v>0</v>
      </c>
      <c r="AT251" s="486"/>
      <c r="AU251" s="129"/>
      <c r="AV251" s="73">
        <f>AU251+IFERROR(VLOOKUP(A251,GENERADOR!A:B,2,FALSE),0)</f>
        <v>0</v>
      </c>
      <c r="AW251" s="73">
        <f t="shared" si="91"/>
        <v>0</v>
      </c>
      <c r="AX251" s="129">
        <f t="shared" si="92"/>
        <v>0</v>
      </c>
      <c r="AY251" s="129">
        <f t="shared" si="93"/>
        <v>0</v>
      </c>
      <c r="AZ251" s="73" t="e">
        <f t="shared" ca="1" si="84"/>
        <v>#NAME?</v>
      </c>
      <c r="BA251" s="529" t="e">
        <f t="shared" ca="1" si="85"/>
        <v>#NAME?</v>
      </c>
      <c r="BB251" s="158"/>
      <c r="BC251" s="158"/>
      <c r="BD251" s="510"/>
      <c r="BE251" s="434"/>
      <c r="BF251" s="533"/>
      <c r="BG251" s="12"/>
      <c r="BH251" s="12"/>
      <c r="BI251" s="12"/>
      <c r="BJ251" s="12"/>
      <c r="BK251" s="12"/>
      <c r="BL251" s="12"/>
      <c r="BM251" s="12"/>
      <c r="BN251" s="12"/>
      <c r="BO251" s="12"/>
      <c r="BP251" s="12"/>
      <c r="BQ251" s="12"/>
      <c r="BR251" s="12"/>
      <c r="BS251" s="12"/>
      <c r="BT251" s="12"/>
      <c r="BU251" s="12"/>
      <c r="BV251" s="12"/>
      <c r="BW251" s="12"/>
      <c r="BX251" s="12"/>
      <c r="BY251" s="12"/>
      <c r="BZ251" s="12"/>
      <c r="CA251" s="12"/>
      <c r="CB251" s="12"/>
      <c r="CC251" s="12"/>
      <c r="CD251" s="12"/>
      <c r="CE251" s="12"/>
      <c r="CF251" s="12"/>
      <c r="CG251" s="12"/>
      <c r="CH251" s="12"/>
      <c r="CI251" s="12"/>
      <c r="CJ251" s="12"/>
      <c r="CK251" s="12"/>
      <c r="CL251" s="12"/>
      <c r="CM251" s="12"/>
      <c r="CN251" s="12"/>
      <c r="CO251" s="12"/>
      <c r="CP251" s="12"/>
      <c r="CQ251" s="12"/>
      <c r="CR251" s="12"/>
      <c r="CS251" s="12"/>
      <c r="CT251" s="12"/>
      <c r="CU251" s="12"/>
      <c r="CV251" s="12"/>
      <c r="CW251" s="12"/>
      <c r="CX251" s="12"/>
      <c r="CY251" s="12"/>
      <c r="CZ251" s="12"/>
      <c r="DA251" s="12"/>
      <c r="DB251" s="12"/>
      <c r="DC251" s="12"/>
      <c r="DD251" s="12"/>
      <c r="DE251" s="12"/>
      <c r="DF251" s="12"/>
      <c r="DG251" s="12"/>
      <c r="DH251" s="12"/>
      <c r="DI251" s="12"/>
      <c r="DJ251" s="12"/>
      <c r="DK251" s="12"/>
      <c r="DL251" s="12"/>
      <c r="DM251" s="12"/>
      <c r="DN251" s="12"/>
      <c r="DO251" s="12"/>
      <c r="DP251" s="12"/>
      <c r="DQ251" s="12"/>
      <c r="DR251" s="12"/>
      <c r="DS251" s="12"/>
      <c r="DT251" s="12"/>
      <c r="DU251" s="12"/>
      <c r="DV251" s="12"/>
      <c r="DW251" s="12"/>
      <c r="DX251" s="12"/>
      <c r="DY251" s="12"/>
      <c r="DZ251" s="12"/>
      <c r="EA251" s="12"/>
      <c r="EB251" s="12"/>
      <c r="EC251" s="12"/>
      <c r="ED251" s="12"/>
      <c r="EE251" s="12"/>
      <c r="EF251" s="12"/>
      <c r="EG251" s="12"/>
      <c r="EH251" s="12"/>
      <c r="EI251" s="12"/>
      <c r="EJ251" s="12"/>
      <c r="EK251" s="12"/>
      <c r="EL251" s="12"/>
      <c r="EM251" s="12"/>
      <c r="EN251" s="12"/>
      <c r="EO251" s="12"/>
      <c r="EP251" s="12"/>
      <c r="EQ251" s="12"/>
      <c r="ER251" s="12"/>
      <c r="ES251" s="12"/>
      <c r="ET251" s="12"/>
      <c r="EU251" s="12"/>
      <c r="EV251" s="12"/>
      <c r="EW251" s="12"/>
      <c r="EX251" s="12"/>
      <c r="EY251" s="12"/>
      <c r="EZ251" s="12"/>
      <c r="FA251" s="12"/>
      <c r="FB251" s="12"/>
      <c r="FC251" s="12"/>
      <c r="FD251" s="12"/>
      <c r="FE251" s="12"/>
      <c r="FF251" s="12"/>
      <c r="FG251" s="12"/>
      <c r="FH251" s="12"/>
      <c r="FI251" s="12"/>
      <c r="FJ251" s="12"/>
      <c r="FK251" s="12"/>
      <c r="FL251" s="12"/>
      <c r="FM251" s="12"/>
      <c r="FN251" s="12"/>
      <c r="FO251" s="12"/>
      <c r="FP251" s="12"/>
      <c r="FQ251" s="12"/>
      <c r="FR251" s="12"/>
      <c r="FS251" s="12"/>
      <c r="FT251" s="12"/>
      <c r="FU251" s="12"/>
      <c r="FV251" s="12"/>
      <c r="FW251" s="12"/>
      <c r="FX251" s="12"/>
      <c r="FY251" s="12"/>
      <c r="FZ251" s="12"/>
      <c r="GA251" s="12"/>
      <c r="GB251" s="12"/>
      <c r="GC251" s="12"/>
      <c r="GD251" s="12"/>
      <c r="GE251" s="12"/>
      <c r="GF251" s="12"/>
      <c r="GG251" s="12"/>
      <c r="GH251" s="12"/>
      <c r="GI251" s="12"/>
      <c r="GJ251" s="12"/>
      <c r="GK251" s="12"/>
      <c r="GL251" s="12"/>
      <c r="GM251" s="12"/>
      <c r="GN251" s="12"/>
      <c r="GO251" s="12"/>
      <c r="GP251" s="12"/>
      <c r="GQ251" s="12"/>
      <c r="GR251" s="12"/>
      <c r="GS251" s="12"/>
      <c r="GT251" s="12"/>
      <c r="GU251" s="12"/>
      <c r="GV251" s="12"/>
      <c r="GW251" s="12"/>
      <c r="GX251" s="12"/>
      <c r="GY251" s="12"/>
      <c r="GZ251" s="12"/>
      <c r="HA251" s="12"/>
      <c r="HB251" s="12"/>
      <c r="HC251" s="12"/>
      <c r="HD251" s="12"/>
      <c r="HE251" s="12"/>
      <c r="HF251" s="12"/>
      <c r="HG251" s="12"/>
      <c r="HH251" s="12"/>
      <c r="HI251" s="12"/>
      <c r="HJ251" s="12"/>
      <c r="HK251" s="12"/>
      <c r="HL251" s="12"/>
      <c r="HM251" s="12"/>
      <c r="HN251" s="12"/>
      <c r="HO251" s="12"/>
      <c r="HP251" s="12"/>
      <c r="HQ251" s="12"/>
      <c r="HR251" s="12"/>
      <c r="HS251" s="12"/>
      <c r="HT251" s="12"/>
      <c r="HU251" s="12"/>
      <c r="HV251" s="12"/>
      <c r="HW251" s="12"/>
      <c r="HX251" s="12"/>
      <c r="HY251" s="12"/>
      <c r="HZ251" s="12"/>
      <c r="IA251" s="12"/>
      <c r="IB251" s="12"/>
      <c r="IC251" s="12"/>
      <c r="ID251" s="12"/>
      <c r="IE251" s="12"/>
      <c r="IF251" s="12"/>
      <c r="IG251" s="12"/>
      <c r="IH251" s="12"/>
      <c r="II251" s="12"/>
      <c r="IJ251" s="12"/>
      <c r="IK251" s="12"/>
      <c r="IL251" s="12"/>
      <c r="IM251" s="12"/>
      <c r="IN251" s="12"/>
      <c r="IO251" s="12"/>
      <c r="IP251" s="12"/>
      <c r="IQ251" s="12"/>
      <c r="IR251" s="12"/>
      <c r="IS251" s="12"/>
      <c r="IT251" s="12"/>
      <c r="IU251" s="12"/>
      <c r="IV251" s="12"/>
      <c r="IW251" s="12"/>
      <c r="IX251" s="12"/>
      <c r="IY251" s="12"/>
      <c r="IZ251" s="12"/>
      <c r="JA251" s="12"/>
      <c r="JB251" s="12"/>
    </row>
    <row r="252" spans="1:262" s="13" customFormat="1" ht="23.4" thickBot="1">
      <c r="A252" s="310"/>
      <c r="B252" s="433"/>
      <c r="C252" s="378"/>
      <c r="D252" s="409"/>
      <c r="E252" s="314"/>
      <c r="F252" s="545"/>
      <c r="G252" s="546"/>
      <c r="H252" s="312"/>
      <c r="I252" s="312"/>
      <c r="J252" s="472"/>
      <c r="K252" s="416" t="s">
        <v>780</v>
      </c>
      <c r="L252" s="168"/>
      <c r="M252" s="422">
        <f t="shared" si="81"/>
        <v>0</v>
      </c>
      <c r="N252" s="372"/>
      <c r="O252" s="168"/>
      <c r="P252" s="372"/>
      <c r="Q252" s="168"/>
      <c r="R252" s="372"/>
      <c r="S252" s="372"/>
      <c r="T252" s="372"/>
      <c r="U252" s="204" t="s">
        <v>702</v>
      </c>
      <c r="V252" s="204" t="s">
        <v>702</v>
      </c>
      <c r="W252" s="311"/>
      <c r="X252" s="314"/>
      <c r="Y252" s="169"/>
      <c r="Z252" s="314"/>
      <c r="AA252" s="170"/>
      <c r="AB252" s="168"/>
      <c r="AC252" s="171"/>
      <c r="AD252" s="172"/>
      <c r="AE252" s="173"/>
      <c r="AF252" s="174"/>
      <c r="AG252" s="543"/>
      <c r="AH252" s="373"/>
      <c r="AI252" s="373"/>
      <c r="AJ252" s="374"/>
      <c r="AK252" s="314"/>
      <c r="AL252" s="485" t="e">
        <f t="shared" si="86"/>
        <v>#N/A</v>
      </c>
      <c r="AM252" s="165" t="e">
        <f t="shared" si="87"/>
        <v>#N/A</v>
      </c>
      <c r="AN252" s="527"/>
      <c r="AO252" s="457">
        <f t="shared" si="88"/>
        <v>0</v>
      </c>
      <c r="AP252" s="458">
        <f t="shared" si="82"/>
        <v>0</v>
      </c>
      <c r="AQ252" s="458">
        <f t="shared" si="83"/>
        <v>0</v>
      </c>
      <c r="AR252" s="311">
        <f t="shared" si="89"/>
        <v>0</v>
      </c>
      <c r="AS252" s="459">
        <f t="shared" si="90"/>
        <v>0</v>
      </c>
      <c r="AT252" s="486"/>
      <c r="AU252" s="129"/>
      <c r="AV252" s="73">
        <f>AU252+IFERROR(VLOOKUP(A252,GENERADOR!A:B,2,FALSE),0)</f>
        <v>0</v>
      </c>
      <c r="AW252" s="73">
        <f t="shared" si="91"/>
        <v>0</v>
      </c>
      <c r="AX252" s="129">
        <f t="shared" si="92"/>
        <v>0</v>
      </c>
      <c r="AY252" s="129">
        <f t="shared" si="93"/>
        <v>0</v>
      </c>
      <c r="AZ252" s="73" t="e">
        <f t="shared" ca="1" si="84"/>
        <v>#NAME?</v>
      </c>
      <c r="BA252" s="529" t="e">
        <f t="shared" ca="1" si="85"/>
        <v>#NAME?</v>
      </c>
      <c r="BB252" s="158"/>
      <c r="BC252" s="158"/>
      <c r="BD252" s="510"/>
      <c r="BE252" s="434"/>
      <c r="BF252" s="534"/>
    </row>
    <row r="253" spans="1:262" s="13" customFormat="1" ht="23.4" thickBot="1">
      <c r="A253" s="310"/>
      <c r="B253" s="433"/>
      <c r="C253" s="378"/>
      <c r="D253" s="409"/>
      <c r="E253" s="314"/>
      <c r="F253" s="545"/>
      <c r="G253" s="546"/>
      <c r="H253" s="312"/>
      <c r="I253" s="312"/>
      <c r="J253" s="472"/>
      <c r="K253" s="416" t="s">
        <v>780</v>
      </c>
      <c r="L253" s="168"/>
      <c r="M253" s="422">
        <f t="shared" si="81"/>
        <v>0</v>
      </c>
      <c r="N253" s="372"/>
      <c r="O253" s="168"/>
      <c r="P253" s="372"/>
      <c r="Q253" s="168"/>
      <c r="R253" s="372"/>
      <c r="S253" s="372"/>
      <c r="T253" s="372"/>
      <c r="U253" s="204" t="s">
        <v>702</v>
      </c>
      <c r="V253" s="204" t="s">
        <v>702</v>
      </c>
      <c r="W253" s="311"/>
      <c r="X253" s="314"/>
      <c r="Y253" s="169"/>
      <c r="Z253" s="314"/>
      <c r="AA253" s="170"/>
      <c r="AB253" s="168"/>
      <c r="AC253" s="171"/>
      <c r="AD253" s="172"/>
      <c r="AE253" s="173"/>
      <c r="AF253" s="174"/>
      <c r="AG253" s="543"/>
      <c r="AH253" s="373"/>
      <c r="AI253" s="373"/>
      <c r="AJ253" s="374"/>
      <c r="AK253" s="314"/>
      <c r="AL253" s="164"/>
      <c r="AM253" s="165"/>
      <c r="AN253" s="527"/>
      <c r="AO253" s="457">
        <f t="shared" si="88"/>
        <v>0</v>
      </c>
      <c r="AP253" s="458">
        <f t="shared" si="82"/>
        <v>0</v>
      </c>
      <c r="AQ253" s="458">
        <f t="shared" si="83"/>
        <v>0</v>
      </c>
      <c r="AR253" s="311">
        <f t="shared" si="89"/>
        <v>0</v>
      </c>
      <c r="AS253" s="459">
        <f t="shared" si="90"/>
        <v>0</v>
      </c>
      <c r="AT253" s="486"/>
      <c r="AU253" s="129"/>
      <c r="AV253" s="73">
        <f>AU253+IFERROR(VLOOKUP(A253,GENERADOR!A:B,2,FALSE),0)</f>
        <v>0</v>
      </c>
      <c r="AW253" s="73">
        <f t="shared" si="91"/>
        <v>0</v>
      </c>
      <c r="AX253" s="129">
        <f t="shared" si="92"/>
        <v>0</v>
      </c>
      <c r="AY253" s="129">
        <f t="shared" si="93"/>
        <v>0</v>
      </c>
      <c r="AZ253" s="73" t="e">
        <f t="shared" ca="1" si="84"/>
        <v>#NAME?</v>
      </c>
      <c r="BA253" s="529" t="e">
        <f t="shared" ca="1" si="85"/>
        <v>#NAME?</v>
      </c>
      <c r="BB253" s="158"/>
      <c r="BC253" s="158"/>
      <c r="BD253" s="510"/>
      <c r="BE253" s="434"/>
      <c r="BF253" s="533"/>
      <c r="BG253" s="12"/>
      <c r="BH253" s="12"/>
      <c r="BI253" s="12"/>
      <c r="BJ253" s="12"/>
      <c r="BK253" s="12"/>
      <c r="BL253" s="12"/>
      <c r="BM253" s="12"/>
      <c r="BN253" s="12"/>
      <c r="BO253" s="12"/>
      <c r="BP253" s="12"/>
      <c r="BQ253" s="12"/>
      <c r="BR253" s="12"/>
      <c r="BS253" s="12"/>
      <c r="BT253" s="12"/>
      <c r="BU253" s="12"/>
      <c r="BV253" s="12"/>
      <c r="BW253" s="12"/>
      <c r="BX253" s="12"/>
      <c r="BY253" s="12"/>
      <c r="BZ253" s="12"/>
      <c r="CA253" s="12"/>
      <c r="CB253" s="12"/>
      <c r="CC253" s="12"/>
      <c r="CD253" s="12"/>
      <c r="CE253" s="12"/>
      <c r="CF253" s="12"/>
      <c r="CG253" s="12"/>
      <c r="CH253" s="12"/>
      <c r="CI253" s="12"/>
      <c r="CJ253" s="12"/>
      <c r="CK253" s="12"/>
      <c r="CL253" s="12"/>
      <c r="CM253" s="12"/>
      <c r="CN253" s="12"/>
      <c r="CO253" s="12"/>
      <c r="CP253" s="12"/>
      <c r="CQ253" s="12"/>
      <c r="CR253" s="12"/>
      <c r="CS253" s="12"/>
      <c r="CT253" s="12"/>
      <c r="CU253" s="12"/>
      <c r="CV253" s="12"/>
      <c r="CW253" s="12"/>
      <c r="CX253" s="12"/>
      <c r="CY253" s="12"/>
      <c r="CZ253" s="12"/>
      <c r="DA253" s="12"/>
      <c r="DB253" s="12"/>
      <c r="DC253" s="12"/>
      <c r="DD253" s="12"/>
      <c r="DE253" s="12"/>
      <c r="DF253" s="12"/>
      <c r="DG253" s="12"/>
      <c r="DH253" s="12"/>
      <c r="DI253" s="12"/>
      <c r="DJ253" s="12"/>
      <c r="DK253" s="12"/>
      <c r="DL253" s="12"/>
      <c r="DM253" s="12"/>
      <c r="DN253" s="12"/>
      <c r="DO253" s="12"/>
      <c r="DP253" s="12"/>
      <c r="DQ253" s="12"/>
      <c r="DR253" s="12"/>
      <c r="DS253" s="12"/>
      <c r="DT253" s="12"/>
      <c r="DU253" s="12"/>
      <c r="DV253" s="12"/>
      <c r="DW253" s="12"/>
      <c r="DX253" s="12"/>
      <c r="DY253" s="12"/>
      <c r="DZ253" s="12"/>
      <c r="EA253" s="12"/>
      <c r="EB253" s="12"/>
      <c r="EC253" s="12"/>
      <c r="ED253" s="12"/>
      <c r="EE253" s="12"/>
      <c r="EF253" s="12"/>
      <c r="EG253" s="12"/>
      <c r="EH253" s="12"/>
      <c r="EI253" s="12"/>
      <c r="EJ253" s="12"/>
      <c r="EK253" s="12"/>
      <c r="EL253" s="12"/>
      <c r="EM253" s="12"/>
      <c r="EN253" s="12"/>
      <c r="EO253" s="12"/>
      <c r="EP253" s="12"/>
      <c r="EQ253" s="12"/>
      <c r="ER253" s="12"/>
      <c r="ES253" s="12"/>
      <c r="ET253" s="12"/>
      <c r="EU253" s="12"/>
      <c r="EV253" s="12"/>
      <c r="EW253" s="12"/>
      <c r="EX253" s="12"/>
      <c r="EY253" s="12"/>
      <c r="EZ253" s="12"/>
      <c r="FA253" s="12"/>
      <c r="FB253" s="12"/>
      <c r="FC253" s="12"/>
      <c r="FD253" s="12"/>
      <c r="FE253" s="12"/>
      <c r="FF253" s="12"/>
      <c r="FG253" s="12"/>
      <c r="FH253" s="12"/>
      <c r="FI253" s="12"/>
      <c r="FJ253" s="12"/>
      <c r="FK253" s="12"/>
      <c r="FL253" s="12"/>
      <c r="FM253" s="12"/>
      <c r="FN253" s="12"/>
      <c r="FO253" s="12"/>
      <c r="FP253" s="12"/>
      <c r="FQ253" s="12"/>
      <c r="FR253" s="12"/>
      <c r="FS253" s="12"/>
      <c r="FT253" s="12"/>
      <c r="FU253" s="12"/>
      <c r="FV253" s="12"/>
      <c r="FW253" s="12"/>
      <c r="FX253" s="12"/>
      <c r="FY253" s="12"/>
      <c r="FZ253" s="12"/>
      <c r="GA253" s="12"/>
      <c r="GB253" s="12"/>
      <c r="GC253" s="12"/>
      <c r="GD253" s="12"/>
      <c r="GE253" s="12"/>
      <c r="GF253" s="12"/>
      <c r="GG253" s="12"/>
      <c r="GH253" s="12"/>
      <c r="GI253" s="12"/>
      <c r="GJ253" s="12"/>
      <c r="GK253" s="12"/>
      <c r="GL253" s="12"/>
      <c r="GM253" s="12"/>
      <c r="GN253" s="12"/>
      <c r="GO253" s="12"/>
      <c r="GP253" s="12"/>
      <c r="GQ253" s="12"/>
      <c r="GR253" s="12"/>
      <c r="GS253" s="12"/>
      <c r="GT253" s="12"/>
      <c r="GU253" s="12"/>
      <c r="GV253" s="12"/>
      <c r="GW253" s="12"/>
      <c r="GX253" s="12"/>
      <c r="GY253" s="12"/>
      <c r="GZ253" s="12"/>
      <c r="HA253" s="12"/>
      <c r="HB253" s="12"/>
      <c r="HC253" s="12"/>
      <c r="HD253" s="12"/>
      <c r="HE253" s="12"/>
      <c r="HF253" s="12"/>
      <c r="HG253" s="12"/>
      <c r="HH253" s="12"/>
      <c r="HI253" s="12"/>
      <c r="HJ253" s="12"/>
      <c r="HK253" s="12"/>
      <c r="HL253" s="12"/>
      <c r="HM253" s="12"/>
      <c r="HN253" s="12"/>
      <c r="HO253" s="12"/>
      <c r="HP253" s="12"/>
      <c r="HQ253" s="12"/>
      <c r="HR253" s="12"/>
      <c r="HS253" s="12"/>
      <c r="HT253" s="12"/>
      <c r="HU253" s="12"/>
      <c r="HV253" s="12"/>
      <c r="HW253" s="12"/>
      <c r="HX253" s="12"/>
      <c r="HY253" s="12"/>
      <c r="HZ253" s="12"/>
      <c r="IA253" s="12"/>
      <c r="IB253" s="12"/>
      <c r="IC253" s="12"/>
      <c r="ID253" s="12"/>
      <c r="IE253" s="12"/>
      <c r="IF253" s="12"/>
      <c r="IG253" s="12"/>
      <c r="IH253" s="12"/>
      <c r="II253" s="12"/>
      <c r="IJ253" s="12"/>
      <c r="IK253" s="12"/>
      <c r="IL253" s="12"/>
      <c r="IM253" s="12"/>
      <c r="IN253" s="12"/>
      <c r="IO253" s="12"/>
      <c r="IP253" s="12"/>
      <c r="IQ253" s="12"/>
      <c r="IR253" s="12"/>
      <c r="IS253" s="12"/>
      <c r="IT253" s="12"/>
      <c r="IU253" s="12"/>
      <c r="IV253" s="12"/>
      <c r="IW253" s="12"/>
      <c r="IX253" s="12"/>
      <c r="IY253" s="12"/>
      <c r="IZ253" s="12"/>
      <c r="JA253" s="12"/>
      <c r="JB253" s="12"/>
    </row>
    <row r="254" spans="1:262" s="13" customFormat="1" ht="23.4" thickBot="1">
      <c r="A254" s="315"/>
      <c r="B254" s="433"/>
      <c r="C254" s="378"/>
      <c r="D254" s="409"/>
      <c r="E254" s="314"/>
      <c r="F254" s="545"/>
      <c r="G254" s="546"/>
      <c r="H254" s="312"/>
      <c r="I254" s="335"/>
      <c r="J254" s="472"/>
      <c r="K254" s="416" t="s">
        <v>780</v>
      </c>
      <c r="L254" s="168"/>
      <c r="M254" s="422">
        <f t="shared" si="81"/>
        <v>0</v>
      </c>
      <c r="N254" s="372"/>
      <c r="O254" s="168"/>
      <c r="P254" s="372"/>
      <c r="Q254" s="168"/>
      <c r="R254" s="372"/>
      <c r="S254" s="372"/>
      <c r="T254" s="372"/>
      <c r="U254" s="204" t="s">
        <v>702</v>
      </c>
      <c r="V254" s="204" t="s">
        <v>702</v>
      </c>
      <c r="W254" s="311"/>
      <c r="X254" s="314"/>
      <c r="Y254" s="180"/>
      <c r="Z254" s="314"/>
      <c r="AA254" s="170"/>
      <c r="AB254" s="168"/>
      <c r="AC254" s="171"/>
      <c r="AD254" s="172"/>
      <c r="AE254" s="173"/>
      <c r="AF254" s="174"/>
      <c r="AG254" s="543"/>
      <c r="AH254" s="373"/>
      <c r="AI254" s="373"/>
      <c r="AJ254" s="374"/>
      <c r="AK254" s="314"/>
      <c r="AL254" s="164"/>
      <c r="AM254" s="165"/>
      <c r="AN254" s="527"/>
      <c r="AO254" s="457">
        <f t="shared" si="88"/>
        <v>0</v>
      </c>
      <c r="AP254" s="458">
        <f t="shared" si="82"/>
        <v>0</v>
      </c>
      <c r="AQ254" s="458">
        <f t="shared" si="83"/>
        <v>0</v>
      </c>
      <c r="AR254" s="311">
        <f t="shared" si="89"/>
        <v>0</v>
      </c>
      <c r="AS254" s="459">
        <f t="shared" si="90"/>
        <v>0</v>
      </c>
      <c r="AT254" s="486"/>
      <c r="AU254" s="129"/>
      <c r="AV254" s="73">
        <f>AU254+IFERROR(VLOOKUP(A254,GENERADOR!A:B,2,FALSE),0)</f>
        <v>0</v>
      </c>
      <c r="AW254" s="73">
        <f t="shared" si="91"/>
        <v>0</v>
      </c>
      <c r="AX254" s="129">
        <f t="shared" si="92"/>
        <v>0</v>
      </c>
      <c r="AY254" s="129">
        <f t="shared" si="93"/>
        <v>0</v>
      </c>
      <c r="AZ254" s="73" t="e">
        <f t="shared" ca="1" si="84"/>
        <v>#NAME?</v>
      </c>
      <c r="BA254" s="529" t="e">
        <f t="shared" ca="1" si="85"/>
        <v>#NAME?</v>
      </c>
      <c r="BB254" s="158"/>
      <c r="BC254" s="158"/>
      <c r="BD254" s="510"/>
      <c r="BE254" s="434"/>
      <c r="BF254" s="533"/>
      <c r="BG254" s="12"/>
      <c r="BH254" s="12"/>
      <c r="BI254" s="12"/>
      <c r="BJ254" s="12"/>
      <c r="BK254" s="12"/>
      <c r="BL254" s="12"/>
      <c r="BM254" s="12"/>
      <c r="BN254" s="12"/>
      <c r="BO254" s="12"/>
      <c r="BP254" s="12"/>
      <c r="BQ254" s="12"/>
      <c r="BR254" s="12"/>
      <c r="BS254" s="12"/>
      <c r="BT254" s="12"/>
      <c r="BU254" s="12"/>
      <c r="BV254" s="12"/>
      <c r="BW254" s="12"/>
      <c r="BX254" s="12"/>
      <c r="BY254" s="12"/>
      <c r="BZ254" s="12"/>
      <c r="CA254" s="12"/>
      <c r="CB254" s="12"/>
      <c r="CC254" s="12"/>
      <c r="CD254" s="12"/>
      <c r="CE254" s="12"/>
      <c r="CF254" s="12"/>
      <c r="CG254" s="12"/>
      <c r="CH254" s="12"/>
      <c r="CI254" s="12"/>
      <c r="CJ254" s="12"/>
      <c r="CK254" s="12"/>
      <c r="CL254" s="12"/>
      <c r="CM254" s="12"/>
      <c r="CN254" s="12"/>
      <c r="CO254" s="12"/>
      <c r="CP254" s="12"/>
      <c r="CQ254" s="12"/>
      <c r="CR254" s="12"/>
      <c r="CS254" s="12"/>
      <c r="CT254" s="12"/>
      <c r="CU254" s="12"/>
      <c r="CV254" s="12"/>
      <c r="CW254" s="12"/>
      <c r="CX254" s="12"/>
      <c r="CY254" s="12"/>
      <c r="CZ254" s="12"/>
      <c r="DA254" s="12"/>
      <c r="DB254" s="12"/>
      <c r="DC254" s="12"/>
      <c r="DD254" s="12"/>
      <c r="DE254" s="12"/>
      <c r="DF254" s="12"/>
      <c r="DG254" s="12"/>
      <c r="DH254" s="12"/>
      <c r="DI254" s="12"/>
      <c r="DJ254" s="12"/>
      <c r="DK254" s="12"/>
      <c r="DL254" s="12"/>
      <c r="DM254" s="12"/>
      <c r="DN254" s="12"/>
      <c r="DO254" s="12"/>
      <c r="DP254" s="12"/>
      <c r="DQ254" s="12"/>
      <c r="DR254" s="12"/>
      <c r="DS254" s="12"/>
      <c r="DT254" s="12"/>
      <c r="DU254" s="12"/>
      <c r="DV254" s="12"/>
      <c r="DW254" s="12"/>
      <c r="DX254" s="12"/>
      <c r="DY254" s="12"/>
      <c r="DZ254" s="12"/>
      <c r="EA254" s="12"/>
      <c r="EB254" s="12"/>
      <c r="EC254" s="12"/>
      <c r="ED254" s="12"/>
      <c r="EE254" s="12"/>
      <c r="EF254" s="12"/>
      <c r="EG254" s="12"/>
      <c r="EH254" s="12"/>
      <c r="EI254" s="12"/>
      <c r="EJ254" s="12"/>
      <c r="EK254" s="12"/>
      <c r="EL254" s="12"/>
      <c r="EM254" s="12"/>
      <c r="EN254" s="12"/>
      <c r="EO254" s="12"/>
      <c r="EP254" s="12"/>
      <c r="EQ254" s="12"/>
      <c r="ER254" s="12"/>
      <c r="ES254" s="12"/>
      <c r="ET254" s="12"/>
      <c r="EU254" s="12"/>
      <c r="EV254" s="12"/>
      <c r="EW254" s="12"/>
      <c r="EX254" s="12"/>
      <c r="EY254" s="12"/>
      <c r="EZ254" s="12"/>
      <c r="FA254" s="12"/>
      <c r="FB254" s="12"/>
      <c r="FC254" s="12"/>
      <c r="FD254" s="12"/>
      <c r="FE254" s="12"/>
      <c r="FF254" s="12"/>
      <c r="FG254" s="12"/>
      <c r="FH254" s="12"/>
      <c r="FI254" s="12"/>
      <c r="FJ254" s="12"/>
      <c r="FK254" s="12"/>
      <c r="FL254" s="12"/>
      <c r="FM254" s="12"/>
      <c r="FN254" s="12"/>
      <c r="FO254" s="12"/>
      <c r="FP254" s="12"/>
      <c r="FQ254" s="12"/>
      <c r="FR254" s="12"/>
      <c r="FS254" s="12"/>
      <c r="FT254" s="12"/>
      <c r="FU254" s="12"/>
      <c r="FV254" s="12"/>
      <c r="FW254" s="12"/>
      <c r="FX254" s="12"/>
      <c r="FY254" s="12"/>
      <c r="FZ254" s="12"/>
      <c r="GA254" s="12"/>
      <c r="GB254" s="12"/>
      <c r="GC254" s="12"/>
      <c r="GD254" s="12"/>
      <c r="GE254" s="12"/>
      <c r="GF254" s="12"/>
      <c r="GG254" s="12"/>
      <c r="GH254" s="12"/>
      <c r="GI254" s="12"/>
      <c r="GJ254" s="12"/>
      <c r="GK254" s="12"/>
      <c r="GL254" s="12"/>
      <c r="GM254" s="12"/>
      <c r="GN254" s="12"/>
      <c r="GO254" s="12"/>
      <c r="GP254" s="12"/>
      <c r="GQ254" s="12"/>
      <c r="GR254" s="12"/>
      <c r="GS254" s="12"/>
      <c r="GT254" s="12"/>
      <c r="GU254" s="12"/>
      <c r="GV254" s="12"/>
      <c r="GW254" s="12"/>
      <c r="GX254" s="12"/>
      <c r="GY254" s="12"/>
      <c r="GZ254" s="12"/>
      <c r="HA254" s="12"/>
      <c r="HB254" s="12"/>
      <c r="HC254" s="12"/>
      <c r="HD254" s="12"/>
      <c r="HE254" s="12"/>
      <c r="HF254" s="12"/>
      <c r="HG254" s="12"/>
      <c r="HH254" s="12"/>
      <c r="HI254" s="12"/>
      <c r="HJ254" s="12"/>
      <c r="HK254" s="12"/>
      <c r="HL254" s="12"/>
      <c r="HM254" s="12"/>
      <c r="HN254" s="12"/>
      <c r="HO254" s="12"/>
      <c r="HP254" s="12"/>
      <c r="HQ254" s="12"/>
      <c r="HR254" s="12"/>
      <c r="HS254" s="12"/>
      <c r="HT254" s="12"/>
      <c r="HU254" s="12"/>
      <c r="HV254" s="12"/>
      <c r="HW254" s="12"/>
      <c r="HX254" s="12"/>
      <c r="HY254" s="12"/>
      <c r="HZ254" s="12"/>
      <c r="IA254" s="12"/>
      <c r="IB254" s="12"/>
      <c r="IC254" s="12"/>
      <c r="ID254" s="12"/>
      <c r="IE254" s="12"/>
      <c r="IF254" s="12"/>
      <c r="IG254" s="12"/>
      <c r="IH254" s="12"/>
      <c r="II254" s="12"/>
      <c r="IJ254" s="12"/>
      <c r="IK254" s="12"/>
      <c r="IL254" s="12"/>
      <c r="IM254" s="12"/>
      <c r="IN254" s="12"/>
      <c r="IO254" s="12"/>
      <c r="IP254" s="12"/>
      <c r="IQ254" s="12"/>
      <c r="IR254" s="12"/>
      <c r="IS254" s="12"/>
      <c r="IT254" s="12"/>
      <c r="IU254" s="12"/>
      <c r="IV254" s="12"/>
      <c r="IW254" s="12"/>
      <c r="IX254" s="12"/>
      <c r="IY254" s="12"/>
      <c r="IZ254" s="12"/>
      <c r="JA254" s="12"/>
      <c r="JB254" s="12"/>
    </row>
    <row r="255" spans="1:262" s="13" customFormat="1" ht="23.4" thickBot="1">
      <c r="A255" s="315"/>
      <c r="B255" s="433"/>
      <c r="C255" s="378"/>
      <c r="D255" s="409"/>
      <c r="E255" s="314"/>
      <c r="F255" s="545"/>
      <c r="G255" s="546"/>
      <c r="H255" s="312"/>
      <c r="I255" s="312"/>
      <c r="J255" s="472"/>
      <c r="K255" s="416" t="s">
        <v>780</v>
      </c>
      <c r="L255" s="168"/>
      <c r="M255" s="422">
        <f t="shared" si="81"/>
        <v>0</v>
      </c>
      <c r="N255" s="372"/>
      <c r="O255" s="168"/>
      <c r="P255" s="372"/>
      <c r="Q255" s="168"/>
      <c r="R255" s="372"/>
      <c r="S255" s="372"/>
      <c r="T255" s="372"/>
      <c r="U255" s="204" t="s">
        <v>702</v>
      </c>
      <c r="V255" s="204" t="s">
        <v>702</v>
      </c>
      <c r="W255" s="311"/>
      <c r="X255" s="314"/>
      <c r="Y255" s="169"/>
      <c r="Z255" s="314"/>
      <c r="AA255" s="170"/>
      <c r="AB255" s="168"/>
      <c r="AC255" s="171"/>
      <c r="AD255" s="172"/>
      <c r="AE255" s="173"/>
      <c r="AF255" s="174"/>
      <c r="AG255" s="543"/>
      <c r="AH255" s="373"/>
      <c r="AI255" s="373"/>
      <c r="AJ255" s="374"/>
      <c r="AK255" s="314"/>
      <c r="AL255" s="164"/>
      <c r="AM255" s="165"/>
      <c r="AN255" s="527"/>
      <c r="AO255" s="457">
        <f t="shared" si="88"/>
        <v>0</v>
      </c>
      <c r="AP255" s="458">
        <f t="shared" si="82"/>
        <v>0</v>
      </c>
      <c r="AQ255" s="458">
        <f t="shared" si="83"/>
        <v>0</v>
      </c>
      <c r="AR255" s="311">
        <f t="shared" si="89"/>
        <v>0</v>
      </c>
      <c r="AS255" s="459">
        <f t="shared" si="90"/>
        <v>0</v>
      </c>
      <c r="AT255" s="486"/>
      <c r="AU255" s="129"/>
      <c r="AV255" s="73">
        <f>AU255+IFERROR(VLOOKUP(A255,GENERADOR!A:B,2,FALSE),0)</f>
        <v>0</v>
      </c>
      <c r="AW255" s="73">
        <f t="shared" si="91"/>
        <v>0</v>
      </c>
      <c r="AX255" s="129">
        <f t="shared" si="92"/>
        <v>0</v>
      </c>
      <c r="AY255" s="129">
        <f t="shared" si="93"/>
        <v>0</v>
      </c>
      <c r="AZ255" s="73" t="e">
        <f t="shared" ca="1" si="84"/>
        <v>#NAME?</v>
      </c>
      <c r="BA255" s="529" t="e">
        <f t="shared" ca="1" si="85"/>
        <v>#NAME?</v>
      </c>
      <c r="BB255" s="158"/>
      <c r="BC255" s="158"/>
      <c r="BD255" s="510"/>
      <c r="BE255" s="434"/>
      <c r="BF255" s="533"/>
      <c r="BG255" s="12"/>
      <c r="BH255" s="12"/>
      <c r="BI255" s="12"/>
      <c r="BJ255" s="12"/>
      <c r="BK255" s="12"/>
      <c r="BL255" s="12"/>
      <c r="BM255" s="12"/>
      <c r="BN255" s="12"/>
      <c r="BO255" s="12"/>
      <c r="BP255" s="12"/>
      <c r="BQ255" s="12"/>
      <c r="BR255" s="12"/>
      <c r="BS255" s="12"/>
      <c r="BT255" s="12"/>
      <c r="BU255" s="12"/>
      <c r="BV255" s="12"/>
      <c r="BW255" s="12"/>
      <c r="BX255" s="12"/>
      <c r="BY255" s="12"/>
      <c r="BZ255" s="12"/>
      <c r="CA255" s="12"/>
      <c r="CB255" s="12"/>
      <c r="CC255" s="12"/>
      <c r="CD255" s="12"/>
      <c r="CE255" s="12"/>
      <c r="CF255" s="12"/>
      <c r="CG255" s="12"/>
      <c r="CH255" s="12"/>
      <c r="CI255" s="12"/>
      <c r="CJ255" s="12"/>
      <c r="CK255" s="12"/>
      <c r="CL255" s="12"/>
      <c r="CM255" s="12"/>
      <c r="CN255" s="12"/>
      <c r="CO255" s="12"/>
      <c r="CP255" s="12"/>
      <c r="CQ255" s="12"/>
      <c r="CR255" s="12"/>
      <c r="CS255" s="12"/>
      <c r="CT255" s="12"/>
      <c r="CU255" s="12"/>
      <c r="CV255" s="12"/>
      <c r="CW255" s="12"/>
      <c r="CX255" s="12"/>
      <c r="CY255" s="12"/>
      <c r="CZ255" s="12"/>
      <c r="DA255" s="12"/>
      <c r="DB255" s="12"/>
      <c r="DC255" s="12"/>
      <c r="DD255" s="12"/>
      <c r="DE255" s="12"/>
      <c r="DF255" s="12"/>
      <c r="DG255" s="12"/>
      <c r="DH255" s="12"/>
      <c r="DI255" s="12"/>
      <c r="DJ255" s="12"/>
      <c r="DK255" s="12"/>
      <c r="DL255" s="12"/>
      <c r="DM255" s="12"/>
      <c r="DN255" s="12"/>
      <c r="DO255" s="12"/>
      <c r="DP255" s="12"/>
      <c r="DQ255" s="12"/>
      <c r="DR255" s="12"/>
      <c r="DS255" s="12"/>
      <c r="DT255" s="12"/>
      <c r="DU255" s="12"/>
      <c r="DV255" s="12"/>
      <c r="DW255" s="12"/>
      <c r="DX255" s="12"/>
      <c r="DY255" s="12"/>
      <c r="DZ255" s="12"/>
      <c r="EA255" s="12"/>
      <c r="EB255" s="12"/>
      <c r="EC255" s="12"/>
      <c r="ED255" s="12"/>
      <c r="EE255" s="12"/>
      <c r="EF255" s="12"/>
      <c r="EG255" s="12"/>
      <c r="EH255" s="12"/>
      <c r="EI255" s="12"/>
      <c r="EJ255" s="12"/>
      <c r="EK255" s="12"/>
      <c r="EL255" s="12"/>
      <c r="EM255" s="12"/>
      <c r="EN255" s="12"/>
      <c r="EO255" s="12"/>
      <c r="EP255" s="12"/>
      <c r="EQ255" s="12"/>
      <c r="ER255" s="12"/>
      <c r="ES255" s="12"/>
      <c r="ET255" s="12"/>
      <c r="EU255" s="12"/>
      <c r="EV255" s="12"/>
      <c r="EW255" s="12"/>
      <c r="EX255" s="12"/>
      <c r="EY255" s="12"/>
      <c r="EZ255" s="12"/>
      <c r="FA255" s="12"/>
      <c r="FB255" s="12"/>
      <c r="FC255" s="12"/>
      <c r="FD255" s="12"/>
      <c r="FE255" s="12"/>
      <c r="FF255" s="12"/>
      <c r="FG255" s="12"/>
      <c r="FH255" s="12"/>
      <c r="FI255" s="12"/>
      <c r="FJ255" s="12"/>
      <c r="FK255" s="12"/>
      <c r="FL255" s="12"/>
      <c r="FM255" s="12"/>
      <c r="FN255" s="12"/>
      <c r="FO255" s="12"/>
      <c r="FP255" s="12"/>
      <c r="FQ255" s="12"/>
      <c r="FR255" s="12"/>
      <c r="FS255" s="12"/>
      <c r="FT255" s="12"/>
      <c r="FU255" s="12"/>
      <c r="FV255" s="12"/>
      <c r="FW255" s="12"/>
      <c r="FX255" s="12"/>
      <c r="FY255" s="12"/>
      <c r="FZ255" s="12"/>
      <c r="GA255" s="12"/>
      <c r="GB255" s="12"/>
      <c r="GC255" s="12"/>
      <c r="GD255" s="12"/>
      <c r="GE255" s="12"/>
      <c r="GF255" s="12"/>
      <c r="GG255" s="12"/>
      <c r="GH255" s="12"/>
      <c r="GI255" s="12"/>
      <c r="GJ255" s="12"/>
      <c r="GK255" s="12"/>
      <c r="GL255" s="12"/>
      <c r="GM255" s="12"/>
      <c r="GN255" s="12"/>
      <c r="GO255" s="12"/>
      <c r="GP255" s="12"/>
      <c r="GQ255" s="12"/>
      <c r="GR255" s="12"/>
      <c r="GS255" s="12"/>
      <c r="GT255" s="12"/>
      <c r="GU255" s="12"/>
      <c r="GV255" s="12"/>
      <c r="GW255" s="12"/>
      <c r="GX255" s="12"/>
      <c r="GY255" s="12"/>
      <c r="GZ255" s="12"/>
      <c r="HA255" s="12"/>
      <c r="HB255" s="12"/>
      <c r="HC255" s="12"/>
      <c r="HD255" s="12"/>
      <c r="HE255" s="12"/>
      <c r="HF255" s="12"/>
      <c r="HG255" s="12"/>
      <c r="HH255" s="12"/>
      <c r="HI255" s="12"/>
      <c r="HJ255" s="12"/>
      <c r="HK255" s="12"/>
      <c r="HL255" s="12"/>
      <c r="HM255" s="12"/>
      <c r="HN255" s="12"/>
      <c r="HO255" s="12"/>
      <c r="HP255" s="12"/>
      <c r="HQ255" s="12"/>
      <c r="HR255" s="12"/>
      <c r="HS255" s="12"/>
      <c r="HT255" s="12"/>
      <c r="HU255" s="12"/>
      <c r="HV255" s="12"/>
      <c r="HW255" s="12"/>
      <c r="HX255" s="12"/>
      <c r="HY255" s="12"/>
      <c r="HZ255" s="12"/>
      <c r="IA255" s="12"/>
      <c r="IB255" s="12"/>
      <c r="IC255" s="12"/>
      <c r="ID255" s="12"/>
      <c r="IE255" s="12"/>
      <c r="IF255" s="12"/>
      <c r="IG255" s="12"/>
      <c r="IH255" s="12"/>
      <c r="II255" s="12"/>
      <c r="IJ255" s="12"/>
      <c r="IK255" s="12"/>
      <c r="IL255" s="12"/>
      <c r="IM255" s="12"/>
      <c r="IN255" s="12"/>
      <c r="IO255" s="12"/>
      <c r="IP255" s="12"/>
      <c r="IQ255" s="12"/>
      <c r="IR255" s="12"/>
      <c r="IS255" s="12"/>
      <c r="IT255" s="12"/>
      <c r="IU255" s="12"/>
      <c r="IV255" s="12"/>
      <c r="IW255" s="12"/>
      <c r="IX255" s="12"/>
      <c r="IY255" s="12"/>
      <c r="IZ255" s="12"/>
      <c r="JA255" s="12"/>
      <c r="JB255" s="12"/>
    </row>
    <row r="256" spans="1:262" s="13" customFormat="1" ht="23.4" thickBot="1">
      <c r="A256" s="310"/>
      <c r="B256" s="433"/>
      <c r="C256" s="378"/>
      <c r="D256" s="409"/>
      <c r="E256" s="314"/>
      <c r="F256" s="545"/>
      <c r="G256" s="546"/>
      <c r="H256" s="312"/>
      <c r="I256" s="312"/>
      <c r="J256" s="472"/>
      <c r="K256" s="416" t="s">
        <v>780</v>
      </c>
      <c r="L256" s="168"/>
      <c r="M256" s="422">
        <f t="shared" si="81"/>
        <v>0</v>
      </c>
      <c r="N256" s="372"/>
      <c r="O256" s="168"/>
      <c r="P256" s="372"/>
      <c r="Q256" s="168"/>
      <c r="R256" s="372"/>
      <c r="S256" s="372"/>
      <c r="T256" s="372"/>
      <c r="U256" s="204" t="s">
        <v>702</v>
      </c>
      <c r="V256" s="204" t="s">
        <v>702</v>
      </c>
      <c r="W256" s="311"/>
      <c r="X256" s="314"/>
      <c r="Y256" s="180"/>
      <c r="Z256" s="314"/>
      <c r="AA256" s="170"/>
      <c r="AB256" s="168"/>
      <c r="AC256" s="171"/>
      <c r="AD256" s="172"/>
      <c r="AE256" s="173"/>
      <c r="AF256" s="174"/>
      <c r="AG256" s="543"/>
      <c r="AH256" s="373"/>
      <c r="AI256" s="373"/>
      <c r="AJ256" s="374"/>
      <c r="AK256" s="314"/>
      <c r="AL256" s="164"/>
      <c r="AM256" s="165"/>
      <c r="AN256" s="527"/>
      <c r="AO256" s="457">
        <f t="shared" si="88"/>
        <v>0</v>
      </c>
      <c r="AP256" s="458">
        <f t="shared" si="82"/>
        <v>0</v>
      </c>
      <c r="AQ256" s="458">
        <f t="shared" si="83"/>
        <v>0</v>
      </c>
      <c r="AR256" s="311">
        <f t="shared" si="89"/>
        <v>0</v>
      </c>
      <c r="AS256" s="459">
        <f t="shared" si="90"/>
        <v>0</v>
      </c>
      <c r="AT256" s="486"/>
      <c r="AU256" s="129"/>
      <c r="AV256" s="73">
        <f>AU256+IFERROR(VLOOKUP(A256,GENERADOR!A:B,2,FALSE),0)</f>
        <v>0</v>
      </c>
      <c r="AW256" s="73">
        <f t="shared" si="91"/>
        <v>0</v>
      </c>
      <c r="AX256" s="129">
        <f t="shared" si="92"/>
        <v>0</v>
      </c>
      <c r="AY256" s="129">
        <f t="shared" si="93"/>
        <v>0</v>
      </c>
      <c r="AZ256" s="73" t="e">
        <f t="shared" ca="1" si="84"/>
        <v>#NAME?</v>
      </c>
      <c r="BA256" s="529" t="e">
        <f t="shared" ca="1" si="85"/>
        <v>#NAME?</v>
      </c>
      <c r="BB256" s="158"/>
      <c r="BC256" s="158"/>
      <c r="BD256" s="510"/>
      <c r="BE256" s="434"/>
      <c r="BF256" s="534"/>
    </row>
    <row r="257" spans="1:262" s="13" customFormat="1" ht="23.4" thickBot="1">
      <c r="A257" s="310"/>
      <c r="B257" s="433"/>
      <c r="C257" s="378"/>
      <c r="D257" s="409"/>
      <c r="E257" s="314"/>
      <c r="F257" s="545"/>
      <c r="G257" s="546"/>
      <c r="H257" s="312"/>
      <c r="I257" s="312"/>
      <c r="J257" s="472"/>
      <c r="K257" s="416" t="s">
        <v>780</v>
      </c>
      <c r="L257" s="168"/>
      <c r="M257" s="422">
        <f t="shared" si="81"/>
        <v>0</v>
      </c>
      <c r="N257" s="372"/>
      <c r="O257" s="168"/>
      <c r="P257" s="372"/>
      <c r="Q257" s="168"/>
      <c r="R257" s="372"/>
      <c r="S257" s="372"/>
      <c r="T257" s="372"/>
      <c r="U257" s="204" t="s">
        <v>702</v>
      </c>
      <c r="V257" s="204" t="s">
        <v>702</v>
      </c>
      <c r="W257" s="311"/>
      <c r="X257" s="314"/>
      <c r="Y257" s="169"/>
      <c r="Z257" s="314"/>
      <c r="AA257" s="170"/>
      <c r="AB257" s="168"/>
      <c r="AC257" s="171"/>
      <c r="AD257" s="172"/>
      <c r="AE257" s="173"/>
      <c r="AF257" s="174"/>
      <c r="AG257" s="543"/>
      <c r="AH257" s="373"/>
      <c r="AI257" s="373"/>
      <c r="AJ257" s="374"/>
      <c r="AK257" s="314"/>
      <c r="AL257" s="164"/>
      <c r="AM257" s="165"/>
      <c r="AN257" s="527"/>
      <c r="AO257" s="457">
        <f t="shared" si="88"/>
        <v>0</v>
      </c>
      <c r="AP257" s="458">
        <f t="shared" si="82"/>
        <v>0</v>
      </c>
      <c r="AQ257" s="458">
        <f t="shared" si="83"/>
        <v>0</v>
      </c>
      <c r="AR257" s="311">
        <f t="shared" si="89"/>
        <v>0</v>
      </c>
      <c r="AS257" s="459">
        <f t="shared" si="90"/>
        <v>0</v>
      </c>
      <c r="AT257" s="486"/>
      <c r="AU257" s="129"/>
      <c r="AV257" s="73">
        <f>AU257+IFERROR(VLOOKUP(A257,GENERADOR!A:B,2,FALSE),0)</f>
        <v>0</v>
      </c>
      <c r="AW257" s="73">
        <f t="shared" si="91"/>
        <v>0</v>
      </c>
      <c r="AX257" s="129">
        <f t="shared" si="92"/>
        <v>0</v>
      </c>
      <c r="AY257" s="129">
        <f t="shared" si="93"/>
        <v>0</v>
      </c>
      <c r="AZ257" s="73" t="e">
        <f t="shared" ca="1" si="84"/>
        <v>#NAME?</v>
      </c>
      <c r="BA257" s="529" t="e">
        <f t="shared" ca="1" si="85"/>
        <v>#NAME?</v>
      </c>
      <c r="BB257" s="158"/>
      <c r="BC257" s="158"/>
      <c r="BD257" s="510"/>
      <c r="BE257" s="434"/>
      <c r="BF257" s="534"/>
    </row>
    <row r="258" spans="1:262" s="13" customFormat="1" ht="23.4" thickBot="1">
      <c r="A258" s="310"/>
      <c r="B258" s="433"/>
      <c r="C258" s="378"/>
      <c r="D258" s="409"/>
      <c r="E258" s="314"/>
      <c r="F258" s="545"/>
      <c r="G258" s="546"/>
      <c r="H258" s="312"/>
      <c r="I258" s="312"/>
      <c r="J258" s="472"/>
      <c r="K258" s="416" t="s">
        <v>780</v>
      </c>
      <c r="L258" s="168"/>
      <c r="M258" s="422">
        <f t="shared" si="81"/>
        <v>0</v>
      </c>
      <c r="N258" s="372"/>
      <c r="O258" s="168"/>
      <c r="P258" s="372"/>
      <c r="Q258" s="168"/>
      <c r="R258" s="372"/>
      <c r="S258" s="372"/>
      <c r="T258" s="372"/>
      <c r="U258" s="204" t="s">
        <v>702</v>
      </c>
      <c r="V258" s="204" t="s">
        <v>702</v>
      </c>
      <c r="W258" s="311"/>
      <c r="X258" s="314"/>
      <c r="Y258" s="180"/>
      <c r="Z258" s="314"/>
      <c r="AA258" s="170"/>
      <c r="AB258" s="168"/>
      <c r="AC258" s="171"/>
      <c r="AD258" s="172"/>
      <c r="AE258" s="173"/>
      <c r="AF258" s="174"/>
      <c r="AG258" s="543"/>
      <c r="AH258" s="373"/>
      <c r="AI258" s="373"/>
      <c r="AJ258" s="374"/>
      <c r="AK258" s="314"/>
      <c r="AL258" s="164"/>
      <c r="AM258" s="165"/>
      <c r="AN258" s="527"/>
      <c r="AO258" s="457">
        <f t="shared" si="88"/>
        <v>0</v>
      </c>
      <c r="AP258" s="458">
        <f t="shared" si="82"/>
        <v>0</v>
      </c>
      <c r="AQ258" s="458">
        <f t="shared" si="83"/>
        <v>0</v>
      </c>
      <c r="AR258" s="311">
        <f t="shared" si="89"/>
        <v>0</v>
      </c>
      <c r="AS258" s="459">
        <f t="shared" si="90"/>
        <v>0</v>
      </c>
      <c r="AT258" s="486"/>
      <c r="AU258" s="129"/>
      <c r="AV258" s="73">
        <f>AU258+IFERROR(VLOOKUP(A258,GENERADOR!A:B,2,FALSE),0)</f>
        <v>0</v>
      </c>
      <c r="AW258" s="73">
        <f t="shared" si="91"/>
        <v>0</v>
      </c>
      <c r="AX258" s="129">
        <f t="shared" si="92"/>
        <v>0</v>
      </c>
      <c r="AY258" s="129">
        <f t="shared" si="93"/>
        <v>0</v>
      </c>
      <c r="AZ258" s="73" t="e">
        <f t="shared" ca="1" si="84"/>
        <v>#NAME?</v>
      </c>
      <c r="BA258" s="529" t="e">
        <f t="shared" ca="1" si="85"/>
        <v>#NAME?</v>
      </c>
      <c r="BB258" s="158"/>
      <c r="BC258" s="158"/>
      <c r="BD258" s="510"/>
      <c r="BE258" s="434"/>
      <c r="BF258" s="534"/>
    </row>
    <row r="259" spans="1:262" s="13" customFormat="1" ht="23.4" thickBot="1">
      <c r="A259" s="310"/>
      <c r="B259" s="433"/>
      <c r="C259" s="378"/>
      <c r="D259" s="409"/>
      <c r="E259" s="314"/>
      <c r="F259" s="545"/>
      <c r="G259" s="546"/>
      <c r="H259" s="312"/>
      <c r="I259" s="312"/>
      <c r="J259" s="472"/>
      <c r="K259" s="416" t="s">
        <v>780</v>
      </c>
      <c r="L259" s="168"/>
      <c r="M259" s="422">
        <f t="shared" si="81"/>
        <v>0</v>
      </c>
      <c r="N259" s="372"/>
      <c r="O259" s="168"/>
      <c r="P259" s="372"/>
      <c r="Q259" s="168"/>
      <c r="R259" s="372"/>
      <c r="S259" s="372"/>
      <c r="T259" s="372"/>
      <c r="U259" s="204" t="s">
        <v>702</v>
      </c>
      <c r="V259" s="204" t="s">
        <v>702</v>
      </c>
      <c r="W259" s="311"/>
      <c r="X259" s="314"/>
      <c r="Y259" s="180"/>
      <c r="Z259" s="314"/>
      <c r="AA259" s="170"/>
      <c r="AB259" s="168"/>
      <c r="AC259" s="171"/>
      <c r="AD259" s="172"/>
      <c r="AE259" s="173"/>
      <c r="AF259" s="174"/>
      <c r="AG259" s="543"/>
      <c r="AH259" s="373"/>
      <c r="AI259" s="373"/>
      <c r="AJ259" s="374"/>
      <c r="AK259" s="314"/>
      <c r="AL259" s="164"/>
      <c r="AM259" s="165"/>
      <c r="AN259" s="527"/>
      <c r="AO259" s="457">
        <f t="shared" si="88"/>
        <v>0</v>
      </c>
      <c r="AP259" s="458">
        <f t="shared" si="82"/>
        <v>0</v>
      </c>
      <c r="AQ259" s="458">
        <f t="shared" si="83"/>
        <v>0</v>
      </c>
      <c r="AR259" s="311">
        <f t="shared" si="89"/>
        <v>0</v>
      </c>
      <c r="AS259" s="459">
        <f t="shared" si="90"/>
        <v>0</v>
      </c>
      <c r="AT259" s="486"/>
      <c r="AU259" s="129"/>
      <c r="AV259" s="73">
        <f>AU259+IFERROR(VLOOKUP(A259,GENERADOR!A:B,2,FALSE),0)</f>
        <v>0</v>
      </c>
      <c r="AW259" s="73">
        <f t="shared" si="91"/>
        <v>0</v>
      </c>
      <c r="AX259" s="129">
        <f t="shared" si="92"/>
        <v>0</v>
      </c>
      <c r="AY259" s="129">
        <f t="shared" si="93"/>
        <v>0</v>
      </c>
      <c r="AZ259" s="73" t="e">
        <f t="shared" ca="1" si="84"/>
        <v>#NAME?</v>
      </c>
      <c r="BA259" s="529" t="e">
        <f t="shared" ca="1" si="85"/>
        <v>#NAME?</v>
      </c>
      <c r="BB259" s="158"/>
      <c r="BC259" s="158"/>
      <c r="BD259" s="510"/>
      <c r="BE259" s="434"/>
      <c r="BF259" s="534"/>
    </row>
    <row r="260" spans="1:262" s="13" customFormat="1" ht="23.4" thickBot="1">
      <c r="A260" s="310"/>
      <c r="B260" s="433"/>
      <c r="C260" s="378"/>
      <c r="D260" s="409"/>
      <c r="E260" s="314"/>
      <c r="F260" s="545"/>
      <c r="G260" s="546"/>
      <c r="H260" s="316"/>
      <c r="I260" s="312"/>
      <c r="J260" s="472"/>
      <c r="K260" s="416" t="s">
        <v>780</v>
      </c>
      <c r="L260" s="168"/>
      <c r="M260" s="422">
        <f t="shared" si="81"/>
        <v>0</v>
      </c>
      <c r="N260" s="372"/>
      <c r="O260" s="168"/>
      <c r="P260" s="372"/>
      <c r="Q260" s="168"/>
      <c r="R260" s="372"/>
      <c r="S260" s="372"/>
      <c r="T260" s="372"/>
      <c r="U260" s="204" t="s">
        <v>702</v>
      </c>
      <c r="V260" s="204" t="s">
        <v>702</v>
      </c>
      <c r="W260" s="311"/>
      <c r="X260" s="314"/>
      <c r="Y260" s="169"/>
      <c r="Z260" s="314"/>
      <c r="AA260" s="170"/>
      <c r="AB260" s="168"/>
      <c r="AC260" s="171"/>
      <c r="AD260" s="172"/>
      <c r="AE260" s="173"/>
      <c r="AF260" s="174"/>
      <c r="AG260" s="543"/>
      <c r="AH260" s="373"/>
      <c r="AI260" s="373"/>
      <c r="AJ260" s="374"/>
      <c r="AK260" s="314"/>
      <c r="AL260" s="164"/>
      <c r="AM260" s="165"/>
      <c r="AN260" s="527"/>
      <c r="AO260" s="457">
        <f t="shared" si="88"/>
        <v>0</v>
      </c>
      <c r="AP260" s="458">
        <f t="shared" si="82"/>
        <v>0</v>
      </c>
      <c r="AQ260" s="458">
        <f t="shared" si="83"/>
        <v>0</v>
      </c>
      <c r="AR260" s="311">
        <f t="shared" si="89"/>
        <v>0</v>
      </c>
      <c r="AS260" s="459">
        <f t="shared" si="90"/>
        <v>0</v>
      </c>
      <c r="AT260" s="486"/>
      <c r="AU260" s="129"/>
      <c r="AV260" s="73">
        <f>AU260+IFERROR(VLOOKUP(A260,GENERADOR!A:B,2,FALSE),0)</f>
        <v>0</v>
      </c>
      <c r="AW260" s="73">
        <f t="shared" si="91"/>
        <v>0</v>
      </c>
      <c r="AX260" s="129">
        <f t="shared" si="92"/>
        <v>0</v>
      </c>
      <c r="AY260" s="129">
        <f t="shared" si="93"/>
        <v>0</v>
      </c>
      <c r="AZ260" s="73" t="e">
        <f t="shared" ca="1" si="84"/>
        <v>#NAME?</v>
      </c>
      <c r="BA260" s="529" t="e">
        <f t="shared" ca="1" si="85"/>
        <v>#NAME?</v>
      </c>
      <c r="BB260" s="158"/>
      <c r="BC260" s="158"/>
      <c r="BD260" s="510"/>
      <c r="BE260" s="434"/>
      <c r="BF260" s="533"/>
      <c r="BG260" s="12"/>
      <c r="BH260" s="12"/>
      <c r="BI260" s="12"/>
      <c r="BJ260" s="12"/>
      <c r="BK260" s="12"/>
      <c r="BL260" s="12"/>
      <c r="BM260" s="12"/>
      <c r="BN260" s="12"/>
      <c r="BO260" s="12"/>
      <c r="BP260" s="12"/>
      <c r="BQ260" s="12"/>
      <c r="BR260" s="12"/>
      <c r="BS260" s="12"/>
      <c r="BT260" s="12"/>
      <c r="BU260" s="12"/>
      <c r="BV260" s="12"/>
      <c r="BW260" s="12"/>
      <c r="BX260" s="12"/>
      <c r="BY260" s="12"/>
      <c r="BZ260" s="12"/>
      <c r="CA260" s="12"/>
      <c r="CB260" s="12"/>
      <c r="CC260" s="12"/>
      <c r="CD260" s="12"/>
      <c r="CE260" s="12"/>
      <c r="CF260" s="12"/>
      <c r="CG260" s="12"/>
      <c r="CH260" s="12"/>
      <c r="CI260" s="12"/>
      <c r="CJ260" s="12"/>
      <c r="CK260" s="12"/>
      <c r="CL260" s="12"/>
      <c r="CM260" s="12"/>
      <c r="CN260" s="12"/>
      <c r="CO260" s="12"/>
      <c r="CP260" s="12"/>
      <c r="CQ260" s="12"/>
      <c r="CR260" s="12"/>
      <c r="CS260" s="12"/>
      <c r="CT260" s="12"/>
      <c r="CU260" s="12"/>
      <c r="CV260" s="12"/>
      <c r="CW260" s="12"/>
      <c r="CX260" s="12"/>
      <c r="CY260" s="12"/>
      <c r="CZ260" s="12"/>
      <c r="DA260" s="12"/>
      <c r="DB260" s="12"/>
      <c r="DC260" s="12"/>
      <c r="DD260" s="12"/>
      <c r="DE260" s="12"/>
      <c r="DF260" s="12"/>
      <c r="DG260" s="12"/>
      <c r="DH260" s="12"/>
      <c r="DI260" s="12"/>
      <c r="DJ260" s="12"/>
      <c r="DK260" s="12"/>
      <c r="DL260" s="12"/>
      <c r="DM260" s="12"/>
      <c r="DN260" s="12"/>
      <c r="DO260" s="12"/>
      <c r="DP260" s="12"/>
      <c r="DQ260" s="12"/>
      <c r="DR260" s="12"/>
      <c r="DS260" s="12"/>
      <c r="DT260" s="12"/>
      <c r="DU260" s="12"/>
      <c r="DV260" s="12"/>
      <c r="DW260" s="12"/>
      <c r="DX260" s="12"/>
      <c r="DY260" s="12"/>
      <c r="DZ260" s="12"/>
      <c r="EA260" s="12"/>
      <c r="EB260" s="12"/>
      <c r="EC260" s="12"/>
      <c r="ED260" s="12"/>
      <c r="EE260" s="12"/>
      <c r="EF260" s="12"/>
      <c r="EG260" s="12"/>
      <c r="EH260" s="12"/>
      <c r="EI260" s="12"/>
      <c r="EJ260" s="12"/>
      <c r="EK260" s="12"/>
      <c r="EL260" s="12"/>
      <c r="EM260" s="12"/>
      <c r="EN260" s="12"/>
      <c r="EO260" s="12"/>
      <c r="EP260" s="12"/>
      <c r="EQ260" s="12"/>
      <c r="ER260" s="12"/>
      <c r="ES260" s="12"/>
      <c r="ET260" s="12"/>
      <c r="EU260" s="12"/>
      <c r="EV260" s="12"/>
      <c r="EW260" s="12"/>
      <c r="EX260" s="12"/>
      <c r="EY260" s="12"/>
      <c r="EZ260" s="12"/>
      <c r="FA260" s="12"/>
      <c r="FB260" s="12"/>
      <c r="FC260" s="12"/>
      <c r="FD260" s="12"/>
      <c r="FE260" s="12"/>
      <c r="FF260" s="12"/>
      <c r="FG260" s="12"/>
      <c r="FH260" s="12"/>
      <c r="FI260" s="12"/>
      <c r="FJ260" s="12"/>
      <c r="FK260" s="12"/>
      <c r="FL260" s="12"/>
      <c r="FM260" s="12"/>
      <c r="FN260" s="12"/>
      <c r="FO260" s="12"/>
      <c r="FP260" s="12"/>
      <c r="FQ260" s="12"/>
      <c r="FR260" s="12"/>
      <c r="FS260" s="12"/>
      <c r="FT260" s="12"/>
      <c r="FU260" s="12"/>
      <c r="FV260" s="12"/>
      <c r="FW260" s="12"/>
      <c r="FX260" s="12"/>
      <c r="FY260" s="12"/>
      <c r="FZ260" s="12"/>
      <c r="GA260" s="12"/>
      <c r="GB260" s="12"/>
      <c r="GC260" s="12"/>
      <c r="GD260" s="12"/>
      <c r="GE260" s="12"/>
      <c r="GF260" s="12"/>
      <c r="GG260" s="12"/>
      <c r="GH260" s="12"/>
      <c r="GI260" s="12"/>
      <c r="GJ260" s="12"/>
      <c r="GK260" s="12"/>
      <c r="GL260" s="12"/>
      <c r="GM260" s="12"/>
      <c r="GN260" s="12"/>
      <c r="GO260" s="12"/>
      <c r="GP260" s="12"/>
      <c r="GQ260" s="12"/>
      <c r="GR260" s="12"/>
      <c r="GS260" s="12"/>
      <c r="GT260" s="12"/>
      <c r="GU260" s="12"/>
      <c r="GV260" s="12"/>
      <c r="GW260" s="12"/>
      <c r="GX260" s="12"/>
      <c r="GY260" s="12"/>
      <c r="GZ260" s="12"/>
      <c r="HA260" s="12"/>
      <c r="HB260" s="12"/>
      <c r="HC260" s="12"/>
      <c r="HD260" s="12"/>
      <c r="HE260" s="12"/>
      <c r="HF260" s="12"/>
      <c r="HG260" s="12"/>
      <c r="HH260" s="12"/>
      <c r="HI260" s="12"/>
      <c r="HJ260" s="12"/>
      <c r="HK260" s="12"/>
      <c r="HL260" s="12"/>
      <c r="HM260" s="12"/>
      <c r="HN260" s="12"/>
      <c r="HO260" s="12"/>
      <c r="HP260" s="12"/>
      <c r="HQ260" s="12"/>
      <c r="HR260" s="12"/>
      <c r="HS260" s="12"/>
      <c r="HT260" s="12"/>
      <c r="HU260" s="12"/>
      <c r="HV260" s="12"/>
      <c r="HW260" s="12"/>
      <c r="HX260" s="12"/>
      <c r="HY260" s="12"/>
      <c r="HZ260" s="12"/>
      <c r="IA260" s="12"/>
      <c r="IB260" s="12"/>
      <c r="IC260" s="12"/>
      <c r="ID260" s="12"/>
      <c r="IE260" s="12"/>
      <c r="IF260" s="12"/>
      <c r="IG260" s="12"/>
      <c r="IH260" s="12"/>
      <c r="II260" s="12"/>
      <c r="IJ260" s="12"/>
      <c r="IK260" s="12"/>
      <c r="IL260" s="12"/>
      <c r="IM260" s="12"/>
      <c r="IN260" s="12"/>
      <c r="IO260" s="12"/>
      <c r="IP260" s="12"/>
      <c r="IQ260" s="12"/>
      <c r="IR260" s="12"/>
      <c r="IS260" s="12"/>
      <c r="IT260" s="12"/>
      <c r="IU260" s="12"/>
      <c r="IV260" s="12"/>
      <c r="IW260" s="12"/>
      <c r="IX260" s="12"/>
      <c r="IY260" s="12"/>
      <c r="IZ260" s="12"/>
      <c r="JA260" s="12"/>
      <c r="JB260" s="12"/>
    </row>
    <row r="261" spans="1:262" s="13" customFormat="1" ht="23.4" thickBot="1">
      <c r="A261" s="310"/>
      <c r="B261" s="433"/>
      <c r="C261" s="378"/>
      <c r="D261" s="409"/>
      <c r="E261" s="314"/>
      <c r="F261" s="545"/>
      <c r="G261" s="546"/>
      <c r="H261" s="312"/>
      <c r="I261" s="312"/>
      <c r="J261" s="472"/>
      <c r="K261" s="416" t="s">
        <v>780</v>
      </c>
      <c r="L261" s="168"/>
      <c r="M261" s="422">
        <f t="shared" si="81"/>
        <v>0</v>
      </c>
      <c r="N261" s="372"/>
      <c r="O261" s="168"/>
      <c r="P261" s="372"/>
      <c r="Q261" s="168"/>
      <c r="R261" s="372"/>
      <c r="S261" s="372"/>
      <c r="T261" s="372"/>
      <c r="U261" s="204" t="s">
        <v>702</v>
      </c>
      <c r="V261" s="204" t="s">
        <v>702</v>
      </c>
      <c r="W261" s="311"/>
      <c r="X261" s="314"/>
      <c r="Y261" s="169"/>
      <c r="Z261" s="314"/>
      <c r="AA261" s="170"/>
      <c r="AB261" s="168"/>
      <c r="AC261" s="171"/>
      <c r="AD261" s="172"/>
      <c r="AE261" s="173"/>
      <c r="AF261" s="174"/>
      <c r="AG261" s="543"/>
      <c r="AH261" s="373"/>
      <c r="AI261" s="373"/>
      <c r="AJ261" s="374"/>
      <c r="AK261" s="314"/>
      <c r="AL261" s="164"/>
      <c r="AM261" s="165"/>
      <c r="AN261" s="527"/>
      <c r="AO261" s="457">
        <f t="shared" si="88"/>
        <v>0</v>
      </c>
      <c r="AP261" s="458">
        <f t="shared" si="82"/>
        <v>0</v>
      </c>
      <c r="AQ261" s="458">
        <f t="shared" si="83"/>
        <v>0</v>
      </c>
      <c r="AR261" s="311">
        <f t="shared" si="89"/>
        <v>0</v>
      </c>
      <c r="AS261" s="459">
        <f t="shared" si="90"/>
        <v>0</v>
      </c>
      <c r="AT261" s="486"/>
      <c r="AU261" s="129"/>
      <c r="AV261" s="73">
        <f>AU261+IFERROR(VLOOKUP(A261,GENERADOR!A:B,2,FALSE),0)</f>
        <v>0</v>
      </c>
      <c r="AW261" s="73">
        <f t="shared" si="91"/>
        <v>0</v>
      </c>
      <c r="AX261" s="129">
        <f t="shared" si="92"/>
        <v>0</v>
      </c>
      <c r="AY261" s="129">
        <f t="shared" si="93"/>
        <v>0</v>
      </c>
      <c r="AZ261" s="73" t="e">
        <f t="shared" ca="1" si="84"/>
        <v>#NAME?</v>
      </c>
      <c r="BA261" s="529" t="e">
        <f t="shared" ca="1" si="85"/>
        <v>#NAME?</v>
      </c>
      <c r="BB261" s="158"/>
      <c r="BC261" s="158"/>
      <c r="BD261" s="510"/>
      <c r="BE261" s="434"/>
      <c r="BF261" s="533"/>
      <c r="BG261" s="12"/>
      <c r="BH261" s="12"/>
      <c r="BI261" s="12"/>
      <c r="BJ261" s="12"/>
      <c r="BK261" s="12"/>
      <c r="BL261" s="12"/>
      <c r="BM261" s="12"/>
      <c r="BN261" s="12"/>
      <c r="BO261" s="12"/>
      <c r="BP261" s="12"/>
      <c r="BQ261" s="12"/>
      <c r="BR261" s="12"/>
      <c r="BS261" s="12"/>
      <c r="BT261" s="12"/>
      <c r="BU261" s="12"/>
      <c r="BV261" s="12"/>
      <c r="BW261" s="12"/>
      <c r="BX261" s="12"/>
      <c r="BY261" s="12"/>
      <c r="BZ261" s="12"/>
      <c r="CA261" s="12"/>
      <c r="CB261" s="12"/>
      <c r="CC261" s="12"/>
      <c r="CD261" s="12"/>
      <c r="CE261" s="12"/>
      <c r="CF261" s="12"/>
      <c r="CG261" s="12"/>
      <c r="CH261" s="12"/>
      <c r="CI261" s="12"/>
      <c r="CJ261" s="12"/>
      <c r="CK261" s="12"/>
      <c r="CL261" s="12"/>
      <c r="CM261" s="12"/>
      <c r="CN261" s="12"/>
      <c r="CO261" s="12"/>
      <c r="CP261" s="12"/>
      <c r="CQ261" s="12"/>
      <c r="CR261" s="12"/>
      <c r="CS261" s="12"/>
      <c r="CT261" s="12"/>
      <c r="CU261" s="12"/>
      <c r="CV261" s="12"/>
      <c r="CW261" s="12"/>
      <c r="CX261" s="12"/>
      <c r="CY261" s="12"/>
      <c r="CZ261" s="12"/>
      <c r="DA261" s="12"/>
      <c r="DB261" s="12"/>
      <c r="DC261" s="12"/>
      <c r="DD261" s="12"/>
      <c r="DE261" s="12"/>
      <c r="DF261" s="12"/>
      <c r="DG261" s="12"/>
      <c r="DH261" s="12"/>
      <c r="DI261" s="12"/>
      <c r="DJ261" s="12"/>
      <c r="DK261" s="12"/>
      <c r="DL261" s="12"/>
      <c r="DM261" s="12"/>
      <c r="DN261" s="12"/>
      <c r="DO261" s="12"/>
      <c r="DP261" s="12"/>
      <c r="DQ261" s="12"/>
      <c r="DR261" s="12"/>
      <c r="DS261" s="12"/>
      <c r="DT261" s="12"/>
      <c r="DU261" s="12"/>
      <c r="DV261" s="12"/>
      <c r="DW261" s="12"/>
      <c r="DX261" s="12"/>
      <c r="DY261" s="12"/>
      <c r="DZ261" s="12"/>
      <c r="EA261" s="12"/>
      <c r="EB261" s="12"/>
      <c r="EC261" s="12"/>
      <c r="ED261" s="12"/>
      <c r="EE261" s="12"/>
      <c r="EF261" s="12"/>
      <c r="EG261" s="12"/>
      <c r="EH261" s="12"/>
      <c r="EI261" s="12"/>
      <c r="EJ261" s="12"/>
      <c r="EK261" s="12"/>
      <c r="EL261" s="12"/>
      <c r="EM261" s="12"/>
      <c r="EN261" s="12"/>
      <c r="EO261" s="12"/>
      <c r="EP261" s="12"/>
      <c r="EQ261" s="12"/>
      <c r="ER261" s="12"/>
      <c r="ES261" s="12"/>
      <c r="ET261" s="12"/>
      <c r="EU261" s="12"/>
      <c r="EV261" s="12"/>
      <c r="EW261" s="12"/>
      <c r="EX261" s="12"/>
      <c r="EY261" s="12"/>
      <c r="EZ261" s="12"/>
      <c r="FA261" s="12"/>
      <c r="FB261" s="12"/>
      <c r="FC261" s="12"/>
      <c r="FD261" s="12"/>
      <c r="FE261" s="12"/>
      <c r="FF261" s="12"/>
      <c r="FG261" s="12"/>
      <c r="FH261" s="12"/>
      <c r="FI261" s="12"/>
      <c r="FJ261" s="12"/>
      <c r="FK261" s="12"/>
      <c r="FL261" s="12"/>
      <c r="FM261" s="12"/>
      <c r="FN261" s="12"/>
      <c r="FO261" s="12"/>
      <c r="FP261" s="12"/>
      <c r="FQ261" s="12"/>
      <c r="FR261" s="12"/>
      <c r="FS261" s="12"/>
      <c r="FT261" s="12"/>
      <c r="FU261" s="12"/>
      <c r="FV261" s="12"/>
      <c r="FW261" s="12"/>
      <c r="FX261" s="12"/>
      <c r="FY261" s="12"/>
      <c r="FZ261" s="12"/>
      <c r="GA261" s="12"/>
      <c r="GB261" s="12"/>
      <c r="GC261" s="12"/>
      <c r="GD261" s="12"/>
      <c r="GE261" s="12"/>
      <c r="GF261" s="12"/>
      <c r="GG261" s="12"/>
      <c r="GH261" s="12"/>
      <c r="GI261" s="12"/>
      <c r="GJ261" s="12"/>
      <c r="GK261" s="12"/>
      <c r="GL261" s="12"/>
      <c r="GM261" s="12"/>
      <c r="GN261" s="12"/>
      <c r="GO261" s="12"/>
      <c r="GP261" s="12"/>
      <c r="GQ261" s="12"/>
      <c r="GR261" s="12"/>
      <c r="GS261" s="12"/>
      <c r="GT261" s="12"/>
      <c r="GU261" s="12"/>
      <c r="GV261" s="12"/>
      <c r="GW261" s="12"/>
      <c r="GX261" s="12"/>
      <c r="GY261" s="12"/>
      <c r="GZ261" s="12"/>
      <c r="HA261" s="12"/>
      <c r="HB261" s="12"/>
      <c r="HC261" s="12"/>
      <c r="HD261" s="12"/>
      <c r="HE261" s="12"/>
      <c r="HF261" s="12"/>
      <c r="HG261" s="12"/>
      <c r="HH261" s="12"/>
      <c r="HI261" s="12"/>
      <c r="HJ261" s="12"/>
      <c r="HK261" s="12"/>
      <c r="HL261" s="12"/>
      <c r="HM261" s="12"/>
      <c r="HN261" s="12"/>
      <c r="HO261" s="12"/>
      <c r="HP261" s="12"/>
      <c r="HQ261" s="12"/>
      <c r="HR261" s="12"/>
      <c r="HS261" s="12"/>
      <c r="HT261" s="12"/>
      <c r="HU261" s="12"/>
      <c r="HV261" s="12"/>
      <c r="HW261" s="12"/>
      <c r="HX261" s="12"/>
      <c r="HY261" s="12"/>
      <c r="HZ261" s="12"/>
      <c r="IA261" s="12"/>
      <c r="IB261" s="12"/>
      <c r="IC261" s="12"/>
      <c r="ID261" s="12"/>
      <c r="IE261" s="12"/>
      <c r="IF261" s="12"/>
      <c r="IG261" s="12"/>
      <c r="IH261" s="12"/>
      <c r="II261" s="12"/>
      <c r="IJ261" s="12"/>
      <c r="IK261" s="12"/>
      <c r="IL261" s="12"/>
      <c r="IM261" s="12"/>
      <c r="IN261" s="12"/>
      <c r="IO261" s="12"/>
      <c r="IP261" s="12"/>
      <c r="IQ261" s="12"/>
      <c r="IR261" s="12"/>
      <c r="IS261" s="12"/>
      <c r="IT261" s="12"/>
      <c r="IU261" s="12"/>
      <c r="IV261" s="12"/>
      <c r="IW261" s="12"/>
      <c r="IX261" s="12"/>
      <c r="IY261" s="12"/>
      <c r="IZ261" s="12"/>
      <c r="JA261" s="12"/>
      <c r="JB261" s="12"/>
    </row>
    <row r="262" spans="1:262" s="13" customFormat="1" ht="23.4" thickBot="1">
      <c r="A262" s="310"/>
      <c r="B262" s="433"/>
      <c r="C262" s="378"/>
      <c r="D262" s="409"/>
      <c r="E262" s="314"/>
      <c r="F262" s="545"/>
      <c r="G262" s="546"/>
      <c r="H262" s="312"/>
      <c r="I262" s="312"/>
      <c r="J262" s="472"/>
      <c r="K262" s="416" t="s">
        <v>780</v>
      </c>
      <c r="L262" s="168"/>
      <c r="M262" s="422">
        <f t="shared" ref="M262:M325" si="94">N262*AN262</f>
        <v>0</v>
      </c>
      <c r="N262" s="372"/>
      <c r="O262" s="168"/>
      <c r="P262" s="372"/>
      <c r="Q262" s="168"/>
      <c r="R262" s="372"/>
      <c r="S262" s="372"/>
      <c r="T262" s="372"/>
      <c r="U262" s="204" t="s">
        <v>702</v>
      </c>
      <c r="V262" s="204" t="s">
        <v>702</v>
      </c>
      <c r="W262" s="311"/>
      <c r="X262" s="314"/>
      <c r="Y262" s="169"/>
      <c r="Z262" s="314"/>
      <c r="AA262" s="170"/>
      <c r="AB262" s="168"/>
      <c r="AC262" s="171"/>
      <c r="AD262" s="172"/>
      <c r="AE262" s="173"/>
      <c r="AF262" s="174"/>
      <c r="AG262" s="543"/>
      <c r="AH262" s="373"/>
      <c r="AI262" s="373"/>
      <c r="AJ262" s="374"/>
      <c r="AK262" s="314"/>
      <c r="AL262" s="164"/>
      <c r="AM262" s="165"/>
      <c r="AN262" s="527"/>
      <c r="AO262" s="457">
        <f t="shared" si="88"/>
        <v>0</v>
      </c>
      <c r="AP262" s="458">
        <f t="shared" ref="AP262:AP313" si="95">AO262</f>
        <v>0</v>
      </c>
      <c r="AQ262" s="458">
        <f t="shared" ref="AQ262:AQ313" si="96">AP262*AR262*0.12/360</f>
        <v>0</v>
      </c>
      <c r="AR262" s="311">
        <f t="shared" si="89"/>
        <v>0</v>
      </c>
      <c r="AS262" s="459">
        <f t="shared" si="90"/>
        <v>0</v>
      </c>
      <c r="AT262" s="486"/>
      <c r="AU262" s="129"/>
      <c r="AV262" s="73">
        <f>AU262+IFERROR(VLOOKUP(A262,GENERADOR!A:B,2,FALSE),0)</f>
        <v>0</v>
      </c>
      <c r="AW262" s="73">
        <f t="shared" si="91"/>
        <v>0</v>
      </c>
      <c r="AX262" s="129">
        <f t="shared" si="92"/>
        <v>0</v>
      </c>
      <c r="AY262" s="129">
        <f t="shared" si="93"/>
        <v>0</v>
      </c>
      <c r="AZ262" s="73" t="e">
        <f t="shared" ref="AZ262:AZ325" ca="1" si="97">NumLetras(J262)</f>
        <v>#NAME?</v>
      </c>
      <c r="BA262" s="529" t="e">
        <f t="shared" ref="BA262:BA325" ca="1" si="98">NumLetras(AN262)</f>
        <v>#NAME?</v>
      </c>
      <c r="BB262" s="158"/>
      <c r="BC262" s="158"/>
      <c r="BD262" s="510"/>
      <c r="BE262" s="434"/>
      <c r="BF262" s="533"/>
      <c r="BG262" s="12"/>
      <c r="BH262" s="12"/>
      <c r="BI262" s="12"/>
      <c r="BJ262" s="12"/>
      <c r="BK262" s="12"/>
      <c r="BL262" s="12"/>
      <c r="BM262" s="12"/>
      <c r="BN262" s="12"/>
      <c r="BO262" s="12"/>
      <c r="BP262" s="12"/>
      <c r="BQ262" s="12"/>
      <c r="BR262" s="12"/>
      <c r="BS262" s="12"/>
      <c r="BT262" s="12"/>
      <c r="BU262" s="12"/>
      <c r="BV262" s="12"/>
      <c r="BW262" s="12"/>
      <c r="BX262" s="12"/>
      <c r="BY262" s="12"/>
      <c r="BZ262" s="12"/>
      <c r="CA262" s="12"/>
      <c r="CB262" s="12"/>
      <c r="CC262" s="12"/>
      <c r="CD262" s="12"/>
      <c r="CE262" s="12"/>
      <c r="CF262" s="12"/>
      <c r="CG262" s="12"/>
      <c r="CH262" s="12"/>
      <c r="CI262" s="12"/>
      <c r="CJ262" s="12"/>
      <c r="CK262" s="12"/>
      <c r="CL262" s="12"/>
      <c r="CM262" s="12"/>
      <c r="CN262" s="12"/>
      <c r="CO262" s="12"/>
      <c r="CP262" s="12"/>
      <c r="CQ262" s="12"/>
      <c r="CR262" s="12"/>
      <c r="CS262" s="12"/>
      <c r="CT262" s="12"/>
      <c r="CU262" s="12"/>
      <c r="CV262" s="12"/>
      <c r="CW262" s="12"/>
      <c r="CX262" s="12"/>
      <c r="CY262" s="12"/>
      <c r="CZ262" s="12"/>
      <c r="DA262" s="12"/>
      <c r="DB262" s="12"/>
      <c r="DC262" s="12"/>
      <c r="DD262" s="12"/>
      <c r="DE262" s="12"/>
      <c r="DF262" s="12"/>
      <c r="DG262" s="12"/>
      <c r="DH262" s="12"/>
      <c r="DI262" s="12"/>
      <c r="DJ262" s="12"/>
      <c r="DK262" s="12"/>
      <c r="DL262" s="12"/>
      <c r="DM262" s="12"/>
      <c r="DN262" s="12"/>
      <c r="DO262" s="12"/>
      <c r="DP262" s="12"/>
      <c r="DQ262" s="12"/>
      <c r="DR262" s="12"/>
      <c r="DS262" s="12"/>
      <c r="DT262" s="12"/>
      <c r="DU262" s="12"/>
      <c r="DV262" s="12"/>
      <c r="DW262" s="12"/>
      <c r="DX262" s="12"/>
      <c r="DY262" s="12"/>
      <c r="DZ262" s="12"/>
      <c r="EA262" s="12"/>
      <c r="EB262" s="12"/>
      <c r="EC262" s="12"/>
      <c r="ED262" s="12"/>
      <c r="EE262" s="12"/>
      <c r="EF262" s="12"/>
      <c r="EG262" s="12"/>
      <c r="EH262" s="12"/>
      <c r="EI262" s="12"/>
      <c r="EJ262" s="12"/>
      <c r="EK262" s="12"/>
      <c r="EL262" s="12"/>
      <c r="EM262" s="12"/>
      <c r="EN262" s="12"/>
      <c r="EO262" s="12"/>
      <c r="EP262" s="12"/>
      <c r="EQ262" s="12"/>
      <c r="ER262" s="12"/>
      <c r="ES262" s="12"/>
      <c r="ET262" s="12"/>
      <c r="EU262" s="12"/>
      <c r="EV262" s="12"/>
      <c r="EW262" s="12"/>
      <c r="EX262" s="12"/>
      <c r="EY262" s="12"/>
      <c r="EZ262" s="12"/>
      <c r="FA262" s="12"/>
      <c r="FB262" s="12"/>
      <c r="FC262" s="12"/>
      <c r="FD262" s="12"/>
      <c r="FE262" s="12"/>
      <c r="FF262" s="12"/>
      <c r="FG262" s="12"/>
      <c r="FH262" s="12"/>
      <c r="FI262" s="12"/>
      <c r="FJ262" s="12"/>
      <c r="FK262" s="12"/>
      <c r="FL262" s="12"/>
      <c r="FM262" s="12"/>
      <c r="FN262" s="12"/>
      <c r="FO262" s="12"/>
      <c r="FP262" s="12"/>
      <c r="FQ262" s="12"/>
      <c r="FR262" s="12"/>
      <c r="FS262" s="12"/>
      <c r="FT262" s="12"/>
      <c r="FU262" s="12"/>
      <c r="FV262" s="12"/>
      <c r="FW262" s="12"/>
      <c r="FX262" s="12"/>
      <c r="FY262" s="12"/>
      <c r="FZ262" s="12"/>
      <c r="GA262" s="12"/>
      <c r="GB262" s="12"/>
      <c r="GC262" s="12"/>
      <c r="GD262" s="12"/>
      <c r="GE262" s="12"/>
      <c r="GF262" s="12"/>
      <c r="GG262" s="12"/>
      <c r="GH262" s="12"/>
      <c r="GI262" s="12"/>
      <c r="GJ262" s="12"/>
      <c r="GK262" s="12"/>
      <c r="GL262" s="12"/>
      <c r="GM262" s="12"/>
      <c r="GN262" s="12"/>
      <c r="GO262" s="12"/>
      <c r="GP262" s="12"/>
      <c r="GQ262" s="12"/>
      <c r="GR262" s="12"/>
      <c r="GS262" s="12"/>
      <c r="GT262" s="12"/>
      <c r="GU262" s="12"/>
      <c r="GV262" s="12"/>
      <c r="GW262" s="12"/>
      <c r="GX262" s="12"/>
      <c r="GY262" s="12"/>
      <c r="GZ262" s="12"/>
      <c r="HA262" s="12"/>
      <c r="HB262" s="12"/>
      <c r="HC262" s="12"/>
      <c r="HD262" s="12"/>
      <c r="HE262" s="12"/>
      <c r="HF262" s="12"/>
      <c r="HG262" s="12"/>
      <c r="HH262" s="12"/>
      <c r="HI262" s="12"/>
      <c r="HJ262" s="12"/>
      <c r="HK262" s="12"/>
      <c r="HL262" s="12"/>
      <c r="HM262" s="12"/>
      <c r="HN262" s="12"/>
      <c r="HO262" s="12"/>
      <c r="HP262" s="12"/>
      <c r="HQ262" s="12"/>
      <c r="HR262" s="12"/>
      <c r="HS262" s="12"/>
      <c r="HT262" s="12"/>
      <c r="HU262" s="12"/>
      <c r="HV262" s="12"/>
      <c r="HW262" s="12"/>
      <c r="HX262" s="12"/>
      <c r="HY262" s="12"/>
      <c r="HZ262" s="12"/>
      <c r="IA262" s="12"/>
      <c r="IB262" s="12"/>
      <c r="IC262" s="12"/>
      <c r="ID262" s="12"/>
      <c r="IE262" s="12"/>
      <c r="IF262" s="12"/>
      <c r="IG262" s="12"/>
      <c r="IH262" s="12"/>
      <c r="II262" s="12"/>
      <c r="IJ262" s="12"/>
      <c r="IK262" s="12"/>
      <c r="IL262" s="12"/>
      <c r="IM262" s="12"/>
      <c r="IN262" s="12"/>
      <c r="IO262" s="12"/>
      <c r="IP262" s="12"/>
      <c r="IQ262" s="12"/>
      <c r="IR262" s="12"/>
      <c r="IS262" s="12"/>
      <c r="IT262" s="12"/>
      <c r="IU262" s="12"/>
      <c r="IV262" s="12"/>
      <c r="IW262" s="12"/>
      <c r="IX262" s="12"/>
      <c r="IY262" s="12"/>
      <c r="IZ262" s="12"/>
      <c r="JA262" s="12"/>
      <c r="JB262" s="12"/>
    </row>
    <row r="263" spans="1:262" s="13" customFormat="1" ht="23.4" thickBot="1">
      <c r="A263" s="310"/>
      <c r="B263" s="433"/>
      <c r="C263" s="378"/>
      <c r="D263" s="409"/>
      <c r="E263" s="314"/>
      <c r="F263" s="545"/>
      <c r="G263" s="546"/>
      <c r="H263" s="312"/>
      <c r="I263" s="312"/>
      <c r="J263" s="472"/>
      <c r="K263" s="416" t="s">
        <v>780</v>
      </c>
      <c r="L263" s="168"/>
      <c r="M263" s="422">
        <f t="shared" si="94"/>
        <v>0</v>
      </c>
      <c r="N263" s="372"/>
      <c r="O263" s="168"/>
      <c r="P263" s="372"/>
      <c r="Q263" s="168"/>
      <c r="R263" s="372"/>
      <c r="S263" s="372"/>
      <c r="T263" s="372"/>
      <c r="U263" s="204" t="s">
        <v>702</v>
      </c>
      <c r="V263" s="204" t="s">
        <v>702</v>
      </c>
      <c r="W263" s="311"/>
      <c r="X263" s="314"/>
      <c r="Y263" s="169"/>
      <c r="Z263" s="314"/>
      <c r="AA263" s="170"/>
      <c r="AB263" s="168"/>
      <c r="AC263" s="171"/>
      <c r="AD263" s="172"/>
      <c r="AE263" s="173"/>
      <c r="AF263" s="174"/>
      <c r="AG263" s="543"/>
      <c r="AH263" s="373"/>
      <c r="AI263" s="373"/>
      <c r="AJ263" s="374"/>
      <c r="AK263" s="314"/>
      <c r="AL263" s="164"/>
      <c r="AM263" s="165"/>
      <c r="AN263" s="527"/>
      <c r="AO263" s="457">
        <f t="shared" ref="AO263:AO313" si="99">(J263*AR263)/360</f>
        <v>0</v>
      </c>
      <c r="AP263" s="458">
        <f t="shared" si="95"/>
        <v>0</v>
      </c>
      <c r="AQ263" s="458">
        <f t="shared" si="96"/>
        <v>0</v>
      </c>
      <c r="AR263" s="311">
        <f t="shared" ref="AR263:AR313" si="100">AT263/8</f>
        <v>0</v>
      </c>
      <c r="AS263" s="459">
        <f t="shared" ref="AS263:AS313" si="101">AO263+AP263+AQ263</f>
        <v>0</v>
      </c>
      <c r="AT263" s="486"/>
      <c r="AU263" s="129"/>
      <c r="AV263" s="73">
        <f>AU263+IFERROR(VLOOKUP(A263,GENERADOR!A:B,2,FALSE),0)</f>
        <v>0</v>
      </c>
      <c r="AW263" s="73">
        <f t="shared" ref="AW263:AW313" si="102">IF(AU263=AV263,AT263-AU263,AT263-AV263)</f>
        <v>0</v>
      </c>
      <c r="AX263" s="129">
        <f t="shared" ref="AX263:AX313" si="103">AT263-(AU263+AW263)</f>
        <v>0</v>
      </c>
      <c r="AY263" s="129">
        <f t="shared" ref="AY263:AY313" si="104">AT263</f>
        <v>0</v>
      </c>
      <c r="AZ263" s="73" t="e">
        <f t="shared" ca="1" si="97"/>
        <v>#NAME?</v>
      </c>
      <c r="BA263" s="529" t="e">
        <f t="shared" ca="1" si="98"/>
        <v>#NAME?</v>
      </c>
      <c r="BB263" s="158"/>
      <c r="BC263" s="158"/>
      <c r="BD263" s="510"/>
      <c r="BE263" s="434"/>
      <c r="BF263" s="533"/>
      <c r="BG263" s="12"/>
      <c r="BH263" s="12"/>
      <c r="BI263" s="12"/>
      <c r="BJ263" s="12"/>
      <c r="BK263" s="12"/>
      <c r="BL263" s="12"/>
      <c r="BM263" s="12"/>
      <c r="BN263" s="12"/>
      <c r="BO263" s="12"/>
      <c r="BP263" s="12"/>
      <c r="BQ263" s="12"/>
      <c r="BR263" s="12"/>
      <c r="BS263" s="12"/>
      <c r="BT263" s="12"/>
      <c r="BU263" s="12"/>
      <c r="BV263" s="12"/>
      <c r="BW263" s="12"/>
      <c r="BX263" s="12"/>
      <c r="BY263" s="12"/>
      <c r="BZ263" s="12"/>
      <c r="CA263" s="12"/>
      <c r="CB263" s="12"/>
      <c r="CC263" s="12"/>
      <c r="CD263" s="12"/>
      <c r="CE263" s="12"/>
      <c r="CF263" s="12"/>
      <c r="CG263" s="12"/>
      <c r="CH263" s="12"/>
      <c r="CI263" s="12"/>
      <c r="CJ263" s="12"/>
      <c r="CK263" s="12"/>
      <c r="CL263" s="12"/>
      <c r="CM263" s="12"/>
      <c r="CN263" s="12"/>
      <c r="CO263" s="12"/>
      <c r="CP263" s="12"/>
      <c r="CQ263" s="12"/>
      <c r="CR263" s="12"/>
      <c r="CS263" s="12"/>
      <c r="CT263" s="12"/>
      <c r="CU263" s="12"/>
      <c r="CV263" s="12"/>
      <c r="CW263" s="12"/>
      <c r="CX263" s="12"/>
      <c r="CY263" s="12"/>
      <c r="CZ263" s="12"/>
      <c r="DA263" s="12"/>
      <c r="DB263" s="12"/>
      <c r="DC263" s="12"/>
      <c r="DD263" s="12"/>
      <c r="DE263" s="12"/>
      <c r="DF263" s="12"/>
      <c r="DG263" s="12"/>
      <c r="DH263" s="12"/>
      <c r="DI263" s="12"/>
      <c r="DJ263" s="12"/>
      <c r="DK263" s="12"/>
      <c r="DL263" s="12"/>
      <c r="DM263" s="12"/>
      <c r="DN263" s="12"/>
      <c r="DO263" s="12"/>
      <c r="DP263" s="12"/>
      <c r="DQ263" s="12"/>
      <c r="DR263" s="12"/>
      <c r="DS263" s="12"/>
      <c r="DT263" s="12"/>
      <c r="DU263" s="12"/>
      <c r="DV263" s="12"/>
      <c r="DW263" s="12"/>
      <c r="DX263" s="12"/>
      <c r="DY263" s="12"/>
      <c r="DZ263" s="12"/>
      <c r="EA263" s="12"/>
      <c r="EB263" s="12"/>
      <c r="EC263" s="12"/>
      <c r="ED263" s="12"/>
      <c r="EE263" s="12"/>
      <c r="EF263" s="12"/>
      <c r="EG263" s="12"/>
      <c r="EH263" s="12"/>
      <c r="EI263" s="12"/>
      <c r="EJ263" s="12"/>
      <c r="EK263" s="12"/>
      <c r="EL263" s="12"/>
      <c r="EM263" s="12"/>
      <c r="EN263" s="12"/>
      <c r="EO263" s="12"/>
      <c r="EP263" s="12"/>
      <c r="EQ263" s="12"/>
      <c r="ER263" s="12"/>
      <c r="ES263" s="12"/>
      <c r="ET263" s="12"/>
      <c r="EU263" s="12"/>
      <c r="EV263" s="12"/>
      <c r="EW263" s="12"/>
      <c r="EX263" s="12"/>
      <c r="EY263" s="12"/>
      <c r="EZ263" s="12"/>
      <c r="FA263" s="12"/>
      <c r="FB263" s="12"/>
      <c r="FC263" s="12"/>
      <c r="FD263" s="12"/>
      <c r="FE263" s="12"/>
      <c r="FF263" s="12"/>
      <c r="FG263" s="12"/>
      <c r="FH263" s="12"/>
      <c r="FI263" s="12"/>
      <c r="FJ263" s="12"/>
      <c r="FK263" s="12"/>
      <c r="FL263" s="12"/>
      <c r="FM263" s="12"/>
      <c r="FN263" s="12"/>
      <c r="FO263" s="12"/>
      <c r="FP263" s="12"/>
      <c r="FQ263" s="12"/>
      <c r="FR263" s="12"/>
      <c r="FS263" s="12"/>
      <c r="FT263" s="12"/>
      <c r="FU263" s="12"/>
      <c r="FV263" s="12"/>
      <c r="FW263" s="12"/>
      <c r="FX263" s="12"/>
      <c r="FY263" s="12"/>
      <c r="FZ263" s="12"/>
      <c r="GA263" s="12"/>
      <c r="GB263" s="12"/>
      <c r="GC263" s="12"/>
      <c r="GD263" s="12"/>
      <c r="GE263" s="12"/>
      <c r="GF263" s="12"/>
      <c r="GG263" s="12"/>
      <c r="GH263" s="12"/>
      <c r="GI263" s="12"/>
      <c r="GJ263" s="12"/>
      <c r="GK263" s="12"/>
      <c r="GL263" s="12"/>
      <c r="GM263" s="12"/>
      <c r="GN263" s="12"/>
      <c r="GO263" s="12"/>
      <c r="GP263" s="12"/>
      <c r="GQ263" s="12"/>
      <c r="GR263" s="12"/>
      <c r="GS263" s="12"/>
      <c r="GT263" s="12"/>
      <c r="GU263" s="12"/>
      <c r="GV263" s="12"/>
      <c r="GW263" s="12"/>
      <c r="GX263" s="12"/>
      <c r="GY263" s="12"/>
      <c r="GZ263" s="12"/>
      <c r="HA263" s="12"/>
      <c r="HB263" s="12"/>
      <c r="HC263" s="12"/>
      <c r="HD263" s="12"/>
      <c r="HE263" s="12"/>
      <c r="HF263" s="12"/>
      <c r="HG263" s="12"/>
      <c r="HH263" s="12"/>
      <c r="HI263" s="12"/>
      <c r="HJ263" s="12"/>
      <c r="HK263" s="12"/>
      <c r="HL263" s="12"/>
      <c r="HM263" s="12"/>
      <c r="HN263" s="12"/>
      <c r="HO263" s="12"/>
      <c r="HP263" s="12"/>
      <c r="HQ263" s="12"/>
      <c r="HR263" s="12"/>
      <c r="HS263" s="12"/>
      <c r="HT263" s="12"/>
      <c r="HU263" s="12"/>
      <c r="HV263" s="12"/>
      <c r="HW263" s="12"/>
      <c r="HX263" s="12"/>
      <c r="HY263" s="12"/>
      <c r="HZ263" s="12"/>
      <c r="IA263" s="12"/>
      <c r="IB263" s="12"/>
      <c r="IC263" s="12"/>
      <c r="ID263" s="12"/>
      <c r="IE263" s="12"/>
      <c r="IF263" s="12"/>
      <c r="IG263" s="12"/>
      <c r="IH263" s="12"/>
      <c r="II263" s="12"/>
      <c r="IJ263" s="12"/>
      <c r="IK263" s="12"/>
      <c r="IL263" s="12"/>
      <c r="IM263" s="12"/>
      <c r="IN263" s="12"/>
      <c r="IO263" s="12"/>
      <c r="IP263" s="12"/>
      <c r="IQ263" s="12"/>
      <c r="IR263" s="12"/>
      <c r="IS263" s="12"/>
      <c r="IT263" s="12"/>
      <c r="IU263" s="12"/>
      <c r="IV263" s="12"/>
      <c r="IW263" s="12"/>
      <c r="IX263" s="12"/>
      <c r="IY263" s="12"/>
      <c r="IZ263" s="12"/>
      <c r="JA263" s="12"/>
      <c r="JB263" s="12"/>
    </row>
    <row r="264" spans="1:262" s="13" customFormat="1" ht="23.4" thickBot="1">
      <c r="A264" s="310"/>
      <c r="B264" s="433"/>
      <c r="C264" s="378"/>
      <c r="D264" s="409"/>
      <c r="E264" s="314"/>
      <c r="F264" s="545"/>
      <c r="G264" s="546"/>
      <c r="H264" s="312"/>
      <c r="I264" s="312"/>
      <c r="J264" s="472"/>
      <c r="K264" s="416" t="s">
        <v>780</v>
      </c>
      <c r="L264" s="168"/>
      <c r="M264" s="422">
        <f t="shared" si="94"/>
        <v>0</v>
      </c>
      <c r="N264" s="372"/>
      <c r="O264" s="168"/>
      <c r="P264" s="372"/>
      <c r="Q264" s="168"/>
      <c r="R264" s="372"/>
      <c r="S264" s="372"/>
      <c r="T264" s="372"/>
      <c r="U264" s="204" t="s">
        <v>702</v>
      </c>
      <c r="V264" s="204" t="s">
        <v>702</v>
      </c>
      <c r="W264" s="311"/>
      <c r="X264" s="314"/>
      <c r="Y264" s="169"/>
      <c r="Z264" s="314"/>
      <c r="AA264" s="170"/>
      <c r="AB264" s="168"/>
      <c r="AC264" s="171"/>
      <c r="AD264" s="172"/>
      <c r="AE264" s="173"/>
      <c r="AF264" s="174"/>
      <c r="AG264" s="543"/>
      <c r="AH264" s="373"/>
      <c r="AI264" s="373"/>
      <c r="AJ264" s="374"/>
      <c r="AK264" s="314"/>
      <c r="AL264" s="164"/>
      <c r="AM264" s="165"/>
      <c r="AN264" s="527"/>
      <c r="AO264" s="457">
        <f t="shared" si="99"/>
        <v>0</v>
      </c>
      <c r="AP264" s="458">
        <f t="shared" si="95"/>
        <v>0</v>
      </c>
      <c r="AQ264" s="458">
        <f t="shared" si="96"/>
        <v>0</v>
      </c>
      <c r="AR264" s="311">
        <f t="shared" si="100"/>
        <v>0</v>
      </c>
      <c r="AS264" s="459">
        <f t="shared" si="101"/>
        <v>0</v>
      </c>
      <c r="AT264" s="486"/>
      <c r="AU264" s="129"/>
      <c r="AV264" s="73">
        <f>AU264+IFERROR(VLOOKUP(A264,GENERADOR!A:B,2,FALSE),0)</f>
        <v>0</v>
      </c>
      <c r="AW264" s="73">
        <f t="shared" si="102"/>
        <v>0</v>
      </c>
      <c r="AX264" s="129">
        <f t="shared" si="103"/>
        <v>0</v>
      </c>
      <c r="AY264" s="129">
        <f t="shared" si="104"/>
        <v>0</v>
      </c>
      <c r="AZ264" s="73" t="e">
        <f t="shared" ca="1" si="97"/>
        <v>#NAME?</v>
      </c>
      <c r="BA264" s="529" t="e">
        <f t="shared" ca="1" si="98"/>
        <v>#NAME?</v>
      </c>
      <c r="BB264" s="158"/>
      <c r="BC264" s="158"/>
      <c r="BD264" s="510"/>
      <c r="BE264" s="434"/>
      <c r="BF264" s="533"/>
      <c r="BG264" s="12"/>
      <c r="BH264" s="12"/>
      <c r="BI264" s="12"/>
      <c r="BJ264" s="12"/>
      <c r="BK264" s="12"/>
      <c r="BL264" s="12"/>
      <c r="BM264" s="12"/>
      <c r="BN264" s="12"/>
      <c r="BO264" s="12"/>
      <c r="BP264" s="12"/>
      <c r="BQ264" s="12"/>
      <c r="BR264" s="12"/>
      <c r="BS264" s="12"/>
      <c r="BT264" s="12"/>
      <c r="BU264" s="12"/>
      <c r="BV264" s="12"/>
      <c r="BW264" s="12"/>
      <c r="BX264" s="12"/>
      <c r="BY264" s="12"/>
      <c r="BZ264" s="12"/>
      <c r="CA264" s="12"/>
      <c r="CB264" s="12"/>
      <c r="CC264" s="12"/>
      <c r="CD264" s="12"/>
      <c r="CE264" s="12"/>
      <c r="CF264" s="12"/>
      <c r="CG264" s="12"/>
      <c r="CH264" s="12"/>
      <c r="CI264" s="12"/>
      <c r="CJ264" s="12"/>
      <c r="CK264" s="12"/>
      <c r="CL264" s="12"/>
      <c r="CM264" s="12"/>
      <c r="CN264" s="12"/>
      <c r="CO264" s="12"/>
      <c r="CP264" s="12"/>
      <c r="CQ264" s="12"/>
      <c r="CR264" s="12"/>
      <c r="CS264" s="12"/>
      <c r="CT264" s="12"/>
      <c r="CU264" s="12"/>
      <c r="CV264" s="12"/>
      <c r="CW264" s="12"/>
      <c r="CX264" s="12"/>
      <c r="CY264" s="12"/>
      <c r="CZ264" s="12"/>
      <c r="DA264" s="12"/>
      <c r="DB264" s="12"/>
      <c r="DC264" s="12"/>
      <c r="DD264" s="12"/>
      <c r="DE264" s="12"/>
      <c r="DF264" s="12"/>
      <c r="DG264" s="12"/>
      <c r="DH264" s="12"/>
      <c r="DI264" s="12"/>
      <c r="DJ264" s="12"/>
      <c r="DK264" s="12"/>
      <c r="DL264" s="12"/>
      <c r="DM264" s="12"/>
      <c r="DN264" s="12"/>
      <c r="DO264" s="12"/>
      <c r="DP264" s="12"/>
      <c r="DQ264" s="12"/>
      <c r="DR264" s="12"/>
      <c r="DS264" s="12"/>
      <c r="DT264" s="12"/>
      <c r="DU264" s="12"/>
      <c r="DV264" s="12"/>
      <c r="DW264" s="12"/>
      <c r="DX264" s="12"/>
      <c r="DY264" s="12"/>
      <c r="DZ264" s="12"/>
      <c r="EA264" s="12"/>
      <c r="EB264" s="12"/>
      <c r="EC264" s="12"/>
      <c r="ED264" s="12"/>
      <c r="EE264" s="12"/>
      <c r="EF264" s="12"/>
      <c r="EG264" s="12"/>
      <c r="EH264" s="12"/>
      <c r="EI264" s="12"/>
      <c r="EJ264" s="12"/>
      <c r="EK264" s="12"/>
      <c r="EL264" s="12"/>
      <c r="EM264" s="12"/>
      <c r="EN264" s="12"/>
      <c r="EO264" s="12"/>
      <c r="EP264" s="12"/>
      <c r="EQ264" s="12"/>
      <c r="ER264" s="12"/>
      <c r="ES264" s="12"/>
      <c r="ET264" s="12"/>
      <c r="EU264" s="12"/>
      <c r="EV264" s="12"/>
      <c r="EW264" s="12"/>
      <c r="EX264" s="12"/>
      <c r="EY264" s="12"/>
      <c r="EZ264" s="12"/>
      <c r="FA264" s="12"/>
      <c r="FB264" s="12"/>
      <c r="FC264" s="12"/>
      <c r="FD264" s="12"/>
      <c r="FE264" s="12"/>
      <c r="FF264" s="12"/>
      <c r="FG264" s="12"/>
      <c r="FH264" s="12"/>
      <c r="FI264" s="12"/>
      <c r="FJ264" s="12"/>
      <c r="FK264" s="12"/>
      <c r="FL264" s="12"/>
      <c r="FM264" s="12"/>
      <c r="FN264" s="12"/>
      <c r="FO264" s="12"/>
      <c r="FP264" s="12"/>
      <c r="FQ264" s="12"/>
      <c r="FR264" s="12"/>
      <c r="FS264" s="12"/>
      <c r="FT264" s="12"/>
      <c r="FU264" s="12"/>
      <c r="FV264" s="12"/>
      <c r="FW264" s="12"/>
      <c r="FX264" s="12"/>
      <c r="FY264" s="12"/>
      <c r="FZ264" s="12"/>
      <c r="GA264" s="12"/>
      <c r="GB264" s="12"/>
      <c r="GC264" s="12"/>
      <c r="GD264" s="12"/>
      <c r="GE264" s="12"/>
      <c r="GF264" s="12"/>
      <c r="GG264" s="12"/>
      <c r="GH264" s="12"/>
      <c r="GI264" s="12"/>
      <c r="GJ264" s="12"/>
      <c r="GK264" s="12"/>
      <c r="GL264" s="12"/>
      <c r="GM264" s="12"/>
      <c r="GN264" s="12"/>
      <c r="GO264" s="12"/>
      <c r="GP264" s="12"/>
      <c r="GQ264" s="12"/>
      <c r="GR264" s="12"/>
      <c r="GS264" s="12"/>
      <c r="GT264" s="12"/>
      <c r="GU264" s="12"/>
      <c r="GV264" s="12"/>
      <c r="GW264" s="12"/>
      <c r="GX264" s="12"/>
      <c r="GY264" s="12"/>
      <c r="GZ264" s="12"/>
      <c r="HA264" s="12"/>
      <c r="HB264" s="12"/>
      <c r="HC264" s="12"/>
      <c r="HD264" s="12"/>
      <c r="HE264" s="12"/>
      <c r="HF264" s="12"/>
      <c r="HG264" s="12"/>
      <c r="HH264" s="12"/>
      <c r="HI264" s="12"/>
      <c r="HJ264" s="12"/>
      <c r="HK264" s="12"/>
      <c r="HL264" s="12"/>
      <c r="HM264" s="12"/>
      <c r="HN264" s="12"/>
      <c r="HO264" s="12"/>
      <c r="HP264" s="12"/>
      <c r="HQ264" s="12"/>
      <c r="HR264" s="12"/>
      <c r="HS264" s="12"/>
      <c r="HT264" s="12"/>
      <c r="HU264" s="12"/>
      <c r="HV264" s="12"/>
      <c r="HW264" s="12"/>
      <c r="HX264" s="12"/>
      <c r="HY264" s="12"/>
      <c r="HZ264" s="12"/>
      <c r="IA264" s="12"/>
      <c r="IB264" s="12"/>
      <c r="IC264" s="12"/>
      <c r="ID264" s="12"/>
      <c r="IE264" s="12"/>
      <c r="IF264" s="12"/>
      <c r="IG264" s="12"/>
      <c r="IH264" s="12"/>
      <c r="II264" s="12"/>
      <c r="IJ264" s="12"/>
      <c r="IK264" s="12"/>
      <c r="IL264" s="12"/>
      <c r="IM264" s="12"/>
      <c r="IN264" s="12"/>
      <c r="IO264" s="12"/>
      <c r="IP264" s="12"/>
      <c r="IQ264" s="12"/>
      <c r="IR264" s="12"/>
      <c r="IS264" s="12"/>
      <c r="IT264" s="12"/>
      <c r="IU264" s="12"/>
      <c r="IV264" s="12"/>
      <c r="IW264" s="12"/>
      <c r="IX264" s="12"/>
      <c r="IY264" s="12"/>
      <c r="IZ264" s="12"/>
      <c r="JA264" s="12"/>
      <c r="JB264" s="12"/>
    </row>
    <row r="265" spans="1:262" s="13" customFormat="1" ht="23.4" thickBot="1">
      <c r="A265" s="310"/>
      <c r="B265" s="433"/>
      <c r="C265" s="378"/>
      <c r="D265" s="409"/>
      <c r="E265" s="314"/>
      <c r="F265" s="545"/>
      <c r="G265" s="546"/>
      <c r="H265" s="312"/>
      <c r="I265" s="312"/>
      <c r="J265" s="472"/>
      <c r="K265" s="416" t="s">
        <v>780</v>
      </c>
      <c r="L265" s="168"/>
      <c r="M265" s="422">
        <f t="shared" si="94"/>
        <v>0</v>
      </c>
      <c r="N265" s="372"/>
      <c r="O265" s="168"/>
      <c r="P265" s="372"/>
      <c r="Q265" s="168"/>
      <c r="R265" s="372"/>
      <c r="S265" s="372"/>
      <c r="T265" s="372"/>
      <c r="U265" s="204" t="s">
        <v>702</v>
      </c>
      <c r="V265" s="204" t="s">
        <v>702</v>
      </c>
      <c r="W265" s="311"/>
      <c r="X265" s="314"/>
      <c r="Y265" s="169"/>
      <c r="Z265" s="314"/>
      <c r="AA265" s="170"/>
      <c r="AB265" s="168"/>
      <c r="AC265" s="171"/>
      <c r="AD265" s="172"/>
      <c r="AE265" s="173"/>
      <c r="AF265" s="174"/>
      <c r="AG265" s="543"/>
      <c r="AH265" s="373"/>
      <c r="AI265" s="373"/>
      <c r="AJ265" s="374"/>
      <c r="AK265" s="314"/>
      <c r="AL265" s="164"/>
      <c r="AM265" s="165"/>
      <c r="AN265" s="527"/>
      <c r="AO265" s="457">
        <f t="shared" si="99"/>
        <v>0</v>
      </c>
      <c r="AP265" s="458">
        <f t="shared" si="95"/>
        <v>0</v>
      </c>
      <c r="AQ265" s="458">
        <f t="shared" si="96"/>
        <v>0</v>
      </c>
      <c r="AR265" s="311">
        <f t="shared" si="100"/>
        <v>0</v>
      </c>
      <c r="AS265" s="459">
        <f t="shared" si="101"/>
        <v>0</v>
      </c>
      <c r="AT265" s="486"/>
      <c r="AU265" s="129"/>
      <c r="AV265" s="73">
        <f>AU265+IFERROR(VLOOKUP(A265,GENERADOR!A:B,2,FALSE),0)</f>
        <v>0</v>
      </c>
      <c r="AW265" s="73">
        <f t="shared" si="102"/>
        <v>0</v>
      </c>
      <c r="AX265" s="129">
        <f t="shared" si="103"/>
        <v>0</v>
      </c>
      <c r="AY265" s="129">
        <f t="shared" si="104"/>
        <v>0</v>
      </c>
      <c r="AZ265" s="73" t="e">
        <f t="shared" ca="1" si="97"/>
        <v>#NAME?</v>
      </c>
      <c r="BA265" s="529" t="e">
        <f t="shared" ca="1" si="98"/>
        <v>#NAME?</v>
      </c>
      <c r="BB265" s="158"/>
      <c r="BC265" s="158"/>
      <c r="BD265" s="510"/>
      <c r="BE265" s="434"/>
      <c r="BF265" s="533"/>
      <c r="BG265" s="12"/>
      <c r="BH265" s="12"/>
      <c r="BI265" s="12"/>
      <c r="BJ265" s="12"/>
      <c r="BK265" s="12"/>
      <c r="BL265" s="12"/>
      <c r="BM265" s="12"/>
      <c r="BN265" s="12"/>
      <c r="BO265" s="12"/>
      <c r="BP265" s="12"/>
      <c r="BQ265" s="12"/>
      <c r="BR265" s="12"/>
      <c r="BS265" s="12"/>
      <c r="BT265" s="12"/>
      <c r="BU265" s="12"/>
      <c r="BV265" s="12"/>
      <c r="BW265" s="12"/>
      <c r="BX265" s="12"/>
      <c r="BY265" s="12"/>
      <c r="BZ265" s="12"/>
      <c r="CA265" s="12"/>
      <c r="CB265" s="12"/>
      <c r="CC265" s="12"/>
      <c r="CD265" s="12"/>
      <c r="CE265" s="12"/>
      <c r="CF265" s="12"/>
      <c r="CG265" s="12"/>
      <c r="CH265" s="12"/>
      <c r="CI265" s="12"/>
      <c r="CJ265" s="12"/>
      <c r="CK265" s="12"/>
      <c r="CL265" s="12"/>
      <c r="CM265" s="12"/>
      <c r="CN265" s="12"/>
      <c r="CO265" s="12"/>
      <c r="CP265" s="12"/>
      <c r="CQ265" s="12"/>
      <c r="CR265" s="12"/>
      <c r="CS265" s="12"/>
      <c r="CT265" s="12"/>
      <c r="CU265" s="12"/>
      <c r="CV265" s="12"/>
      <c r="CW265" s="12"/>
      <c r="CX265" s="12"/>
      <c r="CY265" s="12"/>
      <c r="CZ265" s="12"/>
      <c r="DA265" s="12"/>
      <c r="DB265" s="12"/>
      <c r="DC265" s="12"/>
      <c r="DD265" s="12"/>
      <c r="DE265" s="12"/>
      <c r="DF265" s="12"/>
      <c r="DG265" s="12"/>
      <c r="DH265" s="12"/>
      <c r="DI265" s="12"/>
      <c r="DJ265" s="12"/>
      <c r="DK265" s="12"/>
      <c r="DL265" s="12"/>
      <c r="DM265" s="12"/>
      <c r="DN265" s="12"/>
      <c r="DO265" s="12"/>
      <c r="DP265" s="12"/>
      <c r="DQ265" s="12"/>
      <c r="DR265" s="12"/>
      <c r="DS265" s="12"/>
      <c r="DT265" s="12"/>
      <c r="DU265" s="12"/>
      <c r="DV265" s="12"/>
      <c r="DW265" s="12"/>
      <c r="DX265" s="12"/>
      <c r="DY265" s="12"/>
      <c r="DZ265" s="12"/>
      <c r="EA265" s="12"/>
      <c r="EB265" s="12"/>
      <c r="EC265" s="12"/>
      <c r="ED265" s="12"/>
      <c r="EE265" s="12"/>
      <c r="EF265" s="12"/>
      <c r="EG265" s="12"/>
      <c r="EH265" s="12"/>
      <c r="EI265" s="12"/>
      <c r="EJ265" s="12"/>
      <c r="EK265" s="12"/>
      <c r="EL265" s="12"/>
      <c r="EM265" s="12"/>
      <c r="EN265" s="12"/>
      <c r="EO265" s="12"/>
      <c r="EP265" s="12"/>
      <c r="EQ265" s="12"/>
      <c r="ER265" s="12"/>
      <c r="ES265" s="12"/>
      <c r="ET265" s="12"/>
      <c r="EU265" s="12"/>
      <c r="EV265" s="12"/>
      <c r="EW265" s="12"/>
      <c r="EX265" s="12"/>
      <c r="EY265" s="12"/>
      <c r="EZ265" s="12"/>
      <c r="FA265" s="12"/>
      <c r="FB265" s="12"/>
      <c r="FC265" s="12"/>
      <c r="FD265" s="12"/>
      <c r="FE265" s="12"/>
      <c r="FF265" s="12"/>
      <c r="FG265" s="12"/>
      <c r="FH265" s="12"/>
      <c r="FI265" s="12"/>
      <c r="FJ265" s="12"/>
      <c r="FK265" s="12"/>
      <c r="FL265" s="12"/>
      <c r="FM265" s="12"/>
      <c r="FN265" s="12"/>
      <c r="FO265" s="12"/>
      <c r="FP265" s="12"/>
      <c r="FQ265" s="12"/>
      <c r="FR265" s="12"/>
      <c r="FS265" s="12"/>
      <c r="FT265" s="12"/>
      <c r="FU265" s="12"/>
      <c r="FV265" s="12"/>
      <c r="FW265" s="12"/>
      <c r="FX265" s="12"/>
      <c r="FY265" s="12"/>
      <c r="FZ265" s="12"/>
      <c r="GA265" s="12"/>
      <c r="GB265" s="12"/>
      <c r="GC265" s="12"/>
      <c r="GD265" s="12"/>
      <c r="GE265" s="12"/>
      <c r="GF265" s="12"/>
      <c r="GG265" s="12"/>
      <c r="GH265" s="12"/>
      <c r="GI265" s="12"/>
      <c r="GJ265" s="12"/>
      <c r="GK265" s="12"/>
      <c r="GL265" s="12"/>
      <c r="GM265" s="12"/>
      <c r="GN265" s="12"/>
      <c r="GO265" s="12"/>
      <c r="GP265" s="12"/>
      <c r="GQ265" s="12"/>
      <c r="GR265" s="12"/>
      <c r="GS265" s="12"/>
      <c r="GT265" s="12"/>
      <c r="GU265" s="12"/>
      <c r="GV265" s="12"/>
      <c r="GW265" s="12"/>
      <c r="GX265" s="12"/>
      <c r="GY265" s="12"/>
      <c r="GZ265" s="12"/>
      <c r="HA265" s="12"/>
      <c r="HB265" s="12"/>
      <c r="HC265" s="12"/>
      <c r="HD265" s="12"/>
      <c r="HE265" s="12"/>
      <c r="HF265" s="12"/>
      <c r="HG265" s="12"/>
      <c r="HH265" s="12"/>
      <c r="HI265" s="12"/>
      <c r="HJ265" s="12"/>
      <c r="HK265" s="12"/>
      <c r="HL265" s="12"/>
      <c r="HM265" s="12"/>
      <c r="HN265" s="12"/>
      <c r="HO265" s="12"/>
      <c r="HP265" s="12"/>
      <c r="HQ265" s="12"/>
      <c r="HR265" s="12"/>
      <c r="HS265" s="12"/>
      <c r="HT265" s="12"/>
      <c r="HU265" s="12"/>
      <c r="HV265" s="12"/>
      <c r="HW265" s="12"/>
      <c r="HX265" s="12"/>
      <c r="HY265" s="12"/>
      <c r="HZ265" s="12"/>
      <c r="IA265" s="12"/>
      <c r="IB265" s="12"/>
      <c r="IC265" s="12"/>
      <c r="ID265" s="12"/>
      <c r="IE265" s="12"/>
      <c r="IF265" s="12"/>
      <c r="IG265" s="12"/>
      <c r="IH265" s="12"/>
      <c r="II265" s="12"/>
      <c r="IJ265" s="12"/>
      <c r="IK265" s="12"/>
      <c r="IL265" s="12"/>
      <c r="IM265" s="12"/>
      <c r="IN265" s="12"/>
      <c r="IO265" s="12"/>
      <c r="IP265" s="12"/>
      <c r="IQ265" s="12"/>
      <c r="IR265" s="12"/>
      <c r="IS265" s="12"/>
      <c r="IT265" s="12"/>
      <c r="IU265" s="12"/>
      <c r="IV265" s="12"/>
      <c r="IW265" s="12"/>
      <c r="IX265" s="12"/>
      <c r="IY265" s="12"/>
      <c r="IZ265" s="12"/>
      <c r="JA265" s="12"/>
      <c r="JB265" s="12"/>
    </row>
    <row r="266" spans="1:262" s="13" customFormat="1" ht="23.4" thickBot="1">
      <c r="A266" s="310"/>
      <c r="B266" s="433"/>
      <c r="C266" s="378"/>
      <c r="D266" s="409"/>
      <c r="E266" s="314"/>
      <c r="F266" s="545"/>
      <c r="G266" s="546"/>
      <c r="H266" s="312"/>
      <c r="I266" s="312"/>
      <c r="J266" s="472"/>
      <c r="K266" s="416" t="s">
        <v>780</v>
      </c>
      <c r="L266" s="168"/>
      <c r="M266" s="422">
        <f t="shared" si="94"/>
        <v>0</v>
      </c>
      <c r="N266" s="372"/>
      <c r="O266" s="168"/>
      <c r="P266" s="372"/>
      <c r="Q266" s="168"/>
      <c r="R266" s="372"/>
      <c r="S266" s="372"/>
      <c r="T266" s="372"/>
      <c r="U266" s="204" t="s">
        <v>702</v>
      </c>
      <c r="V266" s="204" t="s">
        <v>702</v>
      </c>
      <c r="W266" s="311"/>
      <c r="X266" s="314"/>
      <c r="Y266" s="180"/>
      <c r="Z266" s="314"/>
      <c r="AA266" s="170"/>
      <c r="AB266" s="168"/>
      <c r="AC266" s="171"/>
      <c r="AD266" s="172"/>
      <c r="AE266" s="173"/>
      <c r="AF266" s="174"/>
      <c r="AG266" s="543"/>
      <c r="AH266" s="373"/>
      <c r="AI266" s="373"/>
      <c r="AJ266" s="374"/>
      <c r="AK266" s="314"/>
      <c r="AL266" s="164"/>
      <c r="AM266" s="165"/>
      <c r="AN266" s="527"/>
      <c r="AO266" s="457">
        <f t="shared" si="99"/>
        <v>0</v>
      </c>
      <c r="AP266" s="458">
        <f t="shared" si="95"/>
        <v>0</v>
      </c>
      <c r="AQ266" s="458">
        <f t="shared" si="96"/>
        <v>0</v>
      </c>
      <c r="AR266" s="311">
        <f t="shared" si="100"/>
        <v>0</v>
      </c>
      <c r="AS266" s="459">
        <f t="shared" si="101"/>
        <v>0</v>
      </c>
      <c r="AT266" s="486"/>
      <c r="AU266" s="129"/>
      <c r="AV266" s="73">
        <f>AU266+IFERROR(VLOOKUP(A266,GENERADOR!A:B,2,FALSE),0)</f>
        <v>0</v>
      </c>
      <c r="AW266" s="73">
        <f t="shared" si="102"/>
        <v>0</v>
      </c>
      <c r="AX266" s="129">
        <f t="shared" si="103"/>
        <v>0</v>
      </c>
      <c r="AY266" s="129">
        <f t="shared" si="104"/>
        <v>0</v>
      </c>
      <c r="AZ266" s="73" t="e">
        <f t="shared" ca="1" si="97"/>
        <v>#NAME?</v>
      </c>
      <c r="BA266" s="529" t="e">
        <f t="shared" ca="1" si="98"/>
        <v>#NAME?</v>
      </c>
      <c r="BB266" s="158"/>
      <c r="BC266" s="158"/>
      <c r="BD266" s="510"/>
      <c r="BE266" s="434"/>
      <c r="BF266" s="533"/>
      <c r="BG266" s="12"/>
      <c r="BH266" s="12"/>
      <c r="BI266" s="12"/>
      <c r="BJ266" s="12"/>
      <c r="BK266" s="12"/>
      <c r="BL266" s="12"/>
      <c r="BM266" s="12"/>
      <c r="BN266" s="12"/>
      <c r="BO266" s="12"/>
      <c r="BP266" s="12"/>
      <c r="BQ266" s="12"/>
      <c r="BR266" s="12"/>
      <c r="BS266" s="12"/>
      <c r="BT266" s="12"/>
      <c r="BU266" s="12"/>
      <c r="BV266" s="12"/>
      <c r="BW266" s="12"/>
      <c r="BX266" s="12"/>
      <c r="BY266" s="12"/>
      <c r="BZ266" s="12"/>
      <c r="CA266" s="12"/>
      <c r="CB266" s="12"/>
      <c r="CC266" s="12"/>
      <c r="CD266" s="12"/>
      <c r="CE266" s="12"/>
      <c r="CF266" s="12"/>
      <c r="CG266" s="12"/>
      <c r="CH266" s="12"/>
      <c r="CI266" s="12"/>
      <c r="CJ266" s="12"/>
      <c r="CK266" s="12"/>
      <c r="CL266" s="12"/>
      <c r="CM266" s="12"/>
      <c r="CN266" s="12"/>
      <c r="CO266" s="12"/>
      <c r="CP266" s="12"/>
      <c r="CQ266" s="12"/>
      <c r="CR266" s="12"/>
      <c r="CS266" s="12"/>
      <c r="CT266" s="12"/>
      <c r="CU266" s="12"/>
      <c r="CV266" s="12"/>
      <c r="CW266" s="12"/>
      <c r="CX266" s="12"/>
      <c r="CY266" s="12"/>
      <c r="CZ266" s="12"/>
      <c r="DA266" s="12"/>
      <c r="DB266" s="12"/>
      <c r="DC266" s="12"/>
      <c r="DD266" s="12"/>
      <c r="DE266" s="12"/>
      <c r="DF266" s="12"/>
      <c r="DG266" s="12"/>
      <c r="DH266" s="12"/>
      <c r="DI266" s="12"/>
      <c r="DJ266" s="12"/>
      <c r="DK266" s="12"/>
      <c r="DL266" s="12"/>
      <c r="DM266" s="12"/>
      <c r="DN266" s="12"/>
      <c r="DO266" s="12"/>
      <c r="DP266" s="12"/>
      <c r="DQ266" s="12"/>
      <c r="DR266" s="12"/>
      <c r="DS266" s="12"/>
      <c r="DT266" s="12"/>
      <c r="DU266" s="12"/>
      <c r="DV266" s="12"/>
      <c r="DW266" s="12"/>
      <c r="DX266" s="12"/>
      <c r="DY266" s="12"/>
      <c r="DZ266" s="12"/>
      <c r="EA266" s="12"/>
      <c r="EB266" s="12"/>
      <c r="EC266" s="12"/>
      <c r="ED266" s="12"/>
      <c r="EE266" s="12"/>
      <c r="EF266" s="12"/>
      <c r="EG266" s="12"/>
      <c r="EH266" s="12"/>
      <c r="EI266" s="12"/>
      <c r="EJ266" s="12"/>
      <c r="EK266" s="12"/>
      <c r="EL266" s="12"/>
      <c r="EM266" s="12"/>
      <c r="EN266" s="12"/>
      <c r="EO266" s="12"/>
      <c r="EP266" s="12"/>
      <c r="EQ266" s="12"/>
      <c r="ER266" s="12"/>
      <c r="ES266" s="12"/>
      <c r="ET266" s="12"/>
      <c r="EU266" s="12"/>
      <c r="EV266" s="12"/>
      <c r="EW266" s="12"/>
      <c r="EX266" s="12"/>
      <c r="EY266" s="12"/>
      <c r="EZ266" s="12"/>
      <c r="FA266" s="12"/>
      <c r="FB266" s="12"/>
      <c r="FC266" s="12"/>
      <c r="FD266" s="12"/>
      <c r="FE266" s="12"/>
      <c r="FF266" s="12"/>
      <c r="FG266" s="12"/>
      <c r="FH266" s="12"/>
      <c r="FI266" s="12"/>
      <c r="FJ266" s="12"/>
      <c r="FK266" s="12"/>
      <c r="FL266" s="12"/>
      <c r="FM266" s="12"/>
      <c r="FN266" s="12"/>
      <c r="FO266" s="12"/>
      <c r="FP266" s="12"/>
      <c r="FQ266" s="12"/>
      <c r="FR266" s="12"/>
      <c r="FS266" s="12"/>
      <c r="FT266" s="12"/>
      <c r="FU266" s="12"/>
      <c r="FV266" s="12"/>
      <c r="FW266" s="12"/>
      <c r="FX266" s="12"/>
      <c r="FY266" s="12"/>
      <c r="FZ266" s="12"/>
      <c r="GA266" s="12"/>
      <c r="GB266" s="12"/>
      <c r="GC266" s="12"/>
      <c r="GD266" s="12"/>
      <c r="GE266" s="12"/>
      <c r="GF266" s="12"/>
      <c r="GG266" s="12"/>
      <c r="GH266" s="12"/>
      <c r="GI266" s="12"/>
      <c r="GJ266" s="12"/>
      <c r="GK266" s="12"/>
      <c r="GL266" s="12"/>
      <c r="GM266" s="12"/>
      <c r="GN266" s="12"/>
      <c r="GO266" s="12"/>
      <c r="GP266" s="12"/>
      <c r="GQ266" s="12"/>
      <c r="GR266" s="12"/>
      <c r="GS266" s="12"/>
      <c r="GT266" s="12"/>
      <c r="GU266" s="12"/>
      <c r="GV266" s="12"/>
      <c r="GW266" s="12"/>
      <c r="GX266" s="12"/>
      <c r="GY266" s="12"/>
      <c r="GZ266" s="12"/>
      <c r="HA266" s="12"/>
      <c r="HB266" s="12"/>
      <c r="HC266" s="12"/>
      <c r="HD266" s="12"/>
      <c r="HE266" s="12"/>
      <c r="HF266" s="12"/>
      <c r="HG266" s="12"/>
      <c r="HH266" s="12"/>
      <c r="HI266" s="12"/>
      <c r="HJ266" s="12"/>
      <c r="HK266" s="12"/>
      <c r="HL266" s="12"/>
      <c r="HM266" s="12"/>
      <c r="HN266" s="12"/>
      <c r="HO266" s="12"/>
      <c r="HP266" s="12"/>
      <c r="HQ266" s="12"/>
      <c r="HR266" s="12"/>
      <c r="HS266" s="12"/>
      <c r="HT266" s="12"/>
      <c r="HU266" s="12"/>
      <c r="HV266" s="12"/>
      <c r="HW266" s="12"/>
      <c r="HX266" s="12"/>
      <c r="HY266" s="12"/>
      <c r="HZ266" s="12"/>
      <c r="IA266" s="12"/>
      <c r="IB266" s="12"/>
      <c r="IC266" s="12"/>
      <c r="ID266" s="12"/>
      <c r="IE266" s="12"/>
      <c r="IF266" s="12"/>
      <c r="IG266" s="12"/>
      <c r="IH266" s="12"/>
      <c r="II266" s="12"/>
      <c r="IJ266" s="12"/>
      <c r="IK266" s="12"/>
      <c r="IL266" s="12"/>
      <c r="IM266" s="12"/>
      <c r="IN266" s="12"/>
      <c r="IO266" s="12"/>
      <c r="IP266" s="12"/>
      <c r="IQ266" s="12"/>
      <c r="IR266" s="12"/>
      <c r="IS266" s="12"/>
      <c r="IT266" s="12"/>
      <c r="IU266" s="12"/>
      <c r="IV266" s="12"/>
      <c r="IW266" s="12"/>
      <c r="IX266" s="12"/>
      <c r="IY266" s="12"/>
      <c r="IZ266" s="12"/>
      <c r="JA266" s="12"/>
      <c r="JB266" s="12"/>
    </row>
    <row r="267" spans="1:262" s="13" customFormat="1" ht="23.4" thickBot="1">
      <c r="A267" s="310"/>
      <c r="B267" s="433"/>
      <c r="C267" s="378"/>
      <c r="D267" s="409"/>
      <c r="E267" s="314"/>
      <c r="F267" s="545"/>
      <c r="G267" s="546"/>
      <c r="H267" s="312"/>
      <c r="I267" s="312"/>
      <c r="J267" s="472"/>
      <c r="K267" s="416" t="s">
        <v>780</v>
      </c>
      <c r="L267" s="168"/>
      <c r="M267" s="422">
        <f t="shared" si="94"/>
        <v>0</v>
      </c>
      <c r="N267" s="372"/>
      <c r="O267" s="168"/>
      <c r="P267" s="372"/>
      <c r="Q267" s="168"/>
      <c r="R267" s="372"/>
      <c r="S267" s="372"/>
      <c r="T267" s="372"/>
      <c r="U267" s="204" t="s">
        <v>702</v>
      </c>
      <c r="V267" s="204" t="s">
        <v>702</v>
      </c>
      <c r="W267" s="311"/>
      <c r="X267" s="314"/>
      <c r="Y267" s="179"/>
      <c r="Z267" s="314"/>
      <c r="AA267" s="170"/>
      <c r="AB267" s="168"/>
      <c r="AC267" s="171"/>
      <c r="AD267" s="172"/>
      <c r="AE267" s="173"/>
      <c r="AF267" s="174"/>
      <c r="AG267" s="543"/>
      <c r="AH267" s="373"/>
      <c r="AI267" s="373"/>
      <c r="AJ267" s="374"/>
      <c r="AK267" s="314"/>
      <c r="AL267" s="164"/>
      <c r="AM267" s="165"/>
      <c r="AN267" s="527"/>
      <c r="AO267" s="457">
        <f t="shared" si="99"/>
        <v>0</v>
      </c>
      <c r="AP267" s="458">
        <f t="shared" si="95"/>
        <v>0</v>
      </c>
      <c r="AQ267" s="458">
        <f t="shared" si="96"/>
        <v>0</v>
      </c>
      <c r="AR267" s="311">
        <f t="shared" si="100"/>
        <v>0</v>
      </c>
      <c r="AS267" s="459">
        <f t="shared" si="101"/>
        <v>0</v>
      </c>
      <c r="AT267" s="486"/>
      <c r="AU267" s="129"/>
      <c r="AV267" s="73">
        <f>AU267+IFERROR(VLOOKUP(A267,GENERADOR!A:B,2,FALSE),0)</f>
        <v>0</v>
      </c>
      <c r="AW267" s="73">
        <f t="shared" si="102"/>
        <v>0</v>
      </c>
      <c r="AX267" s="129">
        <f t="shared" si="103"/>
        <v>0</v>
      </c>
      <c r="AY267" s="129">
        <f t="shared" si="104"/>
        <v>0</v>
      </c>
      <c r="AZ267" s="73" t="e">
        <f t="shared" ca="1" si="97"/>
        <v>#NAME?</v>
      </c>
      <c r="BA267" s="529" t="e">
        <f t="shared" ca="1" si="98"/>
        <v>#NAME?</v>
      </c>
      <c r="BB267" s="158"/>
      <c r="BC267" s="158"/>
      <c r="BD267" s="510"/>
      <c r="BE267" s="434"/>
      <c r="BF267" s="534"/>
    </row>
    <row r="268" spans="1:262" s="13" customFormat="1" ht="23.4" thickBot="1">
      <c r="A268" s="310"/>
      <c r="B268" s="433"/>
      <c r="C268" s="378"/>
      <c r="D268" s="409"/>
      <c r="E268" s="314"/>
      <c r="F268" s="545"/>
      <c r="G268" s="546"/>
      <c r="H268" s="312"/>
      <c r="I268" s="335"/>
      <c r="J268" s="472"/>
      <c r="K268" s="416" t="s">
        <v>780</v>
      </c>
      <c r="L268" s="168"/>
      <c r="M268" s="422">
        <f t="shared" si="94"/>
        <v>0</v>
      </c>
      <c r="N268" s="372"/>
      <c r="O268" s="168"/>
      <c r="P268" s="372"/>
      <c r="Q268" s="168"/>
      <c r="R268" s="372"/>
      <c r="S268" s="372"/>
      <c r="T268" s="372"/>
      <c r="U268" s="204" t="s">
        <v>702</v>
      </c>
      <c r="V268" s="204" t="s">
        <v>702</v>
      </c>
      <c r="W268" s="311"/>
      <c r="X268" s="314"/>
      <c r="Y268" s="180"/>
      <c r="Z268" s="314"/>
      <c r="AA268" s="170"/>
      <c r="AB268" s="168"/>
      <c r="AC268" s="171"/>
      <c r="AD268" s="172"/>
      <c r="AE268" s="173"/>
      <c r="AF268" s="174"/>
      <c r="AG268" s="543"/>
      <c r="AH268" s="373"/>
      <c r="AI268" s="373"/>
      <c r="AJ268" s="374"/>
      <c r="AK268" s="314"/>
      <c r="AL268" s="164"/>
      <c r="AM268" s="165"/>
      <c r="AN268" s="527"/>
      <c r="AO268" s="457">
        <f t="shared" si="99"/>
        <v>0</v>
      </c>
      <c r="AP268" s="458">
        <f t="shared" si="95"/>
        <v>0</v>
      </c>
      <c r="AQ268" s="458">
        <f t="shared" si="96"/>
        <v>0</v>
      </c>
      <c r="AR268" s="311">
        <f t="shared" si="100"/>
        <v>0</v>
      </c>
      <c r="AS268" s="459">
        <f t="shared" si="101"/>
        <v>0</v>
      </c>
      <c r="AT268" s="486"/>
      <c r="AU268" s="129"/>
      <c r="AV268" s="73">
        <f>AU268+IFERROR(VLOOKUP(A268,GENERADOR!A:B,2,FALSE),0)</f>
        <v>0</v>
      </c>
      <c r="AW268" s="73">
        <f t="shared" si="102"/>
        <v>0</v>
      </c>
      <c r="AX268" s="129">
        <f t="shared" si="103"/>
        <v>0</v>
      </c>
      <c r="AY268" s="129">
        <f t="shared" si="104"/>
        <v>0</v>
      </c>
      <c r="AZ268" s="73" t="e">
        <f t="shared" ca="1" si="97"/>
        <v>#NAME?</v>
      </c>
      <c r="BA268" s="529" t="e">
        <f t="shared" ca="1" si="98"/>
        <v>#NAME?</v>
      </c>
      <c r="BB268" s="158"/>
      <c r="BC268" s="158"/>
      <c r="BD268" s="510"/>
      <c r="BE268" s="434"/>
      <c r="BF268" s="533"/>
      <c r="BG268" s="12"/>
      <c r="BH268" s="12"/>
      <c r="BI268" s="12"/>
      <c r="BJ268" s="12"/>
      <c r="BK268" s="12"/>
      <c r="BL268" s="12"/>
      <c r="BM268" s="12"/>
      <c r="BN268" s="12"/>
      <c r="BO268" s="12"/>
      <c r="BP268" s="12"/>
      <c r="BQ268" s="12"/>
      <c r="BR268" s="12"/>
      <c r="BS268" s="12"/>
      <c r="BT268" s="12"/>
      <c r="BU268" s="12"/>
      <c r="BV268" s="12"/>
      <c r="BW268" s="12"/>
      <c r="BX268" s="12"/>
      <c r="BY268" s="12"/>
      <c r="BZ268" s="12"/>
      <c r="CA268" s="12"/>
      <c r="CB268" s="12"/>
      <c r="CC268" s="12"/>
      <c r="CD268" s="12"/>
      <c r="CE268" s="12"/>
      <c r="CF268" s="12"/>
      <c r="CG268" s="12"/>
      <c r="CH268" s="12"/>
      <c r="CI268" s="12"/>
      <c r="CJ268" s="12"/>
      <c r="CK268" s="12"/>
      <c r="CL268" s="12"/>
      <c r="CM268" s="12"/>
      <c r="CN268" s="12"/>
      <c r="CO268" s="12"/>
      <c r="CP268" s="12"/>
      <c r="CQ268" s="12"/>
      <c r="CR268" s="12"/>
      <c r="CS268" s="12"/>
      <c r="CT268" s="12"/>
      <c r="CU268" s="12"/>
      <c r="CV268" s="12"/>
      <c r="CW268" s="12"/>
      <c r="CX268" s="12"/>
      <c r="CY268" s="12"/>
      <c r="CZ268" s="12"/>
      <c r="DA268" s="12"/>
      <c r="DB268" s="12"/>
      <c r="DC268" s="12"/>
      <c r="DD268" s="12"/>
      <c r="DE268" s="12"/>
      <c r="DF268" s="12"/>
      <c r="DG268" s="12"/>
      <c r="DH268" s="12"/>
      <c r="DI268" s="12"/>
      <c r="DJ268" s="12"/>
      <c r="DK268" s="12"/>
      <c r="DL268" s="12"/>
      <c r="DM268" s="12"/>
      <c r="DN268" s="12"/>
      <c r="DO268" s="12"/>
      <c r="DP268" s="12"/>
      <c r="DQ268" s="12"/>
      <c r="DR268" s="12"/>
      <c r="DS268" s="12"/>
      <c r="DT268" s="12"/>
      <c r="DU268" s="12"/>
      <c r="DV268" s="12"/>
      <c r="DW268" s="12"/>
      <c r="DX268" s="12"/>
      <c r="DY268" s="12"/>
      <c r="DZ268" s="12"/>
      <c r="EA268" s="12"/>
      <c r="EB268" s="12"/>
      <c r="EC268" s="12"/>
      <c r="ED268" s="12"/>
      <c r="EE268" s="12"/>
      <c r="EF268" s="12"/>
      <c r="EG268" s="12"/>
      <c r="EH268" s="12"/>
      <c r="EI268" s="12"/>
      <c r="EJ268" s="12"/>
      <c r="EK268" s="12"/>
      <c r="EL268" s="12"/>
      <c r="EM268" s="12"/>
      <c r="EN268" s="12"/>
      <c r="EO268" s="12"/>
      <c r="EP268" s="12"/>
      <c r="EQ268" s="12"/>
      <c r="ER268" s="12"/>
      <c r="ES268" s="12"/>
      <c r="ET268" s="12"/>
      <c r="EU268" s="12"/>
      <c r="EV268" s="12"/>
      <c r="EW268" s="12"/>
      <c r="EX268" s="12"/>
      <c r="EY268" s="12"/>
      <c r="EZ268" s="12"/>
      <c r="FA268" s="12"/>
      <c r="FB268" s="12"/>
      <c r="FC268" s="12"/>
      <c r="FD268" s="12"/>
      <c r="FE268" s="12"/>
      <c r="FF268" s="12"/>
      <c r="FG268" s="12"/>
      <c r="FH268" s="12"/>
      <c r="FI268" s="12"/>
      <c r="FJ268" s="12"/>
      <c r="FK268" s="12"/>
      <c r="FL268" s="12"/>
      <c r="FM268" s="12"/>
      <c r="FN268" s="12"/>
      <c r="FO268" s="12"/>
      <c r="FP268" s="12"/>
      <c r="FQ268" s="12"/>
      <c r="FR268" s="12"/>
      <c r="FS268" s="12"/>
      <c r="FT268" s="12"/>
      <c r="FU268" s="12"/>
      <c r="FV268" s="12"/>
      <c r="FW268" s="12"/>
      <c r="FX268" s="12"/>
      <c r="FY268" s="12"/>
      <c r="FZ268" s="12"/>
      <c r="GA268" s="12"/>
      <c r="GB268" s="12"/>
      <c r="GC268" s="12"/>
      <c r="GD268" s="12"/>
      <c r="GE268" s="12"/>
      <c r="GF268" s="12"/>
      <c r="GG268" s="12"/>
      <c r="GH268" s="12"/>
      <c r="GI268" s="12"/>
      <c r="GJ268" s="12"/>
      <c r="GK268" s="12"/>
      <c r="GL268" s="12"/>
      <c r="GM268" s="12"/>
      <c r="GN268" s="12"/>
      <c r="GO268" s="12"/>
      <c r="GP268" s="12"/>
      <c r="GQ268" s="12"/>
      <c r="GR268" s="12"/>
      <c r="GS268" s="12"/>
      <c r="GT268" s="12"/>
      <c r="GU268" s="12"/>
      <c r="GV268" s="12"/>
      <c r="GW268" s="12"/>
      <c r="GX268" s="12"/>
      <c r="GY268" s="12"/>
      <c r="GZ268" s="12"/>
      <c r="HA268" s="12"/>
      <c r="HB268" s="12"/>
      <c r="HC268" s="12"/>
      <c r="HD268" s="12"/>
      <c r="HE268" s="12"/>
      <c r="HF268" s="12"/>
      <c r="HG268" s="12"/>
      <c r="HH268" s="12"/>
      <c r="HI268" s="12"/>
      <c r="HJ268" s="12"/>
      <c r="HK268" s="12"/>
      <c r="HL268" s="12"/>
      <c r="HM268" s="12"/>
      <c r="HN268" s="12"/>
      <c r="HO268" s="12"/>
      <c r="HP268" s="12"/>
      <c r="HQ268" s="12"/>
      <c r="HR268" s="12"/>
      <c r="HS268" s="12"/>
      <c r="HT268" s="12"/>
      <c r="HU268" s="12"/>
      <c r="HV268" s="12"/>
      <c r="HW268" s="12"/>
      <c r="HX268" s="12"/>
      <c r="HY268" s="12"/>
      <c r="HZ268" s="12"/>
      <c r="IA268" s="12"/>
      <c r="IB268" s="12"/>
      <c r="IC268" s="12"/>
      <c r="ID268" s="12"/>
      <c r="IE268" s="12"/>
      <c r="IF268" s="12"/>
      <c r="IG268" s="12"/>
      <c r="IH268" s="12"/>
      <c r="II268" s="12"/>
      <c r="IJ268" s="12"/>
      <c r="IK268" s="12"/>
      <c r="IL268" s="12"/>
      <c r="IM268" s="12"/>
      <c r="IN268" s="12"/>
      <c r="IO268" s="12"/>
      <c r="IP268" s="12"/>
      <c r="IQ268" s="12"/>
      <c r="IR268" s="12"/>
      <c r="IS268" s="12"/>
      <c r="IT268" s="12"/>
      <c r="IU268" s="12"/>
      <c r="IV268" s="12"/>
      <c r="IW268" s="12"/>
      <c r="IX268" s="12"/>
      <c r="IY268" s="12"/>
      <c r="IZ268" s="12"/>
      <c r="JA268" s="12"/>
      <c r="JB268" s="12"/>
    </row>
    <row r="269" spans="1:262" s="13" customFormat="1" ht="23.4" thickBot="1">
      <c r="A269" s="310"/>
      <c r="B269" s="433"/>
      <c r="C269" s="378"/>
      <c r="D269" s="409"/>
      <c r="E269" s="314"/>
      <c r="F269" s="545"/>
      <c r="G269" s="546"/>
      <c r="H269" s="312"/>
      <c r="I269" s="312"/>
      <c r="J269" s="472"/>
      <c r="K269" s="416" t="s">
        <v>780</v>
      </c>
      <c r="L269" s="168"/>
      <c r="M269" s="422">
        <f t="shared" si="94"/>
        <v>0</v>
      </c>
      <c r="N269" s="372"/>
      <c r="O269" s="168"/>
      <c r="P269" s="372"/>
      <c r="Q269" s="168"/>
      <c r="R269" s="372"/>
      <c r="S269" s="372"/>
      <c r="T269" s="372"/>
      <c r="U269" s="204" t="s">
        <v>702</v>
      </c>
      <c r="V269" s="204" t="s">
        <v>702</v>
      </c>
      <c r="W269" s="311"/>
      <c r="X269" s="314"/>
      <c r="Y269" s="180"/>
      <c r="Z269" s="314"/>
      <c r="AA269" s="170"/>
      <c r="AB269" s="168"/>
      <c r="AC269" s="171"/>
      <c r="AD269" s="172"/>
      <c r="AE269" s="173"/>
      <c r="AF269" s="174"/>
      <c r="AG269" s="543"/>
      <c r="AH269" s="373"/>
      <c r="AI269" s="373"/>
      <c r="AJ269" s="374"/>
      <c r="AK269" s="314"/>
      <c r="AL269" s="164"/>
      <c r="AM269" s="165"/>
      <c r="AN269" s="527"/>
      <c r="AO269" s="457">
        <f t="shared" si="99"/>
        <v>0</v>
      </c>
      <c r="AP269" s="458">
        <f t="shared" si="95"/>
        <v>0</v>
      </c>
      <c r="AQ269" s="458">
        <f t="shared" si="96"/>
        <v>0</v>
      </c>
      <c r="AR269" s="311">
        <f t="shared" si="100"/>
        <v>0</v>
      </c>
      <c r="AS269" s="459">
        <f t="shared" si="101"/>
        <v>0</v>
      </c>
      <c r="AT269" s="486"/>
      <c r="AU269" s="129"/>
      <c r="AV269" s="73">
        <f>AU269+IFERROR(VLOOKUP(A269,GENERADOR!A:B,2,FALSE),0)</f>
        <v>0</v>
      </c>
      <c r="AW269" s="73">
        <f t="shared" si="102"/>
        <v>0</v>
      </c>
      <c r="AX269" s="129">
        <f t="shared" si="103"/>
        <v>0</v>
      </c>
      <c r="AY269" s="129">
        <f t="shared" si="104"/>
        <v>0</v>
      </c>
      <c r="AZ269" s="73" t="e">
        <f t="shared" ca="1" si="97"/>
        <v>#NAME?</v>
      </c>
      <c r="BA269" s="529" t="e">
        <f t="shared" ca="1" si="98"/>
        <v>#NAME?</v>
      </c>
      <c r="BB269" s="158"/>
      <c r="BC269" s="158"/>
      <c r="BD269" s="510"/>
      <c r="BE269" s="434"/>
      <c r="BF269" s="534"/>
    </row>
    <row r="270" spans="1:262" ht="23.4" thickBot="1">
      <c r="A270" s="310"/>
      <c r="B270" s="433"/>
      <c r="C270" s="378"/>
      <c r="D270" s="409"/>
      <c r="E270" s="314"/>
      <c r="F270" s="545"/>
      <c r="G270" s="546"/>
      <c r="H270" s="312"/>
      <c r="I270" s="335"/>
      <c r="J270" s="472"/>
      <c r="K270" s="416" t="s">
        <v>780</v>
      </c>
      <c r="L270" s="168"/>
      <c r="M270" s="422">
        <f t="shared" si="94"/>
        <v>0</v>
      </c>
      <c r="N270" s="372"/>
      <c r="O270" s="168"/>
      <c r="P270" s="372"/>
      <c r="Q270" s="168"/>
      <c r="R270" s="372"/>
      <c r="S270" s="372"/>
      <c r="T270" s="372"/>
      <c r="U270" s="204" t="s">
        <v>702</v>
      </c>
      <c r="V270" s="204" t="s">
        <v>702</v>
      </c>
      <c r="W270" s="311"/>
      <c r="X270" s="314"/>
      <c r="Y270" s="180"/>
      <c r="Z270" s="314"/>
      <c r="AA270" s="170"/>
      <c r="AB270" s="168"/>
      <c r="AC270" s="171"/>
      <c r="AD270" s="172"/>
      <c r="AE270" s="173"/>
      <c r="AF270" s="174"/>
      <c r="AG270" s="543"/>
      <c r="AH270" s="373"/>
      <c r="AI270" s="373"/>
      <c r="AJ270" s="374"/>
      <c r="AK270" s="314"/>
      <c r="AL270" s="164"/>
      <c r="AM270" s="165"/>
      <c r="AN270" s="527"/>
      <c r="AO270" s="457">
        <f t="shared" si="99"/>
        <v>0</v>
      </c>
      <c r="AP270" s="458">
        <f t="shared" si="95"/>
        <v>0</v>
      </c>
      <c r="AQ270" s="458">
        <f t="shared" si="96"/>
        <v>0</v>
      </c>
      <c r="AR270" s="311">
        <f t="shared" si="100"/>
        <v>0</v>
      </c>
      <c r="AS270" s="459">
        <f t="shared" si="101"/>
        <v>0</v>
      </c>
      <c r="AT270" s="486"/>
      <c r="AU270" s="129"/>
      <c r="AV270" s="73">
        <f>AU270+IFERROR(VLOOKUP(A270,GENERADOR!A:B,2,FALSE),0)</f>
        <v>0</v>
      </c>
      <c r="AW270" s="73">
        <f t="shared" si="102"/>
        <v>0</v>
      </c>
      <c r="AX270" s="129">
        <f t="shared" si="103"/>
        <v>0</v>
      </c>
      <c r="AY270" s="129">
        <f t="shared" si="104"/>
        <v>0</v>
      </c>
      <c r="AZ270" s="73" t="e">
        <f t="shared" ca="1" si="97"/>
        <v>#NAME?</v>
      </c>
      <c r="BA270" s="529" t="e">
        <f t="shared" ca="1" si="98"/>
        <v>#NAME?</v>
      </c>
      <c r="BF270" s="533"/>
    </row>
    <row r="271" spans="1:262" ht="23.4" thickBot="1">
      <c r="A271" s="310"/>
      <c r="B271" s="433"/>
      <c r="C271" s="378"/>
      <c r="D271" s="409"/>
      <c r="E271" s="314"/>
      <c r="F271" s="545"/>
      <c r="G271" s="546"/>
      <c r="H271" s="312"/>
      <c r="I271" s="312"/>
      <c r="J271" s="472"/>
      <c r="K271" s="416" t="s">
        <v>780</v>
      </c>
      <c r="L271" s="168"/>
      <c r="M271" s="422">
        <f t="shared" si="94"/>
        <v>0</v>
      </c>
      <c r="N271" s="372"/>
      <c r="O271" s="168"/>
      <c r="P271" s="372"/>
      <c r="Q271" s="168"/>
      <c r="R271" s="372"/>
      <c r="S271" s="372"/>
      <c r="T271" s="372"/>
      <c r="U271" s="204" t="s">
        <v>702</v>
      </c>
      <c r="V271" s="204" t="s">
        <v>702</v>
      </c>
      <c r="W271" s="311"/>
      <c r="X271" s="314"/>
      <c r="Y271" s="176"/>
      <c r="Z271" s="314"/>
      <c r="AA271" s="170"/>
      <c r="AB271" s="168"/>
      <c r="AC271" s="171"/>
      <c r="AD271" s="172"/>
      <c r="AE271" s="173"/>
      <c r="AF271" s="174"/>
      <c r="AG271" s="543"/>
      <c r="AH271" s="373"/>
      <c r="AI271" s="373"/>
      <c r="AJ271" s="374"/>
      <c r="AK271" s="314"/>
      <c r="AL271" s="164"/>
      <c r="AM271" s="165"/>
      <c r="AN271" s="527"/>
      <c r="AO271" s="457">
        <f t="shared" si="99"/>
        <v>0</v>
      </c>
      <c r="AP271" s="458">
        <f t="shared" si="95"/>
        <v>0</v>
      </c>
      <c r="AQ271" s="458">
        <f t="shared" si="96"/>
        <v>0</v>
      </c>
      <c r="AR271" s="311">
        <f t="shared" si="100"/>
        <v>0</v>
      </c>
      <c r="AS271" s="459">
        <f t="shared" si="101"/>
        <v>0</v>
      </c>
      <c r="AT271" s="486"/>
      <c r="AU271" s="129"/>
      <c r="AV271" s="73">
        <f>AU271+IFERROR(VLOOKUP(A271,GENERADOR!A:B,2,FALSE),0)</f>
        <v>0</v>
      </c>
      <c r="AW271" s="73">
        <f t="shared" si="102"/>
        <v>0</v>
      </c>
      <c r="AX271" s="129">
        <f t="shared" si="103"/>
        <v>0</v>
      </c>
      <c r="AY271" s="129">
        <f t="shared" si="104"/>
        <v>0</v>
      </c>
      <c r="AZ271" s="73" t="e">
        <f t="shared" ca="1" si="97"/>
        <v>#NAME?</v>
      </c>
      <c r="BA271" s="529" t="e">
        <f t="shared" ca="1" si="98"/>
        <v>#NAME?</v>
      </c>
      <c r="BF271" s="533"/>
    </row>
    <row r="272" spans="1:262" s="13" customFormat="1" ht="23.4" thickBot="1">
      <c r="A272" s="315"/>
      <c r="B272" s="433"/>
      <c r="C272" s="378"/>
      <c r="D272" s="409"/>
      <c r="E272" s="314"/>
      <c r="F272" s="545"/>
      <c r="G272" s="546"/>
      <c r="H272" s="312"/>
      <c r="I272" s="312"/>
      <c r="J272" s="472"/>
      <c r="K272" s="416" t="s">
        <v>780</v>
      </c>
      <c r="L272" s="168"/>
      <c r="M272" s="422">
        <f t="shared" si="94"/>
        <v>0</v>
      </c>
      <c r="N272" s="372"/>
      <c r="O272" s="168"/>
      <c r="P272" s="372"/>
      <c r="Q272" s="168"/>
      <c r="R272" s="372"/>
      <c r="S272" s="372"/>
      <c r="T272" s="372"/>
      <c r="U272" s="204" t="s">
        <v>702</v>
      </c>
      <c r="V272" s="204" t="s">
        <v>702</v>
      </c>
      <c r="W272" s="311"/>
      <c r="X272" s="314"/>
      <c r="Y272" s="177"/>
      <c r="Z272" s="314"/>
      <c r="AA272" s="170"/>
      <c r="AB272" s="168"/>
      <c r="AC272" s="171"/>
      <c r="AD272" s="172"/>
      <c r="AE272" s="173"/>
      <c r="AF272" s="174"/>
      <c r="AG272" s="543"/>
      <c r="AH272" s="373"/>
      <c r="AI272" s="373"/>
      <c r="AJ272" s="374"/>
      <c r="AK272" s="314"/>
      <c r="AL272" s="164"/>
      <c r="AM272" s="165"/>
      <c r="AN272" s="527"/>
      <c r="AO272" s="457">
        <f t="shared" si="99"/>
        <v>0</v>
      </c>
      <c r="AP272" s="458">
        <f t="shared" si="95"/>
        <v>0</v>
      </c>
      <c r="AQ272" s="458">
        <f t="shared" si="96"/>
        <v>0</v>
      </c>
      <c r="AR272" s="311">
        <f t="shared" si="100"/>
        <v>0</v>
      </c>
      <c r="AS272" s="459">
        <f t="shared" si="101"/>
        <v>0</v>
      </c>
      <c r="AT272" s="486"/>
      <c r="AU272" s="129"/>
      <c r="AV272" s="73">
        <f>AU272+IFERROR(VLOOKUP(A272,GENERADOR!A:B,2,FALSE),0)</f>
        <v>0</v>
      </c>
      <c r="AW272" s="73">
        <f t="shared" si="102"/>
        <v>0</v>
      </c>
      <c r="AX272" s="129">
        <f t="shared" si="103"/>
        <v>0</v>
      </c>
      <c r="AY272" s="129">
        <f t="shared" si="104"/>
        <v>0</v>
      </c>
      <c r="AZ272" s="73" t="e">
        <f t="shared" ca="1" si="97"/>
        <v>#NAME?</v>
      </c>
      <c r="BA272" s="529" t="e">
        <f t="shared" ca="1" si="98"/>
        <v>#NAME?</v>
      </c>
      <c r="BB272" s="158"/>
      <c r="BC272" s="158"/>
      <c r="BD272" s="510"/>
      <c r="BE272" s="434"/>
      <c r="BF272" s="533"/>
      <c r="BG272" s="12"/>
      <c r="BH272" s="12"/>
      <c r="BI272" s="12"/>
      <c r="BJ272" s="12"/>
      <c r="BK272" s="12"/>
      <c r="BL272" s="12"/>
      <c r="BM272" s="12"/>
      <c r="BN272" s="12"/>
      <c r="BO272" s="12"/>
      <c r="BP272" s="12"/>
      <c r="BQ272" s="12"/>
      <c r="BR272" s="12"/>
      <c r="BS272" s="12"/>
      <c r="BT272" s="12"/>
      <c r="BU272" s="12"/>
      <c r="BV272" s="12"/>
      <c r="BW272" s="12"/>
      <c r="BX272" s="12"/>
      <c r="BY272" s="12"/>
      <c r="BZ272" s="12"/>
      <c r="CA272" s="12"/>
      <c r="CB272" s="12"/>
      <c r="CC272" s="12"/>
      <c r="CD272" s="12"/>
      <c r="CE272" s="12"/>
      <c r="CF272" s="12"/>
      <c r="CG272" s="12"/>
      <c r="CH272" s="12"/>
      <c r="CI272" s="12"/>
      <c r="CJ272" s="12"/>
      <c r="CK272" s="12"/>
      <c r="CL272" s="12"/>
      <c r="CM272" s="12"/>
      <c r="CN272" s="12"/>
      <c r="CO272" s="12"/>
      <c r="CP272" s="12"/>
      <c r="CQ272" s="12"/>
      <c r="CR272" s="12"/>
      <c r="CS272" s="12"/>
      <c r="CT272" s="12"/>
      <c r="CU272" s="12"/>
      <c r="CV272" s="12"/>
      <c r="CW272" s="12"/>
      <c r="CX272" s="12"/>
      <c r="CY272" s="12"/>
      <c r="CZ272" s="12"/>
      <c r="DA272" s="12"/>
      <c r="DB272" s="12"/>
      <c r="DC272" s="12"/>
      <c r="DD272" s="12"/>
      <c r="DE272" s="12"/>
      <c r="DF272" s="12"/>
      <c r="DG272" s="12"/>
      <c r="DH272" s="12"/>
      <c r="DI272" s="12"/>
      <c r="DJ272" s="12"/>
      <c r="DK272" s="12"/>
      <c r="DL272" s="12"/>
      <c r="DM272" s="12"/>
      <c r="DN272" s="12"/>
      <c r="DO272" s="12"/>
      <c r="DP272" s="12"/>
      <c r="DQ272" s="12"/>
      <c r="DR272" s="12"/>
      <c r="DS272" s="12"/>
      <c r="DT272" s="12"/>
      <c r="DU272" s="12"/>
      <c r="DV272" s="12"/>
      <c r="DW272" s="12"/>
      <c r="DX272" s="12"/>
      <c r="DY272" s="12"/>
      <c r="DZ272" s="12"/>
      <c r="EA272" s="12"/>
      <c r="EB272" s="12"/>
      <c r="EC272" s="12"/>
      <c r="ED272" s="12"/>
      <c r="EE272" s="12"/>
      <c r="EF272" s="12"/>
      <c r="EG272" s="12"/>
      <c r="EH272" s="12"/>
      <c r="EI272" s="12"/>
      <c r="EJ272" s="12"/>
      <c r="EK272" s="12"/>
      <c r="EL272" s="12"/>
      <c r="EM272" s="12"/>
      <c r="EN272" s="12"/>
      <c r="EO272" s="12"/>
      <c r="EP272" s="12"/>
      <c r="EQ272" s="12"/>
      <c r="ER272" s="12"/>
      <c r="ES272" s="12"/>
      <c r="ET272" s="12"/>
      <c r="EU272" s="12"/>
      <c r="EV272" s="12"/>
      <c r="EW272" s="12"/>
      <c r="EX272" s="12"/>
      <c r="EY272" s="12"/>
      <c r="EZ272" s="12"/>
      <c r="FA272" s="12"/>
      <c r="FB272" s="12"/>
      <c r="FC272" s="12"/>
      <c r="FD272" s="12"/>
      <c r="FE272" s="12"/>
      <c r="FF272" s="12"/>
      <c r="FG272" s="12"/>
      <c r="FH272" s="12"/>
      <c r="FI272" s="12"/>
      <c r="FJ272" s="12"/>
      <c r="FK272" s="12"/>
      <c r="FL272" s="12"/>
      <c r="FM272" s="12"/>
      <c r="FN272" s="12"/>
      <c r="FO272" s="12"/>
      <c r="FP272" s="12"/>
      <c r="FQ272" s="12"/>
      <c r="FR272" s="12"/>
      <c r="FS272" s="12"/>
      <c r="FT272" s="12"/>
      <c r="FU272" s="12"/>
      <c r="FV272" s="12"/>
      <c r="FW272" s="12"/>
      <c r="FX272" s="12"/>
      <c r="FY272" s="12"/>
      <c r="FZ272" s="12"/>
      <c r="GA272" s="12"/>
      <c r="GB272" s="12"/>
      <c r="GC272" s="12"/>
      <c r="GD272" s="12"/>
      <c r="GE272" s="12"/>
      <c r="GF272" s="12"/>
      <c r="GG272" s="12"/>
      <c r="GH272" s="12"/>
      <c r="GI272" s="12"/>
      <c r="GJ272" s="12"/>
      <c r="GK272" s="12"/>
      <c r="GL272" s="12"/>
      <c r="GM272" s="12"/>
      <c r="GN272" s="12"/>
      <c r="GO272" s="12"/>
      <c r="GP272" s="12"/>
      <c r="GQ272" s="12"/>
      <c r="GR272" s="12"/>
      <c r="GS272" s="12"/>
      <c r="GT272" s="12"/>
      <c r="GU272" s="12"/>
      <c r="GV272" s="12"/>
      <c r="GW272" s="12"/>
      <c r="GX272" s="12"/>
      <c r="GY272" s="12"/>
      <c r="GZ272" s="12"/>
      <c r="HA272" s="12"/>
      <c r="HB272" s="12"/>
      <c r="HC272" s="12"/>
      <c r="HD272" s="12"/>
      <c r="HE272" s="12"/>
      <c r="HF272" s="12"/>
      <c r="HG272" s="12"/>
      <c r="HH272" s="12"/>
      <c r="HI272" s="12"/>
      <c r="HJ272" s="12"/>
      <c r="HK272" s="12"/>
      <c r="HL272" s="12"/>
      <c r="HM272" s="12"/>
      <c r="HN272" s="12"/>
      <c r="HO272" s="12"/>
      <c r="HP272" s="12"/>
      <c r="HQ272" s="12"/>
      <c r="HR272" s="12"/>
      <c r="HS272" s="12"/>
      <c r="HT272" s="12"/>
      <c r="HU272" s="12"/>
      <c r="HV272" s="12"/>
      <c r="HW272" s="12"/>
      <c r="HX272" s="12"/>
      <c r="HY272" s="12"/>
      <c r="HZ272" s="12"/>
      <c r="IA272" s="12"/>
      <c r="IB272" s="12"/>
      <c r="IC272" s="12"/>
      <c r="ID272" s="12"/>
      <c r="IE272" s="12"/>
      <c r="IF272" s="12"/>
      <c r="IG272" s="12"/>
      <c r="IH272" s="12"/>
      <c r="II272" s="12"/>
      <c r="IJ272" s="12"/>
      <c r="IK272" s="12"/>
      <c r="IL272" s="12"/>
      <c r="IM272" s="12"/>
      <c r="IN272" s="12"/>
      <c r="IO272" s="12"/>
      <c r="IP272" s="12"/>
      <c r="IQ272" s="12"/>
      <c r="IR272" s="12"/>
      <c r="IS272" s="12"/>
      <c r="IT272" s="12"/>
      <c r="IU272" s="12"/>
      <c r="IV272" s="12"/>
      <c r="IW272" s="12"/>
      <c r="IX272" s="12"/>
      <c r="IY272" s="12"/>
      <c r="IZ272" s="12"/>
      <c r="JA272" s="12"/>
      <c r="JB272" s="12"/>
    </row>
    <row r="273" spans="1:262" s="13" customFormat="1" ht="23.4" thickBot="1">
      <c r="A273" s="310"/>
      <c r="B273" s="433"/>
      <c r="C273" s="378"/>
      <c r="D273" s="409"/>
      <c r="E273" s="314"/>
      <c r="F273" s="545"/>
      <c r="G273" s="546"/>
      <c r="H273" s="312"/>
      <c r="I273" s="312"/>
      <c r="J273" s="472"/>
      <c r="K273" s="416" t="s">
        <v>780</v>
      </c>
      <c r="L273" s="168"/>
      <c r="M273" s="422">
        <f t="shared" si="94"/>
        <v>0</v>
      </c>
      <c r="N273" s="372"/>
      <c r="O273" s="168"/>
      <c r="P273" s="372"/>
      <c r="Q273" s="168"/>
      <c r="R273" s="372"/>
      <c r="S273" s="372"/>
      <c r="T273" s="372"/>
      <c r="U273" s="204" t="s">
        <v>702</v>
      </c>
      <c r="V273" s="204" t="s">
        <v>702</v>
      </c>
      <c r="W273" s="311"/>
      <c r="X273" s="314"/>
      <c r="Y273" s="176"/>
      <c r="Z273" s="314"/>
      <c r="AA273" s="170"/>
      <c r="AB273" s="168"/>
      <c r="AC273" s="171"/>
      <c r="AD273" s="172"/>
      <c r="AE273" s="173"/>
      <c r="AF273" s="174"/>
      <c r="AG273" s="543"/>
      <c r="AH273" s="373"/>
      <c r="AI273" s="373"/>
      <c r="AJ273" s="374"/>
      <c r="AK273" s="314"/>
      <c r="AL273" s="164"/>
      <c r="AM273" s="165"/>
      <c r="AN273" s="527"/>
      <c r="AO273" s="457">
        <f t="shared" si="99"/>
        <v>0</v>
      </c>
      <c r="AP273" s="458">
        <f t="shared" si="95"/>
        <v>0</v>
      </c>
      <c r="AQ273" s="458">
        <f t="shared" si="96"/>
        <v>0</v>
      </c>
      <c r="AR273" s="311">
        <f t="shared" si="100"/>
        <v>0</v>
      </c>
      <c r="AS273" s="459">
        <f t="shared" si="101"/>
        <v>0</v>
      </c>
      <c r="AT273" s="486"/>
      <c r="AU273" s="129"/>
      <c r="AV273" s="73">
        <f>AU273+IFERROR(VLOOKUP(A273,GENERADOR!A:B,2,FALSE),0)</f>
        <v>0</v>
      </c>
      <c r="AW273" s="73">
        <f t="shared" si="102"/>
        <v>0</v>
      </c>
      <c r="AX273" s="129">
        <f t="shared" si="103"/>
        <v>0</v>
      </c>
      <c r="AY273" s="129">
        <f t="shared" si="104"/>
        <v>0</v>
      </c>
      <c r="AZ273" s="73" t="e">
        <f t="shared" ca="1" si="97"/>
        <v>#NAME?</v>
      </c>
      <c r="BA273" s="529" t="e">
        <f t="shared" ca="1" si="98"/>
        <v>#NAME?</v>
      </c>
      <c r="BB273" s="158"/>
      <c r="BC273" s="158"/>
      <c r="BD273" s="510"/>
      <c r="BE273" s="434"/>
      <c r="BF273" s="534"/>
    </row>
    <row r="274" spans="1:262" s="13" customFormat="1" ht="23.4" thickBot="1">
      <c r="A274" s="310"/>
      <c r="B274" s="433"/>
      <c r="C274" s="378"/>
      <c r="D274" s="409"/>
      <c r="E274" s="314"/>
      <c r="F274" s="545"/>
      <c r="G274" s="546"/>
      <c r="H274" s="312"/>
      <c r="I274" s="312"/>
      <c r="J274" s="472"/>
      <c r="K274" s="416" t="s">
        <v>780</v>
      </c>
      <c r="L274" s="168"/>
      <c r="M274" s="422">
        <f t="shared" si="94"/>
        <v>0</v>
      </c>
      <c r="N274" s="372"/>
      <c r="O274" s="168"/>
      <c r="P274" s="372"/>
      <c r="Q274" s="168"/>
      <c r="R274" s="372"/>
      <c r="S274" s="372"/>
      <c r="T274" s="372"/>
      <c r="U274" s="204" t="s">
        <v>702</v>
      </c>
      <c r="V274" s="204" t="s">
        <v>702</v>
      </c>
      <c r="W274" s="311"/>
      <c r="X274" s="314"/>
      <c r="Y274" s="169"/>
      <c r="Z274" s="314"/>
      <c r="AA274" s="170"/>
      <c r="AB274" s="168"/>
      <c r="AC274" s="171"/>
      <c r="AD274" s="172"/>
      <c r="AE274" s="173"/>
      <c r="AF274" s="174"/>
      <c r="AG274" s="543"/>
      <c r="AH274" s="373"/>
      <c r="AI274" s="373"/>
      <c r="AJ274" s="374"/>
      <c r="AK274" s="314"/>
      <c r="AL274" s="164"/>
      <c r="AM274" s="165"/>
      <c r="AN274" s="527"/>
      <c r="AO274" s="457">
        <f t="shared" si="99"/>
        <v>0</v>
      </c>
      <c r="AP274" s="458">
        <f t="shared" si="95"/>
        <v>0</v>
      </c>
      <c r="AQ274" s="458">
        <f t="shared" si="96"/>
        <v>0</v>
      </c>
      <c r="AR274" s="311">
        <f t="shared" si="100"/>
        <v>0</v>
      </c>
      <c r="AS274" s="459">
        <f t="shared" si="101"/>
        <v>0</v>
      </c>
      <c r="AT274" s="486"/>
      <c r="AU274" s="129"/>
      <c r="AV274" s="73">
        <f>AU274+IFERROR(VLOOKUP(A274,GENERADOR!A:B,2,FALSE),0)</f>
        <v>0</v>
      </c>
      <c r="AW274" s="73">
        <f t="shared" si="102"/>
        <v>0</v>
      </c>
      <c r="AX274" s="129">
        <f t="shared" si="103"/>
        <v>0</v>
      </c>
      <c r="AY274" s="129">
        <f t="shared" si="104"/>
        <v>0</v>
      </c>
      <c r="AZ274" s="73" t="e">
        <f t="shared" ca="1" si="97"/>
        <v>#NAME?</v>
      </c>
      <c r="BA274" s="529" t="e">
        <f t="shared" ca="1" si="98"/>
        <v>#NAME?</v>
      </c>
      <c r="BB274" s="158"/>
      <c r="BC274" s="158"/>
      <c r="BD274" s="510"/>
      <c r="BE274" s="434"/>
      <c r="BF274" s="533"/>
      <c r="BG274" s="12"/>
      <c r="BH274" s="12"/>
      <c r="BI274" s="12"/>
      <c r="BJ274" s="12"/>
      <c r="BK274" s="12"/>
      <c r="BL274" s="12"/>
      <c r="BM274" s="12"/>
      <c r="BN274" s="12"/>
      <c r="BO274" s="12"/>
      <c r="BP274" s="12"/>
      <c r="BQ274" s="12"/>
      <c r="BR274" s="12"/>
      <c r="BS274" s="12"/>
      <c r="BT274" s="12"/>
      <c r="BU274" s="12"/>
      <c r="BV274" s="12"/>
      <c r="BW274" s="12"/>
      <c r="BX274" s="12"/>
      <c r="BY274" s="12"/>
      <c r="BZ274" s="12"/>
      <c r="CA274" s="12"/>
      <c r="CB274" s="12"/>
      <c r="CC274" s="12"/>
      <c r="CD274" s="12"/>
      <c r="CE274" s="12"/>
      <c r="CF274" s="12"/>
      <c r="CG274" s="12"/>
      <c r="CH274" s="12"/>
      <c r="CI274" s="12"/>
      <c r="CJ274" s="12"/>
      <c r="CK274" s="12"/>
      <c r="CL274" s="12"/>
      <c r="CM274" s="12"/>
      <c r="CN274" s="12"/>
      <c r="CO274" s="12"/>
      <c r="CP274" s="12"/>
      <c r="CQ274" s="12"/>
      <c r="CR274" s="12"/>
      <c r="CS274" s="12"/>
      <c r="CT274" s="12"/>
      <c r="CU274" s="12"/>
      <c r="CV274" s="12"/>
      <c r="CW274" s="12"/>
      <c r="CX274" s="12"/>
      <c r="CY274" s="12"/>
      <c r="CZ274" s="12"/>
      <c r="DA274" s="12"/>
      <c r="DB274" s="12"/>
      <c r="DC274" s="12"/>
      <c r="DD274" s="12"/>
      <c r="DE274" s="12"/>
      <c r="DF274" s="12"/>
      <c r="DG274" s="12"/>
      <c r="DH274" s="12"/>
      <c r="DI274" s="12"/>
      <c r="DJ274" s="12"/>
      <c r="DK274" s="12"/>
      <c r="DL274" s="12"/>
      <c r="DM274" s="12"/>
      <c r="DN274" s="12"/>
      <c r="DO274" s="12"/>
      <c r="DP274" s="12"/>
      <c r="DQ274" s="12"/>
      <c r="DR274" s="12"/>
      <c r="DS274" s="12"/>
      <c r="DT274" s="12"/>
      <c r="DU274" s="12"/>
      <c r="DV274" s="12"/>
      <c r="DW274" s="12"/>
      <c r="DX274" s="12"/>
      <c r="DY274" s="12"/>
      <c r="DZ274" s="12"/>
      <c r="EA274" s="12"/>
      <c r="EB274" s="12"/>
      <c r="EC274" s="12"/>
      <c r="ED274" s="12"/>
      <c r="EE274" s="12"/>
      <c r="EF274" s="12"/>
      <c r="EG274" s="12"/>
      <c r="EH274" s="12"/>
      <c r="EI274" s="12"/>
      <c r="EJ274" s="12"/>
      <c r="EK274" s="12"/>
      <c r="EL274" s="12"/>
      <c r="EM274" s="12"/>
      <c r="EN274" s="12"/>
      <c r="EO274" s="12"/>
      <c r="EP274" s="12"/>
      <c r="EQ274" s="12"/>
      <c r="ER274" s="12"/>
      <c r="ES274" s="12"/>
      <c r="ET274" s="12"/>
      <c r="EU274" s="12"/>
      <c r="EV274" s="12"/>
      <c r="EW274" s="12"/>
      <c r="EX274" s="12"/>
      <c r="EY274" s="12"/>
      <c r="EZ274" s="12"/>
      <c r="FA274" s="12"/>
      <c r="FB274" s="12"/>
      <c r="FC274" s="12"/>
      <c r="FD274" s="12"/>
      <c r="FE274" s="12"/>
      <c r="FF274" s="12"/>
      <c r="FG274" s="12"/>
      <c r="FH274" s="12"/>
      <c r="FI274" s="12"/>
      <c r="FJ274" s="12"/>
      <c r="FK274" s="12"/>
      <c r="FL274" s="12"/>
      <c r="FM274" s="12"/>
      <c r="FN274" s="12"/>
      <c r="FO274" s="12"/>
      <c r="FP274" s="12"/>
      <c r="FQ274" s="12"/>
      <c r="FR274" s="12"/>
      <c r="FS274" s="12"/>
      <c r="FT274" s="12"/>
      <c r="FU274" s="12"/>
      <c r="FV274" s="12"/>
      <c r="FW274" s="12"/>
      <c r="FX274" s="12"/>
      <c r="FY274" s="12"/>
      <c r="FZ274" s="12"/>
      <c r="GA274" s="12"/>
      <c r="GB274" s="12"/>
      <c r="GC274" s="12"/>
      <c r="GD274" s="12"/>
      <c r="GE274" s="12"/>
      <c r="GF274" s="12"/>
      <c r="GG274" s="12"/>
      <c r="GH274" s="12"/>
      <c r="GI274" s="12"/>
      <c r="GJ274" s="12"/>
      <c r="GK274" s="12"/>
      <c r="GL274" s="12"/>
      <c r="GM274" s="12"/>
      <c r="GN274" s="12"/>
      <c r="GO274" s="12"/>
      <c r="GP274" s="12"/>
      <c r="GQ274" s="12"/>
      <c r="GR274" s="12"/>
      <c r="GS274" s="12"/>
      <c r="GT274" s="12"/>
      <c r="GU274" s="12"/>
      <c r="GV274" s="12"/>
      <c r="GW274" s="12"/>
      <c r="GX274" s="12"/>
      <c r="GY274" s="12"/>
      <c r="GZ274" s="12"/>
      <c r="HA274" s="12"/>
      <c r="HB274" s="12"/>
      <c r="HC274" s="12"/>
      <c r="HD274" s="12"/>
      <c r="HE274" s="12"/>
      <c r="HF274" s="12"/>
      <c r="HG274" s="12"/>
      <c r="HH274" s="12"/>
      <c r="HI274" s="12"/>
      <c r="HJ274" s="12"/>
      <c r="HK274" s="12"/>
      <c r="HL274" s="12"/>
      <c r="HM274" s="12"/>
      <c r="HN274" s="12"/>
      <c r="HO274" s="12"/>
      <c r="HP274" s="12"/>
      <c r="HQ274" s="12"/>
      <c r="HR274" s="12"/>
      <c r="HS274" s="12"/>
      <c r="HT274" s="12"/>
      <c r="HU274" s="12"/>
      <c r="HV274" s="12"/>
      <c r="HW274" s="12"/>
      <c r="HX274" s="12"/>
      <c r="HY274" s="12"/>
      <c r="HZ274" s="12"/>
      <c r="IA274" s="12"/>
      <c r="IB274" s="12"/>
      <c r="IC274" s="12"/>
      <c r="ID274" s="12"/>
      <c r="IE274" s="12"/>
      <c r="IF274" s="12"/>
      <c r="IG274" s="12"/>
      <c r="IH274" s="12"/>
      <c r="II274" s="12"/>
      <c r="IJ274" s="12"/>
      <c r="IK274" s="12"/>
      <c r="IL274" s="12"/>
      <c r="IM274" s="12"/>
      <c r="IN274" s="12"/>
      <c r="IO274" s="12"/>
      <c r="IP274" s="12"/>
      <c r="IQ274" s="12"/>
      <c r="IR274" s="12"/>
      <c r="IS274" s="12"/>
      <c r="IT274" s="12"/>
      <c r="IU274" s="12"/>
      <c r="IV274" s="12"/>
      <c r="IW274" s="12"/>
      <c r="IX274" s="12"/>
      <c r="IY274" s="12"/>
      <c r="IZ274" s="12"/>
      <c r="JA274" s="12"/>
      <c r="JB274" s="12"/>
    </row>
    <row r="275" spans="1:262" s="13" customFormat="1" ht="23.4" thickBot="1">
      <c r="A275" s="314"/>
      <c r="B275" s="433"/>
      <c r="C275" s="378"/>
      <c r="D275" s="409"/>
      <c r="E275" s="314"/>
      <c r="F275" s="545"/>
      <c r="G275" s="546"/>
      <c r="H275" s="312"/>
      <c r="I275" s="312"/>
      <c r="J275" s="472"/>
      <c r="K275" s="416" t="s">
        <v>780</v>
      </c>
      <c r="L275" s="168"/>
      <c r="M275" s="422">
        <f t="shared" si="94"/>
        <v>0</v>
      </c>
      <c r="N275" s="372"/>
      <c r="O275" s="168"/>
      <c r="P275" s="372"/>
      <c r="Q275" s="168"/>
      <c r="R275" s="372"/>
      <c r="S275" s="372"/>
      <c r="T275" s="372"/>
      <c r="U275" s="204" t="s">
        <v>702</v>
      </c>
      <c r="V275" s="204" t="s">
        <v>702</v>
      </c>
      <c r="W275" s="311"/>
      <c r="X275" s="314"/>
      <c r="Y275" s="169"/>
      <c r="Z275" s="314"/>
      <c r="AA275" s="170"/>
      <c r="AB275" s="168"/>
      <c r="AC275" s="171"/>
      <c r="AD275" s="172"/>
      <c r="AE275" s="173"/>
      <c r="AF275" s="174"/>
      <c r="AG275" s="543"/>
      <c r="AH275" s="373"/>
      <c r="AI275" s="373"/>
      <c r="AJ275" s="374"/>
      <c r="AK275" s="314"/>
      <c r="AL275" s="164"/>
      <c r="AM275" s="165"/>
      <c r="AN275" s="527"/>
      <c r="AO275" s="457">
        <f t="shared" si="99"/>
        <v>0</v>
      </c>
      <c r="AP275" s="458">
        <f t="shared" si="95"/>
        <v>0</v>
      </c>
      <c r="AQ275" s="458">
        <f t="shared" si="96"/>
        <v>0</v>
      </c>
      <c r="AR275" s="311">
        <f t="shared" si="100"/>
        <v>0</v>
      </c>
      <c r="AS275" s="459">
        <f t="shared" si="101"/>
        <v>0</v>
      </c>
      <c r="AT275" s="486"/>
      <c r="AU275" s="129"/>
      <c r="AV275" s="73">
        <f>AU275+IFERROR(VLOOKUP(A275,GENERADOR!A:B,2,FALSE),0)</f>
        <v>0</v>
      </c>
      <c r="AW275" s="73">
        <f t="shared" si="102"/>
        <v>0</v>
      </c>
      <c r="AX275" s="129">
        <f t="shared" si="103"/>
        <v>0</v>
      </c>
      <c r="AY275" s="129">
        <f t="shared" si="104"/>
        <v>0</v>
      </c>
      <c r="AZ275" s="73" t="e">
        <f t="shared" ca="1" si="97"/>
        <v>#NAME?</v>
      </c>
      <c r="BA275" s="529" t="e">
        <f t="shared" ca="1" si="98"/>
        <v>#NAME?</v>
      </c>
      <c r="BB275" s="158"/>
      <c r="BC275" s="158"/>
      <c r="BD275" s="510"/>
      <c r="BE275" s="434"/>
      <c r="BF275" s="533"/>
      <c r="BG275" s="12"/>
      <c r="BH275" s="12"/>
      <c r="BI275" s="12"/>
      <c r="BJ275" s="12"/>
      <c r="BK275" s="12"/>
      <c r="BL275" s="12"/>
      <c r="BM275" s="12"/>
      <c r="BN275" s="12"/>
      <c r="BO275" s="12"/>
      <c r="BP275" s="12"/>
      <c r="BQ275" s="12"/>
      <c r="BR275" s="12"/>
      <c r="BS275" s="12"/>
      <c r="BT275" s="12"/>
      <c r="BU275" s="12"/>
      <c r="BV275" s="12"/>
      <c r="BW275" s="12"/>
      <c r="BX275" s="12"/>
      <c r="BY275" s="12"/>
      <c r="BZ275" s="12"/>
      <c r="CA275" s="12"/>
      <c r="CB275" s="12"/>
      <c r="CC275" s="12"/>
      <c r="CD275" s="12"/>
      <c r="CE275" s="12"/>
      <c r="CF275" s="12"/>
      <c r="CG275" s="12"/>
      <c r="CH275" s="12"/>
      <c r="CI275" s="12"/>
      <c r="CJ275" s="12"/>
      <c r="CK275" s="12"/>
      <c r="CL275" s="12"/>
      <c r="CM275" s="12"/>
      <c r="CN275" s="12"/>
      <c r="CO275" s="12"/>
      <c r="CP275" s="12"/>
      <c r="CQ275" s="12"/>
      <c r="CR275" s="12"/>
      <c r="CS275" s="12"/>
      <c r="CT275" s="12"/>
      <c r="CU275" s="12"/>
      <c r="CV275" s="12"/>
      <c r="CW275" s="12"/>
      <c r="CX275" s="12"/>
      <c r="CY275" s="12"/>
      <c r="CZ275" s="12"/>
      <c r="DA275" s="12"/>
      <c r="DB275" s="12"/>
      <c r="DC275" s="12"/>
      <c r="DD275" s="12"/>
      <c r="DE275" s="12"/>
      <c r="DF275" s="12"/>
      <c r="DG275" s="12"/>
      <c r="DH275" s="12"/>
      <c r="DI275" s="12"/>
      <c r="DJ275" s="12"/>
      <c r="DK275" s="12"/>
      <c r="DL275" s="12"/>
      <c r="DM275" s="12"/>
      <c r="DN275" s="12"/>
      <c r="DO275" s="12"/>
      <c r="DP275" s="12"/>
      <c r="DQ275" s="12"/>
      <c r="DR275" s="12"/>
      <c r="DS275" s="12"/>
      <c r="DT275" s="12"/>
      <c r="DU275" s="12"/>
      <c r="DV275" s="12"/>
      <c r="DW275" s="12"/>
      <c r="DX275" s="12"/>
      <c r="DY275" s="12"/>
      <c r="DZ275" s="12"/>
      <c r="EA275" s="12"/>
      <c r="EB275" s="12"/>
      <c r="EC275" s="12"/>
      <c r="ED275" s="12"/>
      <c r="EE275" s="12"/>
      <c r="EF275" s="12"/>
      <c r="EG275" s="12"/>
      <c r="EH275" s="12"/>
      <c r="EI275" s="12"/>
      <c r="EJ275" s="12"/>
      <c r="EK275" s="12"/>
      <c r="EL275" s="12"/>
      <c r="EM275" s="12"/>
      <c r="EN275" s="12"/>
      <c r="EO275" s="12"/>
      <c r="EP275" s="12"/>
      <c r="EQ275" s="12"/>
      <c r="ER275" s="12"/>
      <c r="ES275" s="12"/>
      <c r="ET275" s="12"/>
      <c r="EU275" s="12"/>
      <c r="EV275" s="12"/>
      <c r="EW275" s="12"/>
      <c r="EX275" s="12"/>
      <c r="EY275" s="12"/>
      <c r="EZ275" s="12"/>
      <c r="FA275" s="12"/>
      <c r="FB275" s="12"/>
      <c r="FC275" s="12"/>
      <c r="FD275" s="12"/>
      <c r="FE275" s="12"/>
      <c r="FF275" s="12"/>
      <c r="FG275" s="12"/>
      <c r="FH275" s="12"/>
      <c r="FI275" s="12"/>
      <c r="FJ275" s="12"/>
      <c r="FK275" s="12"/>
      <c r="FL275" s="12"/>
      <c r="FM275" s="12"/>
      <c r="FN275" s="12"/>
      <c r="FO275" s="12"/>
      <c r="FP275" s="12"/>
      <c r="FQ275" s="12"/>
      <c r="FR275" s="12"/>
      <c r="FS275" s="12"/>
      <c r="FT275" s="12"/>
      <c r="FU275" s="12"/>
      <c r="FV275" s="12"/>
      <c r="FW275" s="12"/>
      <c r="FX275" s="12"/>
      <c r="FY275" s="12"/>
      <c r="FZ275" s="12"/>
      <c r="GA275" s="12"/>
      <c r="GB275" s="12"/>
      <c r="GC275" s="12"/>
      <c r="GD275" s="12"/>
      <c r="GE275" s="12"/>
      <c r="GF275" s="12"/>
      <c r="GG275" s="12"/>
      <c r="GH275" s="12"/>
      <c r="GI275" s="12"/>
      <c r="GJ275" s="12"/>
      <c r="GK275" s="12"/>
      <c r="GL275" s="12"/>
      <c r="GM275" s="12"/>
      <c r="GN275" s="12"/>
      <c r="GO275" s="12"/>
      <c r="GP275" s="12"/>
      <c r="GQ275" s="12"/>
      <c r="GR275" s="12"/>
      <c r="GS275" s="12"/>
      <c r="GT275" s="12"/>
      <c r="GU275" s="12"/>
      <c r="GV275" s="12"/>
      <c r="GW275" s="12"/>
      <c r="GX275" s="12"/>
      <c r="GY275" s="12"/>
      <c r="GZ275" s="12"/>
      <c r="HA275" s="12"/>
      <c r="HB275" s="12"/>
      <c r="HC275" s="12"/>
      <c r="HD275" s="12"/>
      <c r="HE275" s="12"/>
      <c r="HF275" s="12"/>
      <c r="HG275" s="12"/>
      <c r="HH275" s="12"/>
      <c r="HI275" s="12"/>
      <c r="HJ275" s="12"/>
      <c r="HK275" s="12"/>
      <c r="HL275" s="12"/>
      <c r="HM275" s="12"/>
      <c r="HN275" s="12"/>
      <c r="HO275" s="12"/>
      <c r="HP275" s="12"/>
      <c r="HQ275" s="12"/>
      <c r="HR275" s="12"/>
      <c r="HS275" s="12"/>
      <c r="HT275" s="12"/>
      <c r="HU275" s="12"/>
      <c r="HV275" s="12"/>
      <c r="HW275" s="12"/>
      <c r="HX275" s="12"/>
      <c r="HY275" s="12"/>
      <c r="HZ275" s="12"/>
      <c r="IA275" s="12"/>
      <c r="IB275" s="12"/>
      <c r="IC275" s="12"/>
      <c r="ID275" s="12"/>
      <c r="IE275" s="12"/>
      <c r="IF275" s="12"/>
      <c r="IG275" s="12"/>
      <c r="IH275" s="12"/>
      <c r="II275" s="12"/>
      <c r="IJ275" s="12"/>
      <c r="IK275" s="12"/>
      <c r="IL275" s="12"/>
      <c r="IM275" s="12"/>
      <c r="IN275" s="12"/>
      <c r="IO275" s="12"/>
      <c r="IP275" s="12"/>
      <c r="IQ275" s="12"/>
      <c r="IR275" s="12"/>
      <c r="IS275" s="12"/>
      <c r="IT275" s="12"/>
      <c r="IU275" s="12"/>
      <c r="IV275" s="12"/>
      <c r="IW275" s="12"/>
      <c r="IX275" s="12"/>
      <c r="IY275" s="12"/>
      <c r="IZ275" s="12"/>
      <c r="JA275" s="12"/>
      <c r="JB275" s="12"/>
    </row>
    <row r="276" spans="1:262" s="13" customFormat="1" ht="23.4" thickBot="1">
      <c r="A276" s="310"/>
      <c r="B276" s="433"/>
      <c r="C276" s="378"/>
      <c r="D276" s="409"/>
      <c r="E276" s="314"/>
      <c r="F276" s="545"/>
      <c r="G276" s="546"/>
      <c r="H276" s="312"/>
      <c r="I276" s="312"/>
      <c r="J276" s="472"/>
      <c r="K276" s="416" t="s">
        <v>780</v>
      </c>
      <c r="L276" s="168"/>
      <c r="M276" s="422">
        <f t="shared" si="94"/>
        <v>0</v>
      </c>
      <c r="N276" s="372"/>
      <c r="O276" s="168"/>
      <c r="P276" s="372"/>
      <c r="Q276" s="168"/>
      <c r="R276" s="372"/>
      <c r="S276" s="372"/>
      <c r="T276" s="372"/>
      <c r="U276" s="204" t="s">
        <v>702</v>
      </c>
      <c r="V276" s="204" t="s">
        <v>702</v>
      </c>
      <c r="W276" s="311"/>
      <c r="X276" s="314"/>
      <c r="Y276" s="176"/>
      <c r="Z276" s="314"/>
      <c r="AA276" s="170"/>
      <c r="AB276" s="168"/>
      <c r="AC276" s="171"/>
      <c r="AD276" s="172"/>
      <c r="AE276" s="173"/>
      <c r="AF276" s="174"/>
      <c r="AG276" s="543"/>
      <c r="AH276" s="373"/>
      <c r="AI276" s="373"/>
      <c r="AJ276" s="374"/>
      <c r="AK276" s="314"/>
      <c r="AL276" s="164"/>
      <c r="AM276" s="165"/>
      <c r="AN276" s="527"/>
      <c r="AO276" s="457">
        <f t="shared" si="99"/>
        <v>0</v>
      </c>
      <c r="AP276" s="458">
        <f t="shared" si="95"/>
        <v>0</v>
      </c>
      <c r="AQ276" s="458">
        <f t="shared" si="96"/>
        <v>0</v>
      </c>
      <c r="AR276" s="311">
        <f t="shared" si="100"/>
        <v>0</v>
      </c>
      <c r="AS276" s="459">
        <f t="shared" si="101"/>
        <v>0</v>
      </c>
      <c r="AT276" s="486"/>
      <c r="AU276" s="129"/>
      <c r="AV276" s="73">
        <f>AU276+IFERROR(VLOOKUP(A276,GENERADOR!A:B,2,FALSE),0)</f>
        <v>0</v>
      </c>
      <c r="AW276" s="73">
        <f t="shared" si="102"/>
        <v>0</v>
      </c>
      <c r="AX276" s="129">
        <f t="shared" si="103"/>
        <v>0</v>
      </c>
      <c r="AY276" s="129">
        <f t="shared" si="104"/>
        <v>0</v>
      </c>
      <c r="AZ276" s="73" t="e">
        <f t="shared" ca="1" si="97"/>
        <v>#NAME?</v>
      </c>
      <c r="BA276" s="529" t="e">
        <f t="shared" ca="1" si="98"/>
        <v>#NAME?</v>
      </c>
      <c r="BB276" s="158"/>
      <c r="BC276" s="158"/>
      <c r="BD276" s="510"/>
      <c r="BE276" s="434"/>
      <c r="BF276" s="533"/>
      <c r="BG276" s="12"/>
      <c r="BH276" s="12"/>
      <c r="BI276" s="12"/>
      <c r="BJ276" s="12"/>
      <c r="BK276" s="12"/>
      <c r="BL276" s="12"/>
      <c r="BM276" s="12"/>
      <c r="BN276" s="12"/>
      <c r="BO276" s="12"/>
      <c r="BP276" s="12"/>
      <c r="BQ276" s="12"/>
      <c r="BR276" s="12"/>
      <c r="BS276" s="12"/>
      <c r="BT276" s="12"/>
      <c r="BU276" s="12"/>
      <c r="BV276" s="12"/>
      <c r="BW276" s="12"/>
      <c r="BX276" s="12"/>
      <c r="BY276" s="12"/>
      <c r="BZ276" s="12"/>
      <c r="CA276" s="12"/>
      <c r="CB276" s="12"/>
      <c r="CC276" s="12"/>
      <c r="CD276" s="12"/>
      <c r="CE276" s="12"/>
      <c r="CF276" s="12"/>
      <c r="CG276" s="12"/>
      <c r="CH276" s="12"/>
      <c r="CI276" s="12"/>
      <c r="CJ276" s="12"/>
      <c r="CK276" s="12"/>
      <c r="CL276" s="12"/>
      <c r="CM276" s="12"/>
      <c r="CN276" s="12"/>
      <c r="CO276" s="12"/>
      <c r="CP276" s="12"/>
      <c r="CQ276" s="12"/>
      <c r="CR276" s="12"/>
      <c r="CS276" s="12"/>
      <c r="CT276" s="12"/>
      <c r="CU276" s="12"/>
      <c r="CV276" s="12"/>
      <c r="CW276" s="12"/>
      <c r="CX276" s="12"/>
      <c r="CY276" s="12"/>
      <c r="CZ276" s="12"/>
      <c r="DA276" s="12"/>
      <c r="DB276" s="12"/>
      <c r="DC276" s="12"/>
      <c r="DD276" s="12"/>
      <c r="DE276" s="12"/>
      <c r="DF276" s="12"/>
      <c r="DG276" s="12"/>
      <c r="DH276" s="12"/>
      <c r="DI276" s="12"/>
      <c r="DJ276" s="12"/>
      <c r="DK276" s="12"/>
      <c r="DL276" s="12"/>
      <c r="DM276" s="12"/>
      <c r="DN276" s="12"/>
      <c r="DO276" s="12"/>
      <c r="DP276" s="12"/>
      <c r="DQ276" s="12"/>
      <c r="DR276" s="12"/>
      <c r="DS276" s="12"/>
      <c r="DT276" s="12"/>
      <c r="DU276" s="12"/>
      <c r="DV276" s="12"/>
      <c r="DW276" s="12"/>
      <c r="DX276" s="12"/>
      <c r="DY276" s="12"/>
      <c r="DZ276" s="12"/>
      <c r="EA276" s="12"/>
      <c r="EB276" s="12"/>
      <c r="EC276" s="12"/>
      <c r="ED276" s="12"/>
      <c r="EE276" s="12"/>
      <c r="EF276" s="12"/>
      <c r="EG276" s="12"/>
      <c r="EH276" s="12"/>
      <c r="EI276" s="12"/>
      <c r="EJ276" s="12"/>
      <c r="EK276" s="12"/>
      <c r="EL276" s="12"/>
      <c r="EM276" s="12"/>
      <c r="EN276" s="12"/>
      <c r="EO276" s="12"/>
      <c r="EP276" s="12"/>
      <c r="EQ276" s="12"/>
      <c r="ER276" s="12"/>
      <c r="ES276" s="12"/>
      <c r="ET276" s="12"/>
      <c r="EU276" s="12"/>
      <c r="EV276" s="12"/>
      <c r="EW276" s="12"/>
      <c r="EX276" s="12"/>
      <c r="EY276" s="12"/>
      <c r="EZ276" s="12"/>
      <c r="FA276" s="12"/>
      <c r="FB276" s="12"/>
      <c r="FC276" s="12"/>
      <c r="FD276" s="12"/>
      <c r="FE276" s="12"/>
      <c r="FF276" s="12"/>
      <c r="FG276" s="12"/>
      <c r="FH276" s="12"/>
      <c r="FI276" s="12"/>
      <c r="FJ276" s="12"/>
      <c r="FK276" s="12"/>
      <c r="FL276" s="12"/>
      <c r="FM276" s="12"/>
      <c r="FN276" s="12"/>
      <c r="FO276" s="12"/>
      <c r="FP276" s="12"/>
      <c r="FQ276" s="12"/>
      <c r="FR276" s="12"/>
      <c r="FS276" s="12"/>
      <c r="FT276" s="12"/>
      <c r="FU276" s="12"/>
      <c r="FV276" s="12"/>
      <c r="FW276" s="12"/>
      <c r="FX276" s="12"/>
      <c r="FY276" s="12"/>
      <c r="FZ276" s="12"/>
      <c r="GA276" s="12"/>
      <c r="GB276" s="12"/>
      <c r="GC276" s="12"/>
      <c r="GD276" s="12"/>
      <c r="GE276" s="12"/>
      <c r="GF276" s="12"/>
      <c r="GG276" s="12"/>
      <c r="GH276" s="12"/>
      <c r="GI276" s="12"/>
      <c r="GJ276" s="12"/>
      <c r="GK276" s="12"/>
      <c r="GL276" s="12"/>
      <c r="GM276" s="12"/>
      <c r="GN276" s="12"/>
      <c r="GO276" s="12"/>
      <c r="GP276" s="12"/>
      <c r="GQ276" s="12"/>
      <c r="GR276" s="12"/>
      <c r="GS276" s="12"/>
      <c r="GT276" s="12"/>
      <c r="GU276" s="12"/>
      <c r="GV276" s="12"/>
      <c r="GW276" s="12"/>
      <c r="GX276" s="12"/>
      <c r="GY276" s="12"/>
      <c r="GZ276" s="12"/>
      <c r="HA276" s="12"/>
      <c r="HB276" s="12"/>
      <c r="HC276" s="12"/>
      <c r="HD276" s="12"/>
      <c r="HE276" s="12"/>
      <c r="HF276" s="12"/>
      <c r="HG276" s="12"/>
      <c r="HH276" s="12"/>
      <c r="HI276" s="12"/>
      <c r="HJ276" s="12"/>
      <c r="HK276" s="12"/>
      <c r="HL276" s="12"/>
      <c r="HM276" s="12"/>
      <c r="HN276" s="12"/>
      <c r="HO276" s="12"/>
      <c r="HP276" s="12"/>
      <c r="HQ276" s="12"/>
      <c r="HR276" s="12"/>
      <c r="HS276" s="12"/>
      <c r="HT276" s="12"/>
      <c r="HU276" s="12"/>
      <c r="HV276" s="12"/>
      <c r="HW276" s="12"/>
      <c r="HX276" s="12"/>
      <c r="HY276" s="12"/>
      <c r="HZ276" s="12"/>
      <c r="IA276" s="12"/>
      <c r="IB276" s="12"/>
      <c r="IC276" s="12"/>
      <c r="ID276" s="12"/>
      <c r="IE276" s="12"/>
      <c r="IF276" s="12"/>
      <c r="IG276" s="12"/>
      <c r="IH276" s="12"/>
      <c r="II276" s="12"/>
      <c r="IJ276" s="12"/>
      <c r="IK276" s="12"/>
      <c r="IL276" s="12"/>
      <c r="IM276" s="12"/>
      <c r="IN276" s="12"/>
      <c r="IO276" s="12"/>
      <c r="IP276" s="12"/>
      <c r="IQ276" s="12"/>
      <c r="IR276" s="12"/>
      <c r="IS276" s="12"/>
      <c r="IT276" s="12"/>
      <c r="IU276" s="12"/>
      <c r="IV276" s="12"/>
      <c r="IW276" s="12"/>
      <c r="IX276" s="12"/>
      <c r="IY276" s="12"/>
      <c r="IZ276" s="12"/>
      <c r="JA276" s="12"/>
      <c r="JB276" s="12"/>
    </row>
    <row r="277" spans="1:262" s="13" customFormat="1" ht="23.4" thickBot="1">
      <c r="A277" s="310"/>
      <c r="B277" s="433"/>
      <c r="C277" s="378"/>
      <c r="D277" s="409"/>
      <c r="E277" s="314"/>
      <c r="F277" s="545"/>
      <c r="G277" s="546"/>
      <c r="H277" s="312"/>
      <c r="I277" s="312"/>
      <c r="J277" s="472"/>
      <c r="K277" s="416" t="s">
        <v>780</v>
      </c>
      <c r="L277" s="168"/>
      <c r="M277" s="422">
        <f t="shared" si="94"/>
        <v>0</v>
      </c>
      <c r="N277" s="372"/>
      <c r="O277" s="168"/>
      <c r="P277" s="372"/>
      <c r="Q277" s="168"/>
      <c r="R277" s="372"/>
      <c r="S277" s="372"/>
      <c r="T277" s="372"/>
      <c r="U277" s="204" t="s">
        <v>702</v>
      </c>
      <c r="V277" s="204" t="s">
        <v>702</v>
      </c>
      <c r="W277" s="311"/>
      <c r="X277" s="314"/>
      <c r="Y277" s="169"/>
      <c r="Z277" s="314"/>
      <c r="AA277" s="170"/>
      <c r="AB277" s="168"/>
      <c r="AC277" s="171"/>
      <c r="AD277" s="172"/>
      <c r="AE277" s="173"/>
      <c r="AF277" s="174"/>
      <c r="AG277" s="543"/>
      <c r="AH277" s="373"/>
      <c r="AI277" s="373"/>
      <c r="AJ277" s="374"/>
      <c r="AK277" s="314"/>
      <c r="AL277" s="164"/>
      <c r="AM277" s="165"/>
      <c r="AN277" s="527"/>
      <c r="AO277" s="457">
        <f t="shared" si="99"/>
        <v>0</v>
      </c>
      <c r="AP277" s="458">
        <f t="shared" si="95"/>
        <v>0</v>
      </c>
      <c r="AQ277" s="458">
        <f t="shared" si="96"/>
        <v>0</v>
      </c>
      <c r="AR277" s="311">
        <f t="shared" si="100"/>
        <v>0</v>
      </c>
      <c r="AS277" s="459">
        <f t="shared" si="101"/>
        <v>0</v>
      </c>
      <c r="AT277" s="486"/>
      <c r="AU277" s="129"/>
      <c r="AV277" s="73">
        <f>AU277+IFERROR(VLOOKUP(A277,GENERADOR!A:B,2,FALSE),0)</f>
        <v>0</v>
      </c>
      <c r="AW277" s="73">
        <f t="shared" si="102"/>
        <v>0</v>
      </c>
      <c r="AX277" s="129">
        <f t="shared" si="103"/>
        <v>0</v>
      </c>
      <c r="AY277" s="129">
        <f t="shared" si="104"/>
        <v>0</v>
      </c>
      <c r="AZ277" s="73" t="e">
        <f t="shared" ca="1" si="97"/>
        <v>#NAME?</v>
      </c>
      <c r="BA277" s="529" t="e">
        <f t="shared" ca="1" si="98"/>
        <v>#NAME?</v>
      </c>
      <c r="BB277" s="158"/>
      <c r="BC277" s="158"/>
      <c r="BD277" s="510"/>
      <c r="BE277" s="434"/>
      <c r="BF277" s="533"/>
      <c r="BG277" s="12"/>
      <c r="BH277" s="12"/>
      <c r="BI277" s="12"/>
      <c r="BJ277" s="12"/>
      <c r="BK277" s="12"/>
      <c r="BL277" s="12"/>
      <c r="BM277" s="12"/>
      <c r="BN277" s="12"/>
      <c r="BO277" s="12"/>
      <c r="BP277" s="12"/>
      <c r="BQ277" s="12"/>
      <c r="BR277" s="12"/>
      <c r="BS277" s="12"/>
      <c r="BT277" s="12"/>
      <c r="BU277" s="12"/>
      <c r="BV277" s="12"/>
      <c r="BW277" s="12"/>
      <c r="BX277" s="12"/>
      <c r="BY277" s="12"/>
      <c r="BZ277" s="12"/>
      <c r="CA277" s="12"/>
      <c r="CB277" s="12"/>
      <c r="CC277" s="12"/>
      <c r="CD277" s="12"/>
      <c r="CE277" s="12"/>
      <c r="CF277" s="12"/>
      <c r="CG277" s="12"/>
      <c r="CH277" s="12"/>
      <c r="CI277" s="12"/>
      <c r="CJ277" s="12"/>
      <c r="CK277" s="12"/>
      <c r="CL277" s="12"/>
      <c r="CM277" s="12"/>
      <c r="CN277" s="12"/>
      <c r="CO277" s="12"/>
      <c r="CP277" s="12"/>
      <c r="CQ277" s="12"/>
      <c r="CR277" s="12"/>
      <c r="CS277" s="12"/>
      <c r="CT277" s="12"/>
      <c r="CU277" s="12"/>
      <c r="CV277" s="12"/>
      <c r="CW277" s="12"/>
      <c r="CX277" s="12"/>
      <c r="CY277" s="12"/>
      <c r="CZ277" s="12"/>
      <c r="DA277" s="12"/>
      <c r="DB277" s="12"/>
      <c r="DC277" s="12"/>
      <c r="DD277" s="12"/>
      <c r="DE277" s="12"/>
      <c r="DF277" s="12"/>
      <c r="DG277" s="12"/>
      <c r="DH277" s="12"/>
      <c r="DI277" s="12"/>
      <c r="DJ277" s="12"/>
      <c r="DK277" s="12"/>
      <c r="DL277" s="12"/>
      <c r="DM277" s="12"/>
      <c r="DN277" s="12"/>
      <c r="DO277" s="12"/>
      <c r="DP277" s="12"/>
      <c r="DQ277" s="12"/>
      <c r="DR277" s="12"/>
      <c r="DS277" s="12"/>
      <c r="DT277" s="12"/>
      <c r="DU277" s="12"/>
      <c r="DV277" s="12"/>
      <c r="DW277" s="12"/>
      <c r="DX277" s="12"/>
      <c r="DY277" s="12"/>
      <c r="DZ277" s="12"/>
      <c r="EA277" s="12"/>
      <c r="EB277" s="12"/>
      <c r="EC277" s="12"/>
      <c r="ED277" s="12"/>
      <c r="EE277" s="12"/>
      <c r="EF277" s="12"/>
      <c r="EG277" s="12"/>
      <c r="EH277" s="12"/>
      <c r="EI277" s="12"/>
      <c r="EJ277" s="12"/>
      <c r="EK277" s="12"/>
      <c r="EL277" s="12"/>
      <c r="EM277" s="12"/>
      <c r="EN277" s="12"/>
      <c r="EO277" s="12"/>
      <c r="EP277" s="12"/>
      <c r="EQ277" s="12"/>
      <c r="ER277" s="12"/>
      <c r="ES277" s="12"/>
      <c r="ET277" s="12"/>
      <c r="EU277" s="12"/>
      <c r="EV277" s="12"/>
      <c r="EW277" s="12"/>
      <c r="EX277" s="12"/>
      <c r="EY277" s="12"/>
      <c r="EZ277" s="12"/>
      <c r="FA277" s="12"/>
      <c r="FB277" s="12"/>
      <c r="FC277" s="12"/>
      <c r="FD277" s="12"/>
      <c r="FE277" s="12"/>
      <c r="FF277" s="12"/>
      <c r="FG277" s="12"/>
      <c r="FH277" s="12"/>
      <c r="FI277" s="12"/>
      <c r="FJ277" s="12"/>
      <c r="FK277" s="12"/>
      <c r="FL277" s="12"/>
      <c r="FM277" s="12"/>
      <c r="FN277" s="12"/>
      <c r="FO277" s="12"/>
      <c r="FP277" s="12"/>
      <c r="FQ277" s="12"/>
      <c r="FR277" s="12"/>
      <c r="FS277" s="12"/>
      <c r="FT277" s="12"/>
      <c r="FU277" s="12"/>
      <c r="FV277" s="12"/>
      <c r="FW277" s="12"/>
      <c r="FX277" s="12"/>
      <c r="FY277" s="12"/>
      <c r="FZ277" s="12"/>
      <c r="GA277" s="12"/>
      <c r="GB277" s="12"/>
      <c r="GC277" s="12"/>
      <c r="GD277" s="12"/>
      <c r="GE277" s="12"/>
      <c r="GF277" s="12"/>
      <c r="GG277" s="12"/>
      <c r="GH277" s="12"/>
      <c r="GI277" s="12"/>
      <c r="GJ277" s="12"/>
      <c r="GK277" s="12"/>
      <c r="GL277" s="12"/>
      <c r="GM277" s="12"/>
      <c r="GN277" s="12"/>
      <c r="GO277" s="12"/>
      <c r="GP277" s="12"/>
      <c r="GQ277" s="12"/>
      <c r="GR277" s="12"/>
      <c r="GS277" s="12"/>
      <c r="GT277" s="12"/>
      <c r="GU277" s="12"/>
      <c r="GV277" s="12"/>
      <c r="GW277" s="12"/>
      <c r="GX277" s="12"/>
      <c r="GY277" s="12"/>
      <c r="GZ277" s="12"/>
      <c r="HA277" s="12"/>
      <c r="HB277" s="12"/>
      <c r="HC277" s="12"/>
      <c r="HD277" s="12"/>
      <c r="HE277" s="12"/>
      <c r="HF277" s="12"/>
      <c r="HG277" s="12"/>
      <c r="HH277" s="12"/>
      <c r="HI277" s="12"/>
      <c r="HJ277" s="12"/>
      <c r="HK277" s="12"/>
      <c r="HL277" s="12"/>
      <c r="HM277" s="12"/>
      <c r="HN277" s="12"/>
      <c r="HO277" s="12"/>
      <c r="HP277" s="12"/>
      <c r="HQ277" s="12"/>
      <c r="HR277" s="12"/>
      <c r="HS277" s="12"/>
      <c r="HT277" s="12"/>
      <c r="HU277" s="12"/>
      <c r="HV277" s="12"/>
      <c r="HW277" s="12"/>
      <c r="HX277" s="12"/>
      <c r="HY277" s="12"/>
      <c r="HZ277" s="12"/>
      <c r="IA277" s="12"/>
      <c r="IB277" s="12"/>
      <c r="IC277" s="12"/>
      <c r="ID277" s="12"/>
      <c r="IE277" s="12"/>
      <c r="IF277" s="12"/>
      <c r="IG277" s="12"/>
      <c r="IH277" s="12"/>
      <c r="II277" s="12"/>
      <c r="IJ277" s="12"/>
      <c r="IK277" s="12"/>
      <c r="IL277" s="12"/>
      <c r="IM277" s="12"/>
      <c r="IN277" s="12"/>
      <c r="IO277" s="12"/>
      <c r="IP277" s="12"/>
      <c r="IQ277" s="12"/>
      <c r="IR277" s="12"/>
      <c r="IS277" s="12"/>
      <c r="IT277" s="12"/>
      <c r="IU277" s="12"/>
      <c r="IV277" s="12"/>
      <c r="IW277" s="12"/>
      <c r="IX277" s="12"/>
      <c r="IY277" s="12"/>
      <c r="IZ277" s="12"/>
      <c r="JA277" s="12"/>
      <c r="JB277" s="12"/>
    </row>
    <row r="278" spans="1:262" s="13" customFormat="1" ht="23.4" thickBot="1">
      <c r="A278" s="310"/>
      <c r="B278" s="433"/>
      <c r="C278" s="378"/>
      <c r="D278" s="409"/>
      <c r="E278" s="314"/>
      <c r="F278" s="545"/>
      <c r="G278" s="546"/>
      <c r="H278" s="312"/>
      <c r="I278" s="312"/>
      <c r="J278" s="472"/>
      <c r="K278" s="416" t="s">
        <v>780</v>
      </c>
      <c r="L278" s="168"/>
      <c r="M278" s="422">
        <f t="shared" si="94"/>
        <v>0</v>
      </c>
      <c r="N278" s="372"/>
      <c r="O278" s="168"/>
      <c r="P278" s="372"/>
      <c r="Q278" s="168"/>
      <c r="R278" s="372"/>
      <c r="S278" s="372"/>
      <c r="T278" s="372"/>
      <c r="U278" s="204" t="s">
        <v>702</v>
      </c>
      <c r="V278" s="204" t="s">
        <v>702</v>
      </c>
      <c r="W278" s="311"/>
      <c r="X278" s="314"/>
      <c r="Y278" s="169"/>
      <c r="Z278" s="314"/>
      <c r="AA278" s="170"/>
      <c r="AB278" s="168"/>
      <c r="AC278" s="171"/>
      <c r="AD278" s="172"/>
      <c r="AE278" s="173"/>
      <c r="AF278" s="174"/>
      <c r="AG278" s="543"/>
      <c r="AH278" s="373"/>
      <c r="AI278" s="373"/>
      <c r="AJ278" s="374"/>
      <c r="AK278" s="314"/>
      <c r="AL278" s="164"/>
      <c r="AM278" s="165"/>
      <c r="AN278" s="527"/>
      <c r="AO278" s="457">
        <f t="shared" si="99"/>
        <v>0</v>
      </c>
      <c r="AP278" s="458">
        <f t="shared" si="95"/>
        <v>0</v>
      </c>
      <c r="AQ278" s="458">
        <f t="shared" si="96"/>
        <v>0</v>
      </c>
      <c r="AR278" s="311">
        <f t="shared" si="100"/>
        <v>0</v>
      </c>
      <c r="AS278" s="459">
        <f t="shared" si="101"/>
        <v>0</v>
      </c>
      <c r="AT278" s="486"/>
      <c r="AU278" s="129"/>
      <c r="AV278" s="73">
        <f>AU278+IFERROR(VLOOKUP(A278,GENERADOR!A:B,2,FALSE),0)</f>
        <v>0</v>
      </c>
      <c r="AW278" s="73">
        <f t="shared" si="102"/>
        <v>0</v>
      </c>
      <c r="AX278" s="129">
        <f t="shared" si="103"/>
        <v>0</v>
      </c>
      <c r="AY278" s="129">
        <f t="shared" si="104"/>
        <v>0</v>
      </c>
      <c r="AZ278" s="73" t="e">
        <f t="shared" ca="1" si="97"/>
        <v>#NAME?</v>
      </c>
      <c r="BA278" s="529" t="e">
        <f t="shared" ca="1" si="98"/>
        <v>#NAME?</v>
      </c>
      <c r="BB278" s="158"/>
      <c r="BC278" s="158"/>
      <c r="BD278" s="510"/>
      <c r="BE278" s="434"/>
      <c r="BF278" s="533"/>
      <c r="BG278" s="12"/>
      <c r="BH278" s="12"/>
      <c r="BI278" s="12"/>
      <c r="BJ278" s="12"/>
      <c r="BK278" s="12"/>
      <c r="BL278" s="12"/>
      <c r="BM278" s="12"/>
      <c r="BN278" s="12"/>
      <c r="BO278" s="12"/>
      <c r="BP278" s="12"/>
      <c r="BQ278" s="12"/>
      <c r="BR278" s="12"/>
      <c r="BS278" s="12"/>
      <c r="BT278" s="12"/>
      <c r="BU278" s="12"/>
      <c r="BV278" s="12"/>
      <c r="BW278" s="12"/>
      <c r="BX278" s="12"/>
      <c r="BY278" s="12"/>
      <c r="BZ278" s="12"/>
      <c r="CA278" s="12"/>
      <c r="CB278" s="12"/>
      <c r="CC278" s="12"/>
      <c r="CD278" s="12"/>
      <c r="CE278" s="12"/>
      <c r="CF278" s="12"/>
      <c r="CG278" s="12"/>
      <c r="CH278" s="12"/>
      <c r="CI278" s="12"/>
      <c r="CJ278" s="12"/>
      <c r="CK278" s="12"/>
      <c r="CL278" s="12"/>
      <c r="CM278" s="12"/>
      <c r="CN278" s="12"/>
      <c r="CO278" s="12"/>
      <c r="CP278" s="12"/>
      <c r="CQ278" s="12"/>
      <c r="CR278" s="12"/>
      <c r="CS278" s="12"/>
      <c r="CT278" s="12"/>
      <c r="CU278" s="12"/>
      <c r="CV278" s="12"/>
      <c r="CW278" s="12"/>
      <c r="CX278" s="12"/>
      <c r="CY278" s="12"/>
      <c r="CZ278" s="12"/>
      <c r="DA278" s="12"/>
      <c r="DB278" s="12"/>
      <c r="DC278" s="12"/>
      <c r="DD278" s="12"/>
      <c r="DE278" s="12"/>
      <c r="DF278" s="12"/>
      <c r="DG278" s="12"/>
      <c r="DH278" s="12"/>
      <c r="DI278" s="12"/>
      <c r="DJ278" s="12"/>
      <c r="DK278" s="12"/>
      <c r="DL278" s="12"/>
      <c r="DM278" s="12"/>
      <c r="DN278" s="12"/>
      <c r="DO278" s="12"/>
      <c r="DP278" s="12"/>
      <c r="DQ278" s="12"/>
      <c r="DR278" s="12"/>
      <c r="DS278" s="12"/>
      <c r="DT278" s="12"/>
      <c r="DU278" s="12"/>
      <c r="DV278" s="12"/>
      <c r="DW278" s="12"/>
      <c r="DX278" s="12"/>
      <c r="DY278" s="12"/>
      <c r="DZ278" s="12"/>
      <c r="EA278" s="12"/>
      <c r="EB278" s="12"/>
      <c r="EC278" s="12"/>
      <c r="ED278" s="12"/>
      <c r="EE278" s="12"/>
      <c r="EF278" s="12"/>
      <c r="EG278" s="12"/>
      <c r="EH278" s="12"/>
      <c r="EI278" s="12"/>
      <c r="EJ278" s="12"/>
      <c r="EK278" s="12"/>
      <c r="EL278" s="12"/>
      <c r="EM278" s="12"/>
      <c r="EN278" s="12"/>
      <c r="EO278" s="12"/>
      <c r="EP278" s="12"/>
      <c r="EQ278" s="12"/>
      <c r="ER278" s="12"/>
      <c r="ES278" s="12"/>
      <c r="ET278" s="12"/>
      <c r="EU278" s="12"/>
      <c r="EV278" s="12"/>
      <c r="EW278" s="12"/>
      <c r="EX278" s="12"/>
      <c r="EY278" s="12"/>
      <c r="EZ278" s="12"/>
      <c r="FA278" s="12"/>
      <c r="FB278" s="12"/>
      <c r="FC278" s="12"/>
      <c r="FD278" s="12"/>
      <c r="FE278" s="12"/>
      <c r="FF278" s="12"/>
      <c r="FG278" s="12"/>
      <c r="FH278" s="12"/>
      <c r="FI278" s="12"/>
      <c r="FJ278" s="12"/>
      <c r="FK278" s="12"/>
      <c r="FL278" s="12"/>
      <c r="FM278" s="12"/>
      <c r="FN278" s="12"/>
      <c r="FO278" s="12"/>
      <c r="FP278" s="12"/>
      <c r="FQ278" s="12"/>
      <c r="FR278" s="12"/>
      <c r="FS278" s="12"/>
      <c r="FT278" s="12"/>
      <c r="FU278" s="12"/>
      <c r="FV278" s="12"/>
      <c r="FW278" s="12"/>
      <c r="FX278" s="12"/>
      <c r="FY278" s="12"/>
      <c r="FZ278" s="12"/>
      <c r="GA278" s="12"/>
      <c r="GB278" s="12"/>
      <c r="GC278" s="12"/>
      <c r="GD278" s="12"/>
      <c r="GE278" s="12"/>
      <c r="GF278" s="12"/>
      <c r="GG278" s="12"/>
      <c r="GH278" s="12"/>
      <c r="GI278" s="12"/>
      <c r="GJ278" s="12"/>
      <c r="GK278" s="12"/>
      <c r="GL278" s="12"/>
      <c r="GM278" s="12"/>
      <c r="GN278" s="12"/>
      <c r="GO278" s="12"/>
      <c r="GP278" s="12"/>
      <c r="GQ278" s="12"/>
      <c r="GR278" s="12"/>
      <c r="GS278" s="12"/>
      <c r="GT278" s="12"/>
      <c r="GU278" s="12"/>
      <c r="GV278" s="12"/>
      <c r="GW278" s="12"/>
      <c r="GX278" s="12"/>
      <c r="GY278" s="12"/>
      <c r="GZ278" s="12"/>
      <c r="HA278" s="12"/>
      <c r="HB278" s="12"/>
      <c r="HC278" s="12"/>
      <c r="HD278" s="12"/>
      <c r="HE278" s="12"/>
      <c r="HF278" s="12"/>
      <c r="HG278" s="12"/>
      <c r="HH278" s="12"/>
      <c r="HI278" s="12"/>
      <c r="HJ278" s="12"/>
      <c r="HK278" s="12"/>
      <c r="HL278" s="12"/>
      <c r="HM278" s="12"/>
      <c r="HN278" s="12"/>
      <c r="HO278" s="12"/>
      <c r="HP278" s="12"/>
      <c r="HQ278" s="12"/>
      <c r="HR278" s="12"/>
      <c r="HS278" s="12"/>
      <c r="HT278" s="12"/>
      <c r="HU278" s="12"/>
      <c r="HV278" s="12"/>
      <c r="HW278" s="12"/>
      <c r="HX278" s="12"/>
      <c r="HY278" s="12"/>
      <c r="HZ278" s="12"/>
      <c r="IA278" s="12"/>
      <c r="IB278" s="12"/>
      <c r="IC278" s="12"/>
      <c r="ID278" s="12"/>
      <c r="IE278" s="12"/>
      <c r="IF278" s="12"/>
      <c r="IG278" s="12"/>
      <c r="IH278" s="12"/>
      <c r="II278" s="12"/>
      <c r="IJ278" s="12"/>
      <c r="IK278" s="12"/>
      <c r="IL278" s="12"/>
      <c r="IM278" s="12"/>
      <c r="IN278" s="12"/>
      <c r="IO278" s="12"/>
      <c r="IP278" s="12"/>
      <c r="IQ278" s="12"/>
      <c r="IR278" s="12"/>
      <c r="IS278" s="12"/>
      <c r="IT278" s="12"/>
      <c r="IU278" s="12"/>
      <c r="IV278" s="12"/>
      <c r="IW278" s="12"/>
      <c r="IX278" s="12"/>
      <c r="IY278" s="12"/>
      <c r="IZ278" s="12"/>
      <c r="JA278" s="12"/>
      <c r="JB278" s="12"/>
    </row>
    <row r="279" spans="1:262" s="13" customFormat="1" ht="23.4" thickBot="1">
      <c r="A279" s="310"/>
      <c r="B279" s="433"/>
      <c r="C279" s="378"/>
      <c r="D279" s="409"/>
      <c r="E279" s="314"/>
      <c r="F279" s="545"/>
      <c r="G279" s="546"/>
      <c r="H279" s="312"/>
      <c r="I279" s="312"/>
      <c r="J279" s="472"/>
      <c r="K279" s="416" t="s">
        <v>780</v>
      </c>
      <c r="L279" s="168"/>
      <c r="M279" s="422">
        <f t="shared" si="94"/>
        <v>0</v>
      </c>
      <c r="N279" s="372"/>
      <c r="O279" s="168"/>
      <c r="P279" s="372"/>
      <c r="Q279" s="168"/>
      <c r="R279" s="372"/>
      <c r="S279" s="372"/>
      <c r="T279" s="372"/>
      <c r="U279" s="204" t="s">
        <v>702</v>
      </c>
      <c r="V279" s="204" t="s">
        <v>702</v>
      </c>
      <c r="W279" s="311"/>
      <c r="X279" s="314"/>
      <c r="Y279" s="169"/>
      <c r="Z279" s="314"/>
      <c r="AA279" s="170"/>
      <c r="AB279" s="168"/>
      <c r="AC279" s="171"/>
      <c r="AD279" s="172"/>
      <c r="AE279" s="173"/>
      <c r="AF279" s="174"/>
      <c r="AG279" s="543"/>
      <c r="AH279" s="373"/>
      <c r="AI279" s="373"/>
      <c r="AJ279" s="374"/>
      <c r="AK279" s="314"/>
      <c r="AL279" s="164"/>
      <c r="AM279" s="165"/>
      <c r="AN279" s="527"/>
      <c r="AO279" s="457">
        <f t="shared" si="99"/>
        <v>0</v>
      </c>
      <c r="AP279" s="458">
        <f t="shared" si="95"/>
        <v>0</v>
      </c>
      <c r="AQ279" s="458">
        <f t="shared" si="96"/>
        <v>0</v>
      </c>
      <c r="AR279" s="311">
        <f t="shared" si="100"/>
        <v>0</v>
      </c>
      <c r="AS279" s="459">
        <f t="shared" si="101"/>
        <v>0</v>
      </c>
      <c r="AT279" s="486"/>
      <c r="AU279" s="129"/>
      <c r="AV279" s="73">
        <f>AU279+IFERROR(VLOOKUP(A279,GENERADOR!A:B,2,FALSE),0)</f>
        <v>0</v>
      </c>
      <c r="AW279" s="73">
        <f t="shared" si="102"/>
        <v>0</v>
      </c>
      <c r="AX279" s="129">
        <f t="shared" si="103"/>
        <v>0</v>
      </c>
      <c r="AY279" s="129">
        <f t="shared" si="104"/>
        <v>0</v>
      </c>
      <c r="AZ279" s="73" t="e">
        <f t="shared" ca="1" si="97"/>
        <v>#NAME?</v>
      </c>
      <c r="BA279" s="529" t="e">
        <f t="shared" ca="1" si="98"/>
        <v>#NAME?</v>
      </c>
      <c r="BB279" s="158"/>
      <c r="BC279" s="158"/>
      <c r="BD279" s="510"/>
      <c r="BE279" s="434"/>
      <c r="BF279" s="534"/>
    </row>
    <row r="280" spans="1:262" s="13" customFormat="1" ht="23.4" thickBot="1">
      <c r="A280" s="310"/>
      <c r="B280" s="433"/>
      <c r="C280" s="378"/>
      <c r="D280" s="409"/>
      <c r="E280" s="314"/>
      <c r="F280" s="545"/>
      <c r="G280" s="546"/>
      <c r="H280" s="312"/>
      <c r="I280" s="312"/>
      <c r="J280" s="472"/>
      <c r="K280" s="416" t="s">
        <v>780</v>
      </c>
      <c r="L280" s="168"/>
      <c r="M280" s="422">
        <f t="shared" si="94"/>
        <v>0</v>
      </c>
      <c r="N280" s="372"/>
      <c r="O280" s="168"/>
      <c r="P280" s="372"/>
      <c r="Q280" s="168"/>
      <c r="R280" s="372"/>
      <c r="S280" s="372"/>
      <c r="T280" s="372"/>
      <c r="U280" s="204" t="s">
        <v>702</v>
      </c>
      <c r="V280" s="204" t="s">
        <v>702</v>
      </c>
      <c r="W280" s="311"/>
      <c r="X280" s="314"/>
      <c r="Y280" s="177"/>
      <c r="Z280" s="314"/>
      <c r="AA280" s="170"/>
      <c r="AB280" s="168"/>
      <c r="AC280" s="171"/>
      <c r="AD280" s="172"/>
      <c r="AE280" s="173"/>
      <c r="AF280" s="174"/>
      <c r="AG280" s="543"/>
      <c r="AH280" s="373"/>
      <c r="AI280" s="373"/>
      <c r="AJ280" s="374"/>
      <c r="AK280" s="314"/>
      <c r="AL280" s="164"/>
      <c r="AM280" s="165"/>
      <c r="AN280" s="527"/>
      <c r="AO280" s="457">
        <f t="shared" si="99"/>
        <v>0</v>
      </c>
      <c r="AP280" s="458">
        <f t="shared" si="95"/>
        <v>0</v>
      </c>
      <c r="AQ280" s="458">
        <f t="shared" si="96"/>
        <v>0</v>
      </c>
      <c r="AR280" s="311">
        <f t="shared" si="100"/>
        <v>0</v>
      </c>
      <c r="AS280" s="459">
        <f t="shared" si="101"/>
        <v>0</v>
      </c>
      <c r="AT280" s="486"/>
      <c r="AU280" s="129"/>
      <c r="AV280" s="73">
        <f>AU280+IFERROR(VLOOKUP(A280,GENERADOR!A:B,2,FALSE),0)</f>
        <v>0</v>
      </c>
      <c r="AW280" s="73">
        <f t="shared" si="102"/>
        <v>0</v>
      </c>
      <c r="AX280" s="129">
        <f t="shared" si="103"/>
        <v>0</v>
      </c>
      <c r="AY280" s="129">
        <f t="shared" si="104"/>
        <v>0</v>
      </c>
      <c r="AZ280" s="73" t="e">
        <f t="shared" ca="1" si="97"/>
        <v>#NAME?</v>
      </c>
      <c r="BA280" s="529" t="e">
        <f t="shared" ca="1" si="98"/>
        <v>#NAME?</v>
      </c>
      <c r="BB280" s="158"/>
      <c r="BC280" s="158"/>
      <c r="BD280" s="510"/>
      <c r="BE280" s="434"/>
      <c r="BF280" s="533"/>
      <c r="BG280" s="12"/>
      <c r="BH280" s="12"/>
      <c r="BI280" s="12"/>
      <c r="BJ280" s="12"/>
      <c r="BK280" s="12"/>
      <c r="BL280" s="12"/>
      <c r="BM280" s="12"/>
      <c r="BN280" s="12"/>
      <c r="BO280" s="12"/>
      <c r="BP280" s="12"/>
      <c r="BQ280" s="12"/>
      <c r="BR280" s="12"/>
      <c r="BS280" s="12"/>
      <c r="BT280" s="12"/>
      <c r="BU280" s="12"/>
      <c r="BV280" s="12"/>
      <c r="BW280" s="12"/>
      <c r="BX280" s="12"/>
      <c r="BY280" s="12"/>
      <c r="BZ280" s="12"/>
      <c r="CA280" s="12"/>
      <c r="CB280" s="12"/>
      <c r="CC280" s="12"/>
      <c r="CD280" s="12"/>
      <c r="CE280" s="12"/>
      <c r="CF280" s="12"/>
      <c r="CG280" s="12"/>
      <c r="CH280" s="12"/>
      <c r="CI280" s="12"/>
      <c r="CJ280" s="12"/>
      <c r="CK280" s="12"/>
      <c r="CL280" s="12"/>
      <c r="CM280" s="12"/>
      <c r="CN280" s="12"/>
      <c r="CO280" s="12"/>
      <c r="CP280" s="12"/>
      <c r="CQ280" s="12"/>
      <c r="CR280" s="12"/>
      <c r="CS280" s="12"/>
      <c r="CT280" s="12"/>
      <c r="CU280" s="12"/>
      <c r="CV280" s="12"/>
      <c r="CW280" s="12"/>
      <c r="CX280" s="12"/>
      <c r="CY280" s="12"/>
      <c r="CZ280" s="12"/>
      <c r="DA280" s="12"/>
      <c r="DB280" s="12"/>
      <c r="DC280" s="12"/>
      <c r="DD280" s="12"/>
      <c r="DE280" s="12"/>
      <c r="DF280" s="12"/>
      <c r="DG280" s="12"/>
      <c r="DH280" s="12"/>
      <c r="DI280" s="12"/>
      <c r="DJ280" s="12"/>
      <c r="DK280" s="12"/>
      <c r="DL280" s="12"/>
      <c r="DM280" s="12"/>
      <c r="DN280" s="12"/>
      <c r="DO280" s="12"/>
      <c r="DP280" s="12"/>
      <c r="DQ280" s="12"/>
      <c r="DR280" s="12"/>
      <c r="DS280" s="12"/>
      <c r="DT280" s="12"/>
      <c r="DU280" s="12"/>
      <c r="DV280" s="12"/>
      <c r="DW280" s="12"/>
      <c r="DX280" s="12"/>
      <c r="DY280" s="12"/>
      <c r="DZ280" s="12"/>
      <c r="EA280" s="12"/>
      <c r="EB280" s="12"/>
      <c r="EC280" s="12"/>
      <c r="ED280" s="12"/>
      <c r="EE280" s="12"/>
      <c r="EF280" s="12"/>
      <c r="EG280" s="12"/>
      <c r="EH280" s="12"/>
      <c r="EI280" s="12"/>
      <c r="EJ280" s="12"/>
      <c r="EK280" s="12"/>
      <c r="EL280" s="12"/>
      <c r="EM280" s="12"/>
      <c r="EN280" s="12"/>
      <c r="EO280" s="12"/>
      <c r="EP280" s="12"/>
      <c r="EQ280" s="12"/>
      <c r="ER280" s="12"/>
      <c r="ES280" s="12"/>
      <c r="ET280" s="12"/>
      <c r="EU280" s="12"/>
      <c r="EV280" s="12"/>
      <c r="EW280" s="12"/>
      <c r="EX280" s="12"/>
      <c r="EY280" s="12"/>
      <c r="EZ280" s="12"/>
      <c r="FA280" s="12"/>
      <c r="FB280" s="12"/>
      <c r="FC280" s="12"/>
      <c r="FD280" s="12"/>
      <c r="FE280" s="12"/>
      <c r="FF280" s="12"/>
      <c r="FG280" s="12"/>
      <c r="FH280" s="12"/>
      <c r="FI280" s="12"/>
      <c r="FJ280" s="12"/>
      <c r="FK280" s="12"/>
      <c r="FL280" s="12"/>
      <c r="FM280" s="12"/>
      <c r="FN280" s="12"/>
      <c r="FO280" s="12"/>
      <c r="FP280" s="12"/>
      <c r="FQ280" s="12"/>
      <c r="FR280" s="12"/>
      <c r="FS280" s="12"/>
      <c r="FT280" s="12"/>
      <c r="FU280" s="12"/>
      <c r="FV280" s="12"/>
      <c r="FW280" s="12"/>
      <c r="FX280" s="12"/>
      <c r="FY280" s="12"/>
      <c r="FZ280" s="12"/>
      <c r="GA280" s="12"/>
      <c r="GB280" s="12"/>
      <c r="GC280" s="12"/>
      <c r="GD280" s="12"/>
      <c r="GE280" s="12"/>
      <c r="GF280" s="12"/>
      <c r="GG280" s="12"/>
      <c r="GH280" s="12"/>
      <c r="GI280" s="12"/>
      <c r="GJ280" s="12"/>
      <c r="GK280" s="12"/>
      <c r="GL280" s="12"/>
      <c r="GM280" s="12"/>
      <c r="GN280" s="12"/>
      <c r="GO280" s="12"/>
      <c r="GP280" s="12"/>
      <c r="GQ280" s="12"/>
      <c r="GR280" s="12"/>
      <c r="GS280" s="12"/>
      <c r="GT280" s="12"/>
      <c r="GU280" s="12"/>
      <c r="GV280" s="12"/>
      <c r="GW280" s="12"/>
      <c r="GX280" s="12"/>
      <c r="GY280" s="12"/>
      <c r="GZ280" s="12"/>
      <c r="HA280" s="12"/>
      <c r="HB280" s="12"/>
      <c r="HC280" s="12"/>
      <c r="HD280" s="12"/>
      <c r="HE280" s="12"/>
      <c r="HF280" s="12"/>
      <c r="HG280" s="12"/>
      <c r="HH280" s="12"/>
      <c r="HI280" s="12"/>
      <c r="HJ280" s="12"/>
      <c r="HK280" s="12"/>
      <c r="HL280" s="12"/>
      <c r="HM280" s="12"/>
      <c r="HN280" s="12"/>
      <c r="HO280" s="12"/>
      <c r="HP280" s="12"/>
      <c r="HQ280" s="12"/>
      <c r="HR280" s="12"/>
      <c r="HS280" s="12"/>
      <c r="HT280" s="12"/>
      <c r="HU280" s="12"/>
      <c r="HV280" s="12"/>
      <c r="HW280" s="12"/>
      <c r="HX280" s="12"/>
      <c r="HY280" s="12"/>
      <c r="HZ280" s="12"/>
      <c r="IA280" s="12"/>
      <c r="IB280" s="12"/>
      <c r="IC280" s="12"/>
      <c r="ID280" s="12"/>
      <c r="IE280" s="12"/>
      <c r="IF280" s="12"/>
      <c r="IG280" s="12"/>
      <c r="IH280" s="12"/>
      <c r="II280" s="12"/>
      <c r="IJ280" s="12"/>
      <c r="IK280" s="12"/>
      <c r="IL280" s="12"/>
      <c r="IM280" s="12"/>
      <c r="IN280" s="12"/>
      <c r="IO280" s="12"/>
      <c r="IP280" s="12"/>
      <c r="IQ280" s="12"/>
      <c r="IR280" s="12"/>
      <c r="IS280" s="12"/>
      <c r="IT280" s="12"/>
      <c r="IU280" s="12"/>
      <c r="IV280" s="12"/>
      <c r="IW280" s="12"/>
      <c r="IX280" s="12"/>
      <c r="IY280" s="12"/>
      <c r="IZ280" s="12"/>
      <c r="JA280" s="12"/>
      <c r="JB280" s="12"/>
    </row>
    <row r="281" spans="1:262" s="13" customFormat="1" ht="23.4" thickBot="1">
      <c r="A281" s="310"/>
      <c r="B281" s="433"/>
      <c r="C281" s="378"/>
      <c r="D281" s="409"/>
      <c r="E281" s="314"/>
      <c r="F281" s="545"/>
      <c r="G281" s="546"/>
      <c r="H281" s="312"/>
      <c r="I281" s="312"/>
      <c r="J281" s="472"/>
      <c r="K281" s="416" t="s">
        <v>780</v>
      </c>
      <c r="L281" s="168"/>
      <c r="M281" s="422">
        <f t="shared" si="94"/>
        <v>0</v>
      </c>
      <c r="N281" s="372"/>
      <c r="O281" s="168"/>
      <c r="P281" s="372"/>
      <c r="Q281" s="168"/>
      <c r="R281" s="372"/>
      <c r="S281" s="372"/>
      <c r="T281" s="372"/>
      <c r="U281" s="204" t="s">
        <v>702</v>
      </c>
      <c r="V281" s="204" t="s">
        <v>702</v>
      </c>
      <c r="W281" s="311"/>
      <c r="X281" s="314"/>
      <c r="Y281" s="169"/>
      <c r="Z281" s="314"/>
      <c r="AA281" s="170"/>
      <c r="AB281" s="168"/>
      <c r="AC281" s="171"/>
      <c r="AD281" s="172"/>
      <c r="AE281" s="173"/>
      <c r="AF281" s="174"/>
      <c r="AG281" s="543"/>
      <c r="AH281" s="373"/>
      <c r="AI281" s="373"/>
      <c r="AJ281" s="374"/>
      <c r="AK281" s="314"/>
      <c r="AL281" s="164"/>
      <c r="AM281" s="165"/>
      <c r="AN281" s="527"/>
      <c r="AO281" s="457">
        <f t="shared" si="99"/>
        <v>0</v>
      </c>
      <c r="AP281" s="458">
        <f t="shared" si="95"/>
        <v>0</v>
      </c>
      <c r="AQ281" s="458">
        <f t="shared" si="96"/>
        <v>0</v>
      </c>
      <c r="AR281" s="311">
        <f t="shared" si="100"/>
        <v>0</v>
      </c>
      <c r="AS281" s="459">
        <f t="shared" si="101"/>
        <v>0</v>
      </c>
      <c r="AT281" s="486"/>
      <c r="AU281" s="129"/>
      <c r="AV281" s="73">
        <f>AU281+IFERROR(VLOOKUP(A281,GENERADOR!A:B,2,FALSE),0)</f>
        <v>0</v>
      </c>
      <c r="AW281" s="73">
        <f t="shared" si="102"/>
        <v>0</v>
      </c>
      <c r="AX281" s="129">
        <f t="shared" si="103"/>
        <v>0</v>
      </c>
      <c r="AY281" s="129">
        <f t="shared" si="104"/>
        <v>0</v>
      </c>
      <c r="AZ281" s="73" t="e">
        <f t="shared" ca="1" si="97"/>
        <v>#NAME?</v>
      </c>
      <c r="BA281" s="529" t="e">
        <f t="shared" ca="1" si="98"/>
        <v>#NAME?</v>
      </c>
      <c r="BB281" s="158"/>
      <c r="BC281" s="158"/>
      <c r="BD281" s="510"/>
      <c r="BE281" s="434"/>
      <c r="BF281" s="533"/>
      <c r="BG281" s="12"/>
      <c r="BH281" s="12"/>
      <c r="BI281" s="12"/>
      <c r="BJ281" s="12"/>
      <c r="BK281" s="12"/>
      <c r="BL281" s="12"/>
      <c r="BM281" s="12"/>
      <c r="BN281" s="12"/>
      <c r="BO281" s="12"/>
      <c r="BP281" s="12"/>
      <c r="BQ281" s="12"/>
      <c r="BR281" s="12"/>
      <c r="BS281" s="12"/>
      <c r="BT281" s="12"/>
      <c r="BU281" s="12"/>
      <c r="BV281" s="12"/>
      <c r="BW281" s="12"/>
      <c r="BX281" s="12"/>
      <c r="BY281" s="12"/>
      <c r="BZ281" s="12"/>
      <c r="CA281" s="12"/>
      <c r="CB281" s="12"/>
      <c r="CC281" s="12"/>
      <c r="CD281" s="12"/>
      <c r="CE281" s="12"/>
      <c r="CF281" s="12"/>
      <c r="CG281" s="12"/>
      <c r="CH281" s="12"/>
      <c r="CI281" s="12"/>
      <c r="CJ281" s="12"/>
      <c r="CK281" s="12"/>
      <c r="CL281" s="12"/>
      <c r="CM281" s="12"/>
      <c r="CN281" s="12"/>
      <c r="CO281" s="12"/>
      <c r="CP281" s="12"/>
      <c r="CQ281" s="12"/>
      <c r="CR281" s="12"/>
      <c r="CS281" s="12"/>
      <c r="CT281" s="12"/>
      <c r="CU281" s="12"/>
      <c r="CV281" s="12"/>
      <c r="CW281" s="12"/>
      <c r="CX281" s="12"/>
      <c r="CY281" s="12"/>
      <c r="CZ281" s="12"/>
      <c r="DA281" s="12"/>
      <c r="DB281" s="12"/>
      <c r="DC281" s="12"/>
      <c r="DD281" s="12"/>
      <c r="DE281" s="12"/>
      <c r="DF281" s="12"/>
      <c r="DG281" s="12"/>
      <c r="DH281" s="12"/>
      <c r="DI281" s="12"/>
      <c r="DJ281" s="12"/>
      <c r="DK281" s="12"/>
      <c r="DL281" s="12"/>
      <c r="DM281" s="12"/>
      <c r="DN281" s="12"/>
      <c r="DO281" s="12"/>
      <c r="DP281" s="12"/>
      <c r="DQ281" s="12"/>
      <c r="DR281" s="12"/>
      <c r="DS281" s="12"/>
      <c r="DT281" s="12"/>
      <c r="DU281" s="12"/>
      <c r="DV281" s="12"/>
      <c r="DW281" s="12"/>
      <c r="DX281" s="12"/>
      <c r="DY281" s="12"/>
      <c r="DZ281" s="12"/>
      <c r="EA281" s="12"/>
      <c r="EB281" s="12"/>
      <c r="EC281" s="12"/>
      <c r="ED281" s="12"/>
      <c r="EE281" s="12"/>
      <c r="EF281" s="12"/>
      <c r="EG281" s="12"/>
      <c r="EH281" s="12"/>
      <c r="EI281" s="12"/>
      <c r="EJ281" s="12"/>
      <c r="EK281" s="12"/>
      <c r="EL281" s="12"/>
      <c r="EM281" s="12"/>
      <c r="EN281" s="12"/>
      <c r="EO281" s="12"/>
      <c r="EP281" s="12"/>
      <c r="EQ281" s="12"/>
      <c r="ER281" s="12"/>
      <c r="ES281" s="12"/>
      <c r="ET281" s="12"/>
      <c r="EU281" s="12"/>
      <c r="EV281" s="12"/>
      <c r="EW281" s="12"/>
      <c r="EX281" s="12"/>
      <c r="EY281" s="12"/>
      <c r="EZ281" s="12"/>
      <c r="FA281" s="12"/>
      <c r="FB281" s="12"/>
      <c r="FC281" s="12"/>
      <c r="FD281" s="12"/>
      <c r="FE281" s="12"/>
      <c r="FF281" s="12"/>
      <c r="FG281" s="12"/>
      <c r="FH281" s="12"/>
      <c r="FI281" s="12"/>
      <c r="FJ281" s="12"/>
      <c r="FK281" s="12"/>
      <c r="FL281" s="12"/>
      <c r="FM281" s="12"/>
      <c r="FN281" s="12"/>
      <c r="FO281" s="12"/>
      <c r="FP281" s="12"/>
      <c r="FQ281" s="12"/>
      <c r="FR281" s="12"/>
      <c r="FS281" s="12"/>
      <c r="FT281" s="12"/>
      <c r="FU281" s="12"/>
      <c r="FV281" s="12"/>
      <c r="FW281" s="12"/>
      <c r="FX281" s="12"/>
      <c r="FY281" s="12"/>
      <c r="FZ281" s="12"/>
      <c r="GA281" s="12"/>
      <c r="GB281" s="12"/>
      <c r="GC281" s="12"/>
      <c r="GD281" s="12"/>
      <c r="GE281" s="12"/>
      <c r="GF281" s="12"/>
      <c r="GG281" s="12"/>
      <c r="GH281" s="12"/>
      <c r="GI281" s="12"/>
      <c r="GJ281" s="12"/>
      <c r="GK281" s="12"/>
      <c r="GL281" s="12"/>
      <c r="GM281" s="12"/>
      <c r="GN281" s="12"/>
      <c r="GO281" s="12"/>
      <c r="GP281" s="12"/>
      <c r="GQ281" s="12"/>
      <c r="GR281" s="12"/>
      <c r="GS281" s="12"/>
      <c r="GT281" s="12"/>
      <c r="GU281" s="12"/>
      <c r="GV281" s="12"/>
      <c r="GW281" s="12"/>
      <c r="GX281" s="12"/>
      <c r="GY281" s="12"/>
      <c r="GZ281" s="12"/>
      <c r="HA281" s="12"/>
      <c r="HB281" s="12"/>
      <c r="HC281" s="12"/>
      <c r="HD281" s="12"/>
      <c r="HE281" s="12"/>
      <c r="HF281" s="12"/>
      <c r="HG281" s="12"/>
      <c r="HH281" s="12"/>
      <c r="HI281" s="12"/>
      <c r="HJ281" s="12"/>
      <c r="HK281" s="12"/>
      <c r="HL281" s="12"/>
      <c r="HM281" s="12"/>
      <c r="HN281" s="12"/>
      <c r="HO281" s="12"/>
      <c r="HP281" s="12"/>
      <c r="HQ281" s="12"/>
      <c r="HR281" s="12"/>
      <c r="HS281" s="12"/>
      <c r="HT281" s="12"/>
      <c r="HU281" s="12"/>
      <c r="HV281" s="12"/>
      <c r="HW281" s="12"/>
      <c r="HX281" s="12"/>
      <c r="HY281" s="12"/>
      <c r="HZ281" s="12"/>
      <c r="IA281" s="12"/>
      <c r="IB281" s="12"/>
      <c r="IC281" s="12"/>
      <c r="ID281" s="12"/>
      <c r="IE281" s="12"/>
      <c r="IF281" s="12"/>
      <c r="IG281" s="12"/>
      <c r="IH281" s="12"/>
      <c r="II281" s="12"/>
      <c r="IJ281" s="12"/>
      <c r="IK281" s="12"/>
      <c r="IL281" s="12"/>
      <c r="IM281" s="12"/>
      <c r="IN281" s="12"/>
      <c r="IO281" s="12"/>
      <c r="IP281" s="12"/>
      <c r="IQ281" s="12"/>
      <c r="IR281" s="12"/>
      <c r="IS281" s="12"/>
      <c r="IT281" s="12"/>
      <c r="IU281" s="12"/>
      <c r="IV281" s="12"/>
      <c r="IW281" s="12"/>
      <c r="IX281" s="12"/>
      <c r="IY281" s="12"/>
      <c r="IZ281" s="12"/>
      <c r="JA281" s="12"/>
      <c r="JB281" s="12"/>
    </row>
    <row r="282" spans="1:262" s="13" customFormat="1" ht="23.4" thickBot="1">
      <c r="A282" s="310"/>
      <c r="B282" s="433"/>
      <c r="C282" s="378"/>
      <c r="D282" s="409"/>
      <c r="E282" s="314"/>
      <c r="F282" s="545"/>
      <c r="G282" s="546"/>
      <c r="H282" s="312"/>
      <c r="I282" s="312"/>
      <c r="J282" s="472"/>
      <c r="K282" s="416" t="s">
        <v>780</v>
      </c>
      <c r="L282" s="168"/>
      <c r="M282" s="422">
        <f t="shared" si="94"/>
        <v>0</v>
      </c>
      <c r="N282" s="372"/>
      <c r="O282" s="168"/>
      <c r="P282" s="372"/>
      <c r="Q282" s="168"/>
      <c r="R282" s="372"/>
      <c r="S282" s="372"/>
      <c r="T282" s="372"/>
      <c r="U282" s="204" t="s">
        <v>702</v>
      </c>
      <c r="V282" s="204" t="s">
        <v>702</v>
      </c>
      <c r="W282" s="311"/>
      <c r="X282" s="314"/>
      <c r="Y282" s="169"/>
      <c r="Z282" s="314"/>
      <c r="AA282" s="170"/>
      <c r="AB282" s="168"/>
      <c r="AC282" s="171"/>
      <c r="AD282" s="172"/>
      <c r="AE282" s="173"/>
      <c r="AF282" s="174"/>
      <c r="AG282" s="543"/>
      <c r="AH282" s="373"/>
      <c r="AI282" s="373"/>
      <c r="AJ282" s="374"/>
      <c r="AK282" s="314"/>
      <c r="AL282" s="164"/>
      <c r="AM282" s="165"/>
      <c r="AN282" s="527"/>
      <c r="AO282" s="457">
        <f t="shared" si="99"/>
        <v>0</v>
      </c>
      <c r="AP282" s="458">
        <f t="shared" si="95"/>
        <v>0</v>
      </c>
      <c r="AQ282" s="458">
        <f t="shared" si="96"/>
        <v>0</v>
      </c>
      <c r="AR282" s="311">
        <f t="shared" si="100"/>
        <v>0</v>
      </c>
      <c r="AS282" s="459">
        <f t="shared" si="101"/>
        <v>0</v>
      </c>
      <c r="AT282" s="486"/>
      <c r="AU282" s="129"/>
      <c r="AV282" s="73">
        <f>AU282+IFERROR(VLOOKUP(A282,GENERADOR!A:B,2,FALSE),0)</f>
        <v>0</v>
      </c>
      <c r="AW282" s="73">
        <f t="shared" si="102"/>
        <v>0</v>
      </c>
      <c r="AX282" s="129">
        <f t="shared" si="103"/>
        <v>0</v>
      </c>
      <c r="AY282" s="129">
        <f t="shared" si="104"/>
        <v>0</v>
      </c>
      <c r="AZ282" s="73" t="e">
        <f t="shared" ca="1" si="97"/>
        <v>#NAME?</v>
      </c>
      <c r="BA282" s="529" t="e">
        <f t="shared" ca="1" si="98"/>
        <v>#NAME?</v>
      </c>
      <c r="BB282" s="158"/>
      <c r="BC282" s="158"/>
      <c r="BD282" s="510"/>
      <c r="BE282" s="434"/>
      <c r="BF282" s="533"/>
      <c r="BG282" s="12"/>
      <c r="BH282" s="12"/>
      <c r="BI282" s="12"/>
      <c r="BJ282" s="12"/>
      <c r="BK282" s="12"/>
      <c r="BL282" s="12"/>
      <c r="BM282" s="12"/>
      <c r="BN282" s="12"/>
      <c r="BO282" s="12"/>
      <c r="BP282" s="12"/>
      <c r="BQ282" s="12"/>
      <c r="BR282" s="12"/>
      <c r="BS282" s="12"/>
      <c r="BT282" s="12"/>
      <c r="BU282" s="12"/>
      <c r="BV282" s="12"/>
      <c r="BW282" s="12"/>
      <c r="BX282" s="12"/>
      <c r="BY282" s="12"/>
      <c r="BZ282" s="12"/>
      <c r="CA282" s="12"/>
      <c r="CB282" s="12"/>
      <c r="CC282" s="12"/>
      <c r="CD282" s="12"/>
      <c r="CE282" s="12"/>
      <c r="CF282" s="12"/>
      <c r="CG282" s="12"/>
      <c r="CH282" s="12"/>
      <c r="CI282" s="12"/>
      <c r="CJ282" s="12"/>
      <c r="CK282" s="12"/>
      <c r="CL282" s="12"/>
      <c r="CM282" s="12"/>
      <c r="CN282" s="12"/>
      <c r="CO282" s="12"/>
      <c r="CP282" s="12"/>
      <c r="CQ282" s="12"/>
      <c r="CR282" s="12"/>
      <c r="CS282" s="12"/>
      <c r="CT282" s="12"/>
      <c r="CU282" s="12"/>
      <c r="CV282" s="12"/>
      <c r="CW282" s="12"/>
      <c r="CX282" s="12"/>
      <c r="CY282" s="12"/>
      <c r="CZ282" s="12"/>
      <c r="DA282" s="12"/>
      <c r="DB282" s="12"/>
      <c r="DC282" s="12"/>
      <c r="DD282" s="12"/>
      <c r="DE282" s="12"/>
      <c r="DF282" s="12"/>
      <c r="DG282" s="12"/>
      <c r="DH282" s="12"/>
      <c r="DI282" s="12"/>
      <c r="DJ282" s="12"/>
      <c r="DK282" s="12"/>
      <c r="DL282" s="12"/>
      <c r="DM282" s="12"/>
      <c r="DN282" s="12"/>
      <c r="DO282" s="12"/>
      <c r="DP282" s="12"/>
      <c r="DQ282" s="12"/>
      <c r="DR282" s="12"/>
      <c r="DS282" s="12"/>
      <c r="DT282" s="12"/>
      <c r="DU282" s="12"/>
      <c r="DV282" s="12"/>
      <c r="DW282" s="12"/>
      <c r="DX282" s="12"/>
      <c r="DY282" s="12"/>
      <c r="DZ282" s="12"/>
      <c r="EA282" s="12"/>
      <c r="EB282" s="12"/>
      <c r="EC282" s="12"/>
      <c r="ED282" s="12"/>
      <c r="EE282" s="12"/>
      <c r="EF282" s="12"/>
      <c r="EG282" s="12"/>
      <c r="EH282" s="12"/>
      <c r="EI282" s="12"/>
      <c r="EJ282" s="12"/>
      <c r="EK282" s="12"/>
      <c r="EL282" s="12"/>
      <c r="EM282" s="12"/>
      <c r="EN282" s="12"/>
      <c r="EO282" s="12"/>
      <c r="EP282" s="12"/>
      <c r="EQ282" s="12"/>
      <c r="ER282" s="12"/>
      <c r="ES282" s="12"/>
      <c r="ET282" s="12"/>
      <c r="EU282" s="12"/>
      <c r="EV282" s="12"/>
      <c r="EW282" s="12"/>
      <c r="EX282" s="12"/>
      <c r="EY282" s="12"/>
      <c r="EZ282" s="12"/>
      <c r="FA282" s="12"/>
      <c r="FB282" s="12"/>
      <c r="FC282" s="12"/>
      <c r="FD282" s="12"/>
      <c r="FE282" s="12"/>
      <c r="FF282" s="12"/>
      <c r="FG282" s="12"/>
      <c r="FH282" s="12"/>
      <c r="FI282" s="12"/>
      <c r="FJ282" s="12"/>
      <c r="FK282" s="12"/>
      <c r="FL282" s="12"/>
      <c r="FM282" s="12"/>
      <c r="FN282" s="12"/>
      <c r="FO282" s="12"/>
      <c r="FP282" s="12"/>
      <c r="FQ282" s="12"/>
      <c r="FR282" s="12"/>
      <c r="FS282" s="12"/>
      <c r="FT282" s="12"/>
      <c r="FU282" s="12"/>
      <c r="FV282" s="12"/>
      <c r="FW282" s="12"/>
      <c r="FX282" s="12"/>
      <c r="FY282" s="12"/>
      <c r="FZ282" s="12"/>
      <c r="GA282" s="12"/>
      <c r="GB282" s="12"/>
      <c r="GC282" s="12"/>
      <c r="GD282" s="12"/>
      <c r="GE282" s="12"/>
      <c r="GF282" s="12"/>
      <c r="GG282" s="12"/>
      <c r="GH282" s="12"/>
      <c r="GI282" s="12"/>
      <c r="GJ282" s="12"/>
      <c r="GK282" s="12"/>
      <c r="GL282" s="12"/>
      <c r="GM282" s="12"/>
      <c r="GN282" s="12"/>
      <c r="GO282" s="12"/>
      <c r="GP282" s="12"/>
      <c r="GQ282" s="12"/>
      <c r="GR282" s="12"/>
      <c r="GS282" s="12"/>
      <c r="GT282" s="12"/>
      <c r="GU282" s="12"/>
      <c r="GV282" s="12"/>
      <c r="GW282" s="12"/>
      <c r="GX282" s="12"/>
      <c r="GY282" s="12"/>
      <c r="GZ282" s="12"/>
      <c r="HA282" s="12"/>
      <c r="HB282" s="12"/>
      <c r="HC282" s="12"/>
      <c r="HD282" s="12"/>
      <c r="HE282" s="12"/>
      <c r="HF282" s="12"/>
      <c r="HG282" s="12"/>
      <c r="HH282" s="12"/>
      <c r="HI282" s="12"/>
      <c r="HJ282" s="12"/>
      <c r="HK282" s="12"/>
      <c r="HL282" s="12"/>
      <c r="HM282" s="12"/>
      <c r="HN282" s="12"/>
      <c r="HO282" s="12"/>
      <c r="HP282" s="12"/>
      <c r="HQ282" s="12"/>
      <c r="HR282" s="12"/>
      <c r="HS282" s="12"/>
      <c r="HT282" s="12"/>
      <c r="HU282" s="12"/>
      <c r="HV282" s="12"/>
      <c r="HW282" s="12"/>
      <c r="HX282" s="12"/>
      <c r="HY282" s="12"/>
      <c r="HZ282" s="12"/>
      <c r="IA282" s="12"/>
      <c r="IB282" s="12"/>
      <c r="IC282" s="12"/>
      <c r="ID282" s="12"/>
      <c r="IE282" s="12"/>
      <c r="IF282" s="12"/>
      <c r="IG282" s="12"/>
      <c r="IH282" s="12"/>
      <c r="II282" s="12"/>
      <c r="IJ282" s="12"/>
      <c r="IK282" s="12"/>
      <c r="IL282" s="12"/>
      <c r="IM282" s="12"/>
      <c r="IN282" s="12"/>
      <c r="IO282" s="12"/>
      <c r="IP282" s="12"/>
      <c r="IQ282" s="12"/>
      <c r="IR282" s="12"/>
      <c r="IS282" s="12"/>
      <c r="IT282" s="12"/>
      <c r="IU282" s="12"/>
      <c r="IV282" s="12"/>
      <c r="IW282" s="12"/>
      <c r="IX282" s="12"/>
      <c r="IY282" s="12"/>
      <c r="IZ282" s="12"/>
      <c r="JA282" s="12"/>
      <c r="JB282" s="12"/>
    </row>
    <row r="283" spans="1:262" s="13" customFormat="1" ht="23.4" thickBot="1">
      <c r="A283" s="310"/>
      <c r="B283" s="433"/>
      <c r="C283" s="378"/>
      <c r="D283" s="409"/>
      <c r="E283" s="314"/>
      <c r="F283" s="545"/>
      <c r="G283" s="546"/>
      <c r="H283" s="312"/>
      <c r="I283" s="331"/>
      <c r="J283" s="472"/>
      <c r="K283" s="416" t="s">
        <v>780</v>
      </c>
      <c r="L283" s="168"/>
      <c r="M283" s="422">
        <f t="shared" si="94"/>
        <v>0</v>
      </c>
      <c r="N283" s="372"/>
      <c r="O283" s="168"/>
      <c r="P283" s="372"/>
      <c r="Q283" s="168"/>
      <c r="R283" s="372"/>
      <c r="S283" s="372"/>
      <c r="T283" s="372"/>
      <c r="U283" s="204" t="s">
        <v>702</v>
      </c>
      <c r="V283" s="204" t="s">
        <v>702</v>
      </c>
      <c r="W283" s="311"/>
      <c r="X283" s="314"/>
      <c r="Y283" s="493"/>
      <c r="Z283" s="314"/>
      <c r="AA283" s="170"/>
      <c r="AB283" s="168"/>
      <c r="AC283" s="171"/>
      <c r="AD283" s="172"/>
      <c r="AE283" s="173"/>
      <c r="AF283" s="174"/>
      <c r="AG283" s="543"/>
      <c r="AH283" s="373"/>
      <c r="AI283" s="373"/>
      <c r="AJ283" s="374"/>
      <c r="AK283" s="314"/>
      <c r="AL283" s="164"/>
      <c r="AM283" s="165"/>
      <c r="AN283" s="527"/>
      <c r="AO283" s="457">
        <f t="shared" si="99"/>
        <v>0</v>
      </c>
      <c r="AP283" s="458">
        <f t="shared" si="95"/>
        <v>0</v>
      </c>
      <c r="AQ283" s="458">
        <f t="shared" si="96"/>
        <v>0</v>
      </c>
      <c r="AR283" s="311">
        <f t="shared" si="100"/>
        <v>0</v>
      </c>
      <c r="AS283" s="459">
        <f t="shared" si="101"/>
        <v>0</v>
      </c>
      <c r="AT283" s="486"/>
      <c r="AU283" s="129"/>
      <c r="AV283" s="73">
        <f>AU283+IFERROR(VLOOKUP(A283,GENERADOR!A:B,2,FALSE),0)</f>
        <v>0</v>
      </c>
      <c r="AW283" s="73">
        <f t="shared" si="102"/>
        <v>0</v>
      </c>
      <c r="AX283" s="129">
        <f t="shared" si="103"/>
        <v>0</v>
      </c>
      <c r="AY283" s="129">
        <f t="shared" si="104"/>
        <v>0</v>
      </c>
      <c r="AZ283" s="73" t="e">
        <f t="shared" ca="1" si="97"/>
        <v>#NAME?</v>
      </c>
      <c r="BA283" s="529" t="e">
        <f t="shared" ca="1" si="98"/>
        <v>#NAME?</v>
      </c>
      <c r="BB283" s="158"/>
      <c r="BC283" s="158"/>
      <c r="BD283" s="510"/>
      <c r="BE283" s="434"/>
      <c r="BF283" s="533"/>
      <c r="BG283" s="12"/>
      <c r="BH283" s="12"/>
      <c r="BI283" s="12"/>
      <c r="BJ283" s="12"/>
      <c r="BK283" s="12"/>
      <c r="BL283" s="12"/>
      <c r="BM283" s="12"/>
      <c r="BN283" s="12"/>
      <c r="BO283" s="12"/>
      <c r="BP283" s="12"/>
      <c r="BQ283" s="12"/>
      <c r="BR283" s="12"/>
      <c r="BS283" s="12"/>
      <c r="BT283" s="12"/>
      <c r="BU283" s="12"/>
      <c r="BV283" s="12"/>
      <c r="BW283" s="12"/>
      <c r="BX283" s="12"/>
      <c r="BY283" s="12"/>
      <c r="BZ283" s="12"/>
      <c r="CA283" s="12"/>
      <c r="CB283" s="12"/>
      <c r="CC283" s="12"/>
      <c r="CD283" s="12"/>
      <c r="CE283" s="12"/>
      <c r="CF283" s="12"/>
      <c r="CG283" s="12"/>
      <c r="CH283" s="12"/>
      <c r="CI283" s="12"/>
      <c r="CJ283" s="12"/>
      <c r="CK283" s="12"/>
      <c r="CL283" s="12"/>
      <c r="CM283" s="12"/>
      <c r="CN283" s="12"/>
      <c r="CO283" s="12"/>
      <c r="CP283" s="12"/>
      <c r="CQ283" s="12"/>
      <c r="CR283" s="12"/>
      <c r="CS283" s="12"/>
      <c r="CT283" s="12"/>
      <c r="CU283" s="12"/>
      <c r="CV283" s="12"/>
      <c r="CW283" s="12"/>
      <c r="CX283" s="12"/>
      <c r="CY283" s="12"/>
      <c r="CZ283" s="12"/>
      <c r="DA283" s="12"/>
      <c r="DB283" s="12"/>
      <c r="DC283" s="12"/>
      <c r="DD283" s="12"/>
      <c r="DE283" s="12"/>
      <c r="DF283" s="12"/>
      <c r="DG283" s="12"/>
      <c r="DH283" s="12"/>
      <c r="DI283" s="12"/>
      <c r="DJ283" s="12"/>
      <c r="DK283" s="12"/>
      <c r="DL283" s="12"/>
      <c r="DM283" s="12"/>
      <c r="DN283" s="12"/>
      <c r="DO283" s="12"/>
      <c r="DP283" s="12"/>
      <c r="DQ283" s="12"/>
      <c r="DR283" s="12"/>
      <c r="DS283" s="12"/>
      <c r="DT283" s="12"/>
      <c r="DU283" s="12"/>
      <c r="DV283" s="12"/>
      <c r="DW283" s="12"/>
      <c r="DX283" s="12"/>
      <c r="DY283" s="12"/>
      <c r="DZ283" s="12"/>
      <c r="EA283" s="12"/>
      <c r="EB283" s="12"/>
      <c r="EC283" s="12"/>
      <c r="ED283" s="12"/>
      <c r="EE283" s="12"/>
      <c r="EF283" s="12"/>
      <c r="EG283" s="12"/>
      <c r="EH283" s="12"/>
      <c r="EI283" s="12"/>
      <c r="EJ283" s="12"/>
      <c r="EK283" s="12"/>
      <c r="EL283" s="12"/>
      <c r="EM283" s="12"/>
      <c r="EN283" s="12"/>
      <c r="EO283" s="12"/>
      <c r="EP283" s="12"/>
      <c r="EQ283" s="12"/>
      <c r="ER283" s="12"/>
      <c r="ES283" s="12"/>
      <c r="ET283" s="12"/>
      <c r="EU283" s="12"/>
      <c r="EV283" s="12"/>
      <c r="EW283" s="12"/>
      <c r="EX283" s="12"/>
      <c r="EY283" s="12"/>
      <c r="EZ283" s="12"/>
      <c r="FA283" s="12"/>
      <c r="FB283" s="12"/>
      <c r="FC283" s="12"/>
      <c r="FD283" s="12"/>
      <c r="FE283" s="12"/>
      <c r="FF283" s="12"/>
      <c r="FG283" s="12"/>
      <c r="FH283" s="12"/>
      <c r="FI283" s="12"/>
      <c r="FJ283" s="12"/>
      <c r="FK283" s="12"/>
      <c r="FL283" s="12"/>
      <c r="FM283" s="12"/>
      <c r="FN283" s="12"/>
      <c r="FO283" s="12"/>
      <c r="FP283" s="12"/>
      <c r="FQ283" s="12"/>
      <c r="FR283" s="12"/>
      <c r="FS283" s="12"/>
      <c r="FT283" s="12"/>
      <c r="FU283" s="12"/>
      <c r="FV283" s="12"/>
      <c r="FW283" s="12"/>
      <c r="FX283" s="12"/>
      <c r="FY283" s="12"/>
      <c r="FZ283" s="12"/>
      <c r="GA283" s="12"/>
      <c r="GB283" s="12"/>
      <c r="GC283" s="12"/>
      <c r="GD283" s="12"/>
      <c r="GE283" s="12"/>
      <c r="GF283" s="12"/>
      <c r="GG283" s="12"/>
      <c r="GH283" s="12"/>
      <c r="GI283" s="12"/>
      <c r="GJ283" s="12"/>
      <c r="GK283" s="12"/>
      <c r="GL283" s="12"/>
      <c r="GM283" s="12"/>
      <c r="GN283" s="12"/>
      <c r="GO283" s="12"/>
      <c r="GP283" s="12"/>
      <c r="GQ283" s="12"/>
      <c r="GR283" s="12"/>
      <c r="GS283" s="12"/>
      <c r="GT283" s="12"/>
      <c r="GU283" s="12"/>
      <c r="GV283" s="12"/>
      <c r="GW283" s="12"/>
      <c r="GX283" s="12"/>
      <c r="GY283" s="12"/>
      <c r="GZ283" s="12"/>
      <c r="HA283" s="12"/>
      <c r="HB283" s="12"/>
      <c r="HC283" s="12"/>
      <c r="HD283" s="12"/>
      <c r="HE283" s="12"/>
      <c r="HF283" s="12"/>
      <c r="HG283" s="12"/>
      <c r="HH283" s="12"/>
      <c r="HI283" s="12"/>
      <c r="HJ283" s="12"/>
      <c r="HK283" s="12"/>
      <c r="HL283" s="12"/>
      <c r="HM283" s="12"/>
      <c r="HN283" s="12"/>
      <c r="HO283" s="12"/>
      <c r="HP283" s="12"/>
      <c r="HQ283" s="12"/>
      <c r="HR283" s="12"/>
      <c r="HS283" s="12"/>
      <c r="HT283" s="12"/>
      <c r="HU283" s="12"/>
      <c r="HV283" s="12"/>
      <c r="HW283" s="12"/>
      <c r="HX283" s="12"/>
      <c r="HY283" s="12"/>
      <c r="HZ283" s="12"/>
      <c r="IA283" s="12"/>
      <c r="IB283" s="12"/>
      <c r="IC283" s="12"/>
      <c r="ID283" s="12"/>
      <c r="IE283" s="12"/>
      <c r="IF283" s="12"/>
      <c r="IG283" s="12"/>
      <c r="IH283" s="12"/>
      <c r="II283" s="12"/>
      <c r="IJ283" s="12"/>
      <c r="IK283" s="12"/>
      <c r="IL283" s="12"/>
      <c r="IM283" s="12"/>
      <c r="IN283" s="12"/>
      <c r="IO283" s="12"/>
      <c r="IP283" s="12"/>
      <c r="IQ283" s="12"/>
      <c r="IR283" s="12"/>
      <c r="IS283" s="12"/>
      <c r="IT283" s="12"/>
      <c r="IU283" s="12"/>
      <c r="IV283" s="12"/>
      <c r="IW283" s="12"/>
      <c r="IX283" s="12"/>
      <c r="IY283" s="12"/>
      <c r="IZ283" s="12"/>
      <c r="JA283" s="12"/>
      <c r="JB283" s="12"/>
    </row>
    <row r="284" spans="1:262" s="13" customFormat="1" ht="23.4" thickBot="1">
      <c r="A284" s="310"/>
      <c r="B284" s="433"/>
      <c r="C284" s="378"/>
      <c r="D284" s="409"/>
      <c r="E284" s="314"/>
      <c r="F284" s="545"/>
      <c r="G284" s="546"/>
      <c r="H284" s="312"/>
      <c r="I284" s="312"/>
      <c r="J284" s="472"/>
      <c r="K284" s="416" t="s">
        <v>780</v>
      </c>
      <c r="L284" s="168"/>
      <c r="M284" s="422">
        <f t="shared" si="94"/>
        <v>0</v>
      </c>
      <c r="N284" s="372"/>
      <c r="O284" s="168"/>
      <c r="P284" s="372"/>
      <c r="Q284" s="168"/>
      <c r="R284" s="372"/>
      <c r="S284" s="372"/>
      <c r="T284" s="372"/>
      <c r="U284" s="204" t="s">
        <v>702</v>
      </c>
      <c r="V284" s="204" t="s">
        <v>702</v>
      </c>
      <c r="W284" s="311"/>
      <c r="X284" s="314"/>
      <c r="Y284" s="178"/>
      <c r="Z284" s="314"/>
      <c r="AA284" s="170"/>
      <c r="AB284" s="168"/>
      <c r="AC284" s="171"/>
      <c r="AD284" s="172"/>
      <c r="AE284" s="173"/>
      <c r="AF284" s="174"/>
      <c r="AG284" s="543"/>
      <c r="AH284" s="373"/>
      <c r="AI284" s="373"/>
      <c r="AJ284" s="374"/>
      <c r="AK284" s="314"/>
      <c r="AL284" s="164"/>
      <c r="AM284" s="165"/>
      <c r="AN284" s="527"/>
      <c r="AO284" s="457">
        <f t="shared" si="99"/>
        <v>0</v>
      </c>
      <c r="AP284" s="458">
        <f t="shared" si="95"/>
        <v>0</v>
      </c>
      <c r="AQ284" s="458">
        <f t="shared" si="96"/>
        <v>0</v>
      </c>
      <c r="AR284" s="311">
        <f t="shared" si="100"/>
        <v>0</v>
      </c>
      <c r="AS284" s="459">
        <f t="shared" si="101"/>
        <v>0</v>
      </c>
      <c r="AT284" s="486"/>
      <c r="AU284" s="129"/>
      <c r="AV284" s="73">
        <f>AU284+IFERROR(VLOOKUP(A284,GENERADOR!A:B,2,FALSE),0)</f>
        <v>0</v>
      </c>
      <c r="AW284" s="73">
        <f t="shared" si="102"/>
        <v>0</v>
      </c>
      <c r="AX284" s="129">
        <f t="shared" si="103"/>
        <v>0</v>
      </c>
      <c r="AY284" s="129">
        <f t="shared" si="104"/>
        <v>0</v>
      </c>
      <c r="AZ284" s="73" t="e">
        <f t="shared" ca="1" si="97"/>
        <v>#NAME?</v>
      </c>
      <c r="BA284" s="529" t="e">
        <f t="shared" ca="1" si="98"/>
        <v>#NAME?</v>
      </c>
      <c r="BB284" s="158"/>
      <c r="BC284" s="158"/>
      <c r="BD284" s="510"/>
      <c r="BE284" s="434"/>
      <c r="BF284" s="533"/>
      <c r="BG284" s="12"/>
      <c r="BH284" s="12"/>
      <c r="BI284" s="12"/>
      <c r="BJ284" s="12"/>
      <c r="BK284" s="12"/>
      <c r="BL284" s="12"/>
      <c r="BM284" s="12"/>
      <c r="BN284" s="12"/>
      <c r="BO284" s="12"/>
      <c r="BP284" s="12"/>
      <c r="BQ284" s="12"/>
      <c r="BR284" s="12"/>
      <c r="BS284" s="12"/>
      <c r="BT284" s="12"/>
      <c r="BU284" s="12"/>
      <c r="BV284" s="12"/>
      <c r="BW284" s="12"/>
      <c r="BX284" s="12"/>
      <c r="BY284" s="12"/>
      <c r="BZ284" s="12"/>
      <c r="CA284" s="12"/>
      <c r="CB284" s="12"/>
      <c r="CC284" s="12"/>
      <c r="CD284" s="12"/>
      <c r="CE284" s="12"/>
      <c r="CF284" s="12"/>
      <c r="CG284" s="12"/>
      <c r="CH284" s="12"/>
      <c r="CI284" s="12"/>
      <c r="CJ284" s="12"/>
      <c r="CK284" s="12"/>
      <c r="CL284" s="12"/>
      <c r="CM284" s="12"/>
      <c r="CN284" s="12"/>
      <c r="CO284" s="12"/>
      <c r="CP284" s="12"/>
      <c r="CQ284" s="12"/>
      <c r="CR284" s="12"/>
      <c r="CS284" s="12"/>
      <c r="CT284" s="12"/>
      <c r="CU284" s="12"/>
      <c r="CV284" s="12"/>
      <c r="CW284" s="12"/>
      <c r="CX284" s="12"/>
      <c r="CY284" s="12"/>
      <c r="CZ284" s="12"/>
      <c r="DA284" s="12"/>
      <c r="DB284" s="12"/>
      <c r="DC284" s="12"/>
      <c r="DD284" s="12"/>
      <c r="DE284" s="12"/>
      <c r="DF284" s="12"/>
      <c r="DG284" s="12"/>
      <c r="DH284" s="12"/>
      <c r="DI284" s="12"/>
      <c r="DJ284" s="12"/>
      <c r="DK284" s="12"/>
      <c r="DL284" s="12"/>
      <c r="DM284" s="12"/>
      <c r="DN284" s="12"/>
      <c r="DO284" s="12"/>
      <c r="DP284" s="12"/>
      <c r="DQ284" s="12"/>
      <c r="DR284" s="12"/>
      <c r="DS284" s="12"/>
      <c r="DT284" s="12"/>
      <c r="DU284" s="12"/>
      <c r="DV284" s="12"/>
      <c r="DW284" s="12"/>
      <c r="DX284" s="12"/>
      <c r="DY284" s="12"/>
      <c r="DZ284" s="12"/>
      <c r="EA284" s="12"/>
      <c r="EB284" s="12"/>
      <c r="EC284" s="12"/>
      <c r="ED284" s="12"/>
      <c r="EE284" s="12"/>
      <c r="EF284" s="12"/>
      <c r="EG284" s="12"/>
      <c r="EH284" s="12"/>
      <c r="EI284" s="12"/>
      <c r="EJ284" s="12"/>
      <c r="EK284" s="12"/>
      <c r="EL284" s="12"/>
      <c r="EM284" s="12"/>
      <c r="EN284" s="12"/>
      <c r="EO284" s="12"/>
      <c r="EP284" s="12"/>
      <c r="EQ284" s="12"/>
      <c r="ER284" s="12"/>
      <c r="ES284" s="12"/>
      <c r="ET284" s="12"/>
      <c r="EU284" s="12"/>
      <c r="EV284" s="12"/>
      <c r="EW284" s="12"/>
      <c r="EX284" s="12"/>
      <c r="EY284" s="12"/>
      <c r="EZ284" s="12"/>
      <c r="FA284" s="12"/>
      <c r="FB284" s="12"/>
      <c r="FC284" s="12"/>
      <c r="FD284" s="12"/>
      <c r="FE284" s="12"/>
      <c r="FF284" s="12"/>
      <c r="FG284" s="12"/>
      <c r="FH284" s="12"/>
      <c r="FI284" s="12"/>
      <c r="FJ284" s="12"/>
      <c r="FK284" s="12"/>
      <c r="FL284" s="12"/>
      <c r="FM284" s="12"/>
      <c r="FN284" s="12"/>
      <c r="FO284" s="12"/>
      <c r="FP284" s="12"/>
      <c r="FQ284" s="12"/>
      <c r="FR284" s="12"/>
      <c r="FS284" s="12"/>
      <c r="FT284" s="12"/>
      <c r="FU284" s="12"/>
      <c r="FV284" s="12"/>
      <c r="FW284" s="12"/>
      <c r="FX284" s="12"/>
      <c r="FY284" s="12"/>
      <c r="FZ284" s="12"/>
      <c r="GA284" s="12"/>
      <c r="GB284" s="12"/>
      <c r="GC284" s="12"/>
      <c r="GD284" s="12"/>
      <c r="GE284" s="12"/>
      <c r="GF284" s="12"/>
      <c r="GG284" s="12"/>
      <c r="GH284" s="12"/>
      <c r="GI284" s="12"/>
      <c r="GJ284" s="12"/>
      <c r="GK284" s="12"/>
      <c r="GL284" s="12"/>
      <c r="GM284" s="12"/>
      <c r="GN284" s="12"/>
      <c r="GO284" s="12"/>
      <c r="GP284" s="12"/>
      <c r="GQ284" s="12"/>
      <c r="GR284" s="12"/>
      <c r="GS284" s="12"/>
      <c r="GT284" s="12"/>
      <c r="GU284" s="12"/>
      <c r="GV284" s="12"/>
      <c r="GW284" s="12"/>
      <c r="GX284" s="12"/>
      <c r="GY284" s="12"/>
      <c r="GZ284" s="12"/>
      <c r="HA284" s="12"/>
      <c r="HB284" s="12"/>
      <c r="HC284" s="12"/>
      <c r="HD284" s="12"/>
      <c r="HE284" s="12"/>
      <c r="HF284" s="12"/>
      <c r="HG284" s="12"/>
      <c r="HH284" s="12"/>
      <c r="HI284" s="12"/>
      <c r="HJ284" s="12"/>
      <c r="HK284" s="12"/>
      <c r="HL284" s="12"/>
      <c r="HM284" s="12"/>
      <c r="HN284" s="12"/>
      <c r="HO284" s="12"/>
      <c r="HP284" s="12"/>
      <c r="HQ284" s="12"/>
      <c r="HR284" s="12"/>
      <c r="HS284" s="12"/>
      <c r="HT284" s="12"/>
      <c r="HU284" s="12"/>
      <c r="HV284" s="12"/>
      <c r="HW284" s="12"/>
      <c r="HX284" s="12"/>
      <c r="HY284" s="12"/>
      <c r="HZ284" s="12"/>
      <c r="IA284" s="12"/>
      <c r="IB284" s="12"/>
      <c r="IC284" s="12"/>
      <c r="ID284" s="12"/>
      <c r="IE284" s="12"/>
      <c r="IF284" s="12"/>
      <c r="IG284" s="12"/>
      <c r="IH284" s="12"/>
      <c r="II284" s="12"/>
      <c r="IJ284" s="12"/>
      <c r="IK284" s="12"/>
      <c r="IL284" s="12"/>
      <c r="IM284" s="12"/>
      <c r="IN284" s="12"/>
      <c r="IO284" s="12"/>
      <c r="IP284" s="12"/>
      <c r="IQ284" s="12"/>
      <c r="IR284" s="12"/>
      <c r="IS284" s="12"/>
      <c r="IT284" s="12"/>
      <c r="IU284" s="12"/>
      <c r="IV284" s="12"/>
      <c r="IW284" s="12"/>
      <c r="IX284" s="12"/>
      <c r="IY284" s="12"/>
      <c r="IZ284" s="12"/>
      <c r="JA284" s="12"/>
      <c r="JB284" s="12"/>
    </row>
    <row r="285" spans="1:262" s="13" customFormat="1" ht="23.4" thickBot="1">
      <c r="A285" s="310"/>
      <c r="B285" s="433"/>
      <c r="C285" s="378"/>
      <c r="D285" s="409"/>
      <c r="E285" s="314"/>
      <c r="F285" s="545"/>
      <c r="G285" s="546"/>
      <c r="H285" s="312"/>
      <c r="I285" s="312"/>
      <c r="J285" s="472"/>
      <c r="K285" s="416" t="s">
        <v>780</v>
      </c>
      <c r="L285" s="168"/>
      <c r="M285" s="422">
        <f t="shared" si="94"/>
        <v>0</v>
      </c>
      <c r="N285" s="372"/>
      <c r="O285" s="168"/>
      <c r="P285" s="372"/>
      <c r="Q285" s="168"/>
      <c r="R285" s="372"/>
      <c r="S285" s="372"/>
      <c r="T285" s="372"/>
      <c r="U285" s="204" t="s">
        <v>702</v>
      </c>
      <c r="V285" s="204" t="s">
        <v>702</v>
      </c>
      <c r="W285" s="311"/>
      <c r="X285" s="314"/>
      <c r="Y285" s="176"/>
      <c r="Z285" s="314"/>
      <c r="AA285" s="170"/>
      <c r="AB285" s="168"/>
      <c r="AC285" s="171"/>
      <c r="AD285" s="172"/>
      <c r="AE285" s="173"/>
      <c r="AF285" s="174"/>
      <c r="AG285" s="543"/>
      <c r="AH285" s="373"/>
      <c r="AI285" s="373"/>
      <c r="AJ285" s="374"/>
      <c r="AK285" s="314"/>
      <c r="AL285" s="164"/>
      <c r="AM285" s="165"/>
      <c r="AN285" s="527"/>
      <c r="AO285" s="457">
        <f t="shared" si="99"/>
        <v>0</v>
      </c>
      <c r="AP285" s="458">
        <f t="shared" si="95"/>
        <v>0</v>
      </c>
      <c r="AQ285" s="458">
        <f t="shared" si="96"/>
        <v>0</v>
      </c>
      <c r="AR285" s="311">
        <f t="shared" si="100"/>
        <v>0</v>
      </c>
      <c r="AS285" s="459">
        <f t="shared" si="101"/>
        <v>0</v>
      </c>
      <c r="AT285" s="486"/>
      <c r="AU285" s="129"/>
      <c r="AV285" s="73">
        <f>AU285+IFERROR(VLOOKUP(A285,GENERADOR!A:B,2,FALSE),0)</f>
        <v>0</v>
      </c>
      <c r="AW285" s="73">
        <f t="shared" si="102"/>
        <v>0</v>
      </c>
      <c r="AX285" s="129">
        <f t="shared" si="103"/>
        <v>0</v>
      </c>
      <c r="AY285" s="129">
        <f t="shared" si="104"/>
        <v>0</v>
      </c>
      <c r="AZ285" s="73" t="e">
        <f t="shared" ca="1" si="97"/>
        <v>#NAME?</v>
      </c>
      <c r="BA285" s="529" t="e">
        <f t="shared" ca="1" si="98"/>
        <v>#NAME?</v>
      </c>
      <c r="BB285" s="158"/>
      <c r="BC285" s="158"/>
      <c r="BD285" s="510"/>
      <c r="BE285" s="434"/>
      <c r="BF285" s="533"/>
      <c r="BG285" s="12"/>
      <c r="BH285" s="12"/>
      <c r="BI285" s="12"/>
      <c r="BJ285" s="12"/>
      <c r="BK285" s="12"/>
      <c r="BL285" s="12"/>
      <c r="BM285" s="12"/>
      <c r="BN285" s="12"/>
      <c r="BO285" s="12"/>
      <c r="BP285" s="12"/>
      <c r="BQ285" s="12"/>
      <c r="BR285" s="12"/>
      <c r="BS285" s="12"/>
      <c r="BT285" s="12"/>
      <c r="BU285" s="12"/>
      <c r="BV285" s="12"/>
      <c r="BW285" s="12"/>
      <c r="BX285" s="12"/>
      <c r="BY285" s="12"/>
      <c r="BZ285" s="12"/>
      <c r="CA285" s="12"/>
      <c r="CB285" s="12"/>
      <c r="CC285" s="12"/>
      <c r="CD285" s="12"/>
      <c r="CE285" s="12"/>
      <c r="CF285" s="12"/>
      <c r="CG285" s="12"/>
      <c r="CH285" s="12"/>
      <c r="CI285" s="12"/>
      <c r="CJ285" s="12"/>
      <c r="CK285" s="12"/>
      <c r="CL285" s="12"/>
      <c r="CM285" s="12"/>
      <c r="CN285" s="12"/>
      <c r="CO285" s="12"/>
      <c r="CP285" s="12"/>
      <c r="CQ285" s="12"/>
      <c r="CR285" s="12"/>
      <c r="CS285" s="12"/>
      <c r="CT285" s="12"/>
      <c r="CU285" s="12"/>
      <c r="CV285" s="12"/>
      <c r="CW285" s="12"/>
      <c r="CX285" s="12"/>
      <c r="CY285" s="12"/>
      <c r="CZ285" s="12"/>
      <c r="DA285" s="12"/>
      <c r="DB285" s="12"/>
      <c r="DC285" s="12"/>
      <c r="DD285" s="12"/>
      <c r="DE285" s="12"/>
      <c r="DF285" s="12"/>
      <c r="DG285" s="12"/>
      <c r="DH285" s="12"/>
      <c r="DI285" s="12"/>
      <c r="DJ285" s="12"/>
      <c r="DK285" s="12"/>
      <c r="DL285" s="12"/>
      <c r="DM285" s="12"/>
      <c r="DN285" s="12"/>
      <c r="DO285" s="12"/>
      <c r="DP285" s="12"/>
      <c r="DQ285" s="12"/>
      <c r="DR285" s="12"/>
      <c r="DS285" s="12"/>
      <c r="DT285" s="12"/>
      <c r="DU285" s="12"/>
      <c r="DV285" s="12"/>
      <c r="DW285" s="12"/>
      <c r="DX285" s="12"/>
      <c r="DY285" s="12"/>
      <c r="DZ285" s="12"/>
      <c r="EA285" s="12"/>
      <c r="EB285" s="12"/>
      <c r="EC285" s="12"/>
      <c r="ED285" s="12"/>
      <c r="EE285" s="12"/>
      <c r="EF285" s="12"/>
      <c r="EG285" s="12"/>
      <c r="EH285" s="12"/>
      <c r="EI285" s="12"/>
      <c r="EJ285" s="12"/>
      <c r="EK285" s="12"/>
      <c r="EL285" s="12"/>
      <c r="EM285" s="12"/>
      <c r="EN285" s="12"/>
      <c r="EO285" s="12"/>
      <c r="EP285" s="12"/>
      <c r="EQ285" s="12"/>
      <c r="ER285" s="12"/>
      <c r="ES285" s="12"/>
      <c r="ET285" s="12"/>
      <c r="EU285" s="12"/>
      <c r="EV285" s="12"/>
      <c r="EW285" s="12"/>
      <c r="EX285" s="12"/>
      <c r="EY285" s="12"/>
      <c r="EZ285" s="12"/>
      <c r="FA285" s="12"/>
      <c r="FB285" s="12"/>
      <c r="FC285" s="12"/>
      <c r="FD285" s="12"/>
      <c r="FE285" s="12"/>
      <c r="FF285" s="12"/>
      <c r="FG285" s="12"/>
      <c r="FH285" s="12"/>
      <c r="FI285" s="12"/>
      <c r="FJ285" s="12"/>
      <c r="FK285" s="12"/>
      <c r="FL285" s="12"/>
      <c r="FM285" s="12"/>
      <c r="FN285" s="12"/>
      <c r="FO285" s="12"/>
      <c r="FP285" s="12"/>
      <c r="FQ285" s="12"/>
      <c r="FR285" s="12"/>
      <c r="FS285" s="12"/>
      <c r="FT285" s="12"/>
      <c r="FU285" s="12"/>
      <c r="FV285" s="12"/>
      <c r="FW285" s="12"/>
      <c r="FX285" s="12"/>
      <c r="FY285" s="12"/>
      <c r="FZ285" s="12"/>
      <c r="GA285" s="12"/>
      <c r="GB285" s="12"/>
      <c r="GC285" s="12"/>
      <c r="GD285" s="12"/>
      <c r="GE285" s="12"/>
      <c r="GF285" s="12"/>
      <c r="GG285" s="12"/>
      <c r="GH285" s="12"/>
      <c r="GI285" s="12"/>
      <c r="GJ285" s="12"/>
      <c r="GK285" s="12"/>
      <c r="GL285" s="12"/>
      <c r="GM285" s="12"/>
      <c r="GN285" s="12"/>
      <c r="GO285" s="12"/>
      <c r="GP285" s="12"/>
      <c r="GQ285" s="12"/>
      <c r="GR285" s="12"/>
      <c r="GS285" s="12"/>
      <c r="GT285" s="12"/>
      <c r="GU285" s="12"/>
      <c r="GV285" s="12"/>
      <c r="GW285" s="12"/>
      <c r="GX285" s="12"/>
      <c r="GY285" s="12"/>
      <c r="GZ285" s="12"/>
      <c r="HA285" s="12"/>
      <c r="HB285" s="12"/>
      <c r="HC285" s="12"/>
      <c r="HD285" s="12"/>
      <c r="HE285" s="12"/>
      <c r="HF285" s="12"/>
      <c r="HG285" s="12"/>
      <c r="HH285" s="12"/>
      <c r="HI285" s="12"/>
      <c r="HJ285" s="12"/>
      <c r="HK285" s="12"/>
      <c r="HL285" s="12"/>
      <c r="HM285" s="12"/>
      <c r="HN285" s="12"/>
      <c r="HO285" s="12"/>
      <c r="HP285" s="12"/>
      <c r="HQ285" s="12"/>
      <c r="HR285" s="12"/>
      <c r="HS285" s="12"/>
      <c r="HT285" s="12"/>
      <c r="HU285" s="12"/>
      <c r="HV285" s="12"/>
      <c r="HW285" s="12"/>
      <c r="HX285" s="12"/>
      <c r="HY285" s="12"/>
      <c r="HZ285" s="12"/>
      <c r="IA285" s="12"/>
      <c r="IB285" s="12"/>
      <c r="IC285" s="12"/>
      <c r="ID285" s="12"/>
      <c r="IE285" s="12"/>
      <c r="IF285" s="12"/>
      <c r="IG285" s="12"/>
      <c r="IH285" s="12"/>
      <c r="II285" s="12"/>
      <c r="IJ285" s="12"/>
      <c r="IK285" s="12"/>
      <c r="IL285" s="12"/>
      <c r="IM285" s="12"/>
      <c r="IN285" s="12"/>
      <c r="IO285" s="12"/>
      <c r="IP285" s="12"/>
      <c r="IQ285" s="12"/>
      <c r="IR285" s="12"/>
      <c r="IS285" s="12"/>
      <c r="IT285" s="12"/>
      <c r="IU285" s="12"/>
      <c r="IV285" s="12"/>
      <c r="IW285" s="12"/>
      <c r="IX285" s="12"/>
      <c r="IY285" s="12"/>
      <c r="IZ285" s="12"/>
      <c r="JA285" s="12"/>
      <c r="JB285" s="12"/>
    </row>
    <row r="286" spans="1:262" s="13" customFormat="1" ht="23.4" thickBot="1">
      <c r="A286" s="310"/>
      <c r="B286" s="433"/>
      <c r="C286" s="378"/>
      <c r="D286" s="409"/>
      <c r="E286" s="314"/>
      <c r="F286" s="545"/>
      <c r="G286" s="546"/>
      <c r="H286" s="312"/>
      <c r="I286" s="312"/>
      <c r="J286" s="472"/>
      <c r="K286" s="416" t="s">
        <v>780</v>
      </c>
      <c r="L286" s="168"/>
      <c r="M286" s="422">
        <f t="shared" si="94"/>
        <v>0</v>
      </c>
      <c r="N286" s="372"/>
      <c r="O286" s="168"/>
      <c r="P286" s="372"/>
      <c r="Q286" s="168"/>
      <c r="R286" s="372"/>
      <c r="S286" s="372"/>
      <c r="T286" s="372"/>
      <c r="U286" s="204" t="s">
        <v>702</v>
      </c>
      <c r="V286" s="204" t="s">
        <v>702</v>
      </c>
      <c r="W286" s="311"/>
      <c r="X286" s="314"/>
      <c r="Y286" s="180"/>
      <c r="Z286" s="314"/>
      <c r="AA286" s="170"/>
      <c r="AB286" s="168"/>
      <c r="AC286" s="171"/>
      <c r="AD286" s="172"/>
      <c r="AE286" s="173"/>
      <c r="AF286" s="174"/>
      <c r="AG286" s="543"/>
      <c r="AH286" s="373"/>
      <c r="AI286" s="373"/>
      <c r="AJ286" s="374"/>
      <c r="AK286" s="314"/>
      <c r="AL286" s="164"/>
      <c r="AM286" s="165"/>
      <c r="AN286" s="527"/>
      <c r="AO286" s="457">
        <f t="shared" si="99"/>
        <v>0</v>
      </c>
      <c r="AP286" s="458">
        <f t="shared" si="95"/>
        <v>0</v>
      </c>
      <c r="AQ286" s="458">
        <f t="shared" si="96"/>
        <v>0</v>
      </c>
      <c r="AR286" s="311">
        <f t="shared" si="100"/>
        <v>0</v>
      </c>
      <c r="AS286" s="459">
        <f t="shared" si="101"/>
        <v>0</v>
      </c>
      <c r="AT286" s="486"/>
      <c r="AU286" s="129"/>
      <c r="AV286" s="73">
        <f>AU286+IFERROR(VLOOKUP(A286,GENERADOR!A:B,2,FALSE),0)</f>
        <v>0</v>
      </c>
      <c r="AW286" s="73">
        <f t="shared" si="102"/>
        <v>0</v>
      </c>
      <c r="AX286" s="129">
        <f t="shared" si="103"/>
        <v>0</v>
      </c>
      <c r="AY286" s="129">
        <f t="shared" si="104"/>
        <v>0</v>
      </c>
      <c r="AZ286" s="73" t="e">
        <f t="shared" ca="1" si="97"/>
        <v>#NAME?</v>
      </c>
      <c r="BA286" s="529" t="e">
        <f t="shared" ca="1" si="98"/>
        <v>#NAME?</v>
      </c>
      <c r="BB286" s="158"/>
      <c r="BC286" s="158"/>
      <c r="BD286" s="510"/>
      <c r="BE286" s="434"/>
      <c r="BF286" s="534"/>
    </row>
    <row r="287" spans="1:262" s="13" customFormat="1" ht="23.4" thickBot="1">
      <c r="A287" s="310"/>
      <c r="B287" s="433"/>
      <c r="C287" s="378"/>
      <c r="D287" s="409"/>
      <c r="E287" s="314"/>
      <c r="F287" s="545"/>
      <c r="G287" s="546"/>
      <c r="H287" s="312"/>
      <c r="I287" s="312"/>
      <c r="J287" s="472"/>
      <c r="K287" s="416" t="s">
        <v>780</v>
      </c>
      <c r="L287" s="168"/>
      <c r="M287" s="422">
        <f t="shared" si="94"/>
        <v>0</v>
      </c>
      <c r="N287" s="372"/>
      <c r="O287" s="168"/>
      <c r="P287" s="372"/>
      <c r="Q287" s="168"/>
      <c r="R287" s="372"/>
      <c r="S287" s="372"/>
      <c r="T287" s="372"/>
      <c r="U287" s="204" t="s">
        <v>702</v>
      </c>
      <c r="V287" s="204" t="s">
        <v>702</v>
      </c>
      <c r="W287" s="311"/>
      <c r="X287" s="314"/>
      <c r="Y287" s="169"/>
      <c r="Z287" s="314"/>
      <c r="AA287" s="170"/>
      <c r="AB287" s="168"/>
      <c r="AC287" s="171"/>
      <c r="AD287" s="172"/>
      <c r="AE287" s="173"/>
      <c r="AF287" s="174"/>
      <c r="AG287" s="543"/>
      <c r="AH287" s="373"/>
      <c r="AI287" s="373"/>
      <c r="AJ287" s="374"/>
      <c r="AK287" s="314"/>
      <c r="AL287" s="164"/>
      <c r="AM287" s="165"/>
      <c r="AN287" s="527"/>
      <c r="AO287" s="457">
        <f t="shared" si="99"/>
        <v>0</v>
      </c>
      <c r="AP287" s="458">
        <f t="shared" si="95"/>
        <v>0</v>
      </c>
      <c r="AQ287" s="458">
        <f t="shared" si="96"/>
        <v>0</v>
      </c>
      <c r="AR287" s="311">
        <f t="shared" si="100"/>
        <v>0</v>
      </c>
      <c r="AS287" s="459">
        <f t="shared" si="101"/>
        <v>0</v>
      </c>
      <c r="AT287" s="486"/>
      <c r="AU287" s="129"/>
      <c r="AV287" s="73">
        <f>AU287+IFERROR(VLOOKUP(A287,GENERADOR!A:B,2,FALSE),0)</f>
        <v>0</v>
      </c>
      <c r="AW287" s="73">
        <f t="shared" si="102"/>
        <v>0</v>
      </c>
      <c r="AX287" s="129">
        <f t="shared" si="103"/>
        <v>0</v>
      </c>
      <c r="AY287" s="129">
        <f t="shared" si="104"/>
        <v>0</v>
      </c>
      <c r="AZ287" s="73" t="e">
        <f t="shared" ca="1" si="97"/>
        <v>#NAME?</v>
      </c>
      <c r="BA287" s="529" t="e">
        <f t="shared" ca="1" si="98"/>
        <v>#NAME?</v>
      </c>
      <c r="BB287" s="158"/>
      <c r="BC287" s="158"/>
      <c r="BD287" s="510"/>
      <c r="BE287" s="434"/>
      <c r="BF287" s="533"/>
      <c r="BG287" s="12"/>
      <c r="BH287" s="12"/>
      <c r="BI287" s="12"/>
      <c r="BJ287" s="12"/>
      <c r="BK287" s="12"/>
      <c r="BL287" s="12"/>
      <c r="BM287" s="12"/>
      <c r="BN287" s="12"/>
      <c r="BO287" s="12"/>
      <c r="BP287" s="12"/>
      <c r="BQ287" s="12"/>
      <c r="BR287" s="12"/>
      <c r="BS287" s="12"/>
      <c r="BT287" s="12"/>
      <c r="BU287" s="12"/>
      <c r="BV287" s="12"/>
      <c r="BW287" s="12"/>
      <c r="BX287" s="12"/>
      <c r="BY287" s="12"/>
      <c r="BZ287" s="12"/>
      <c r="CA287" s="12"/>
      <c r="CB287" s="12"/>
      <c r="CC287" s="12"/>
      <c r="CD287" s="12"/>
      <c r="CE287" s="12"/>
      <c r="CF287" s="12"/>
      <c r="CG287" s="12"/>
      <c r="CH287" s="12"/>
      <c r="CI287" s="12"/>
      <c r="CJ287" s="12"/>
      <c r="CK287" s="12"/>
      <c r="CL287" s="12"/>
      <c r="CM287" s="12"/>
      <c r="CN287" s="12"/>
      <c r="CO287" s="12"/>
      <c r="CP287" s="12"/>
      <c r="CQ287" s="12"/>
      <c r="CR287" s="12"/>
      <c r="CS287" s="12"/>
      <c r="CT287" s="12"/>
      <c r="CU287" s="12"/>
      <c r="CV287" s="12"/>
      <c r="CW287" s="12"/>
      <c r="CX287" s="12"/>
      <c r="CY287" s="12"/>
      <c r="CZ287" s="12"/>
      <c r="DA287" s="12"/>
      <c r="DB287" s="12"/>
      <c r="DC287" s="12"/>
      <c r="DD287" s="12"/>
      <c r="DE287" s="12"/>
      <c r="DF287" s="12"/>
      <c r="DG287" s="12"/>
      <c r="DH287" s="12"/>
      <c r="DI287" s="12"/>
      <c r="DJ287" s="12"/>
      <c r="DK287" s="12"/>
      <c r="DL287" s="12"/>
      <c r="DM287" s="12"/>
      <c r="DN287" s="12"/>
      <c r="DO287" s="12"/>
      <c r="DP287" s="12"/>
      <c r="DQ287" s="12"/>
      <c r="DR287" s="12"/>
      <c r="DS287" s="12"/>
      <c r="DT287" s="12"/>
      <c r="DU287" s="12"/>
      <c r="DV287" s="12"/>
      <c r="DW287" s="12"/>
      <c r="DX287" s="12"/>
      <c r="DY287" s="12"/>
      <c r="DZ287" s="12"/>
      <c r="EA287" s="12"/>
      <c r="EB287" s="12"/>
      <c r="EC287" s="12"/>
      <c r="ED287" s="12"/>
      <c r="EE287" s="12"/>
      <c r="EF287" s="12"/>
      <c r="EG287" s="12"/>
      <c r="EH287" s="12"/>
      <c r="EI287" s="12"/>
      <c r="EJ287" s="12"/>
      <c r="EK287" s="12"/>
      <c r="EL287" s="12"/>
      <c r="EM287" s="12"/>
      <c r="EN287" s="12"/>
      <c r="EO287" s="12"/>
      <c r="EP287" s="12"/>
      <c r="EQ287" s="12"/>
      <c r="ER287" s="12"/>
      <c r="ES287" s="12"/>
      <c r="ET287" s="12"/>
      <c r="EU287" s="12"/>
      <c r="EV287" s="12"/>
      <c r="EW287" s="12"/>
      <c r="EX287" s="12"/>
      <c r="EY287" s="12"/>
      <c r="EZ287" s="12"/>
      <c r="FA287" s="12"/>
      <c r="FB287" s="12"/>
      <c r="FC287" s="12"/>
      <c r="FD287" s="12"/>
      <c r="FE287" s="12"/>
      <c r="FF287" s="12"/>
      <c r="FG287" s="12"/>
      <c r="FH287" s="12"/>
      <c r="FI287" s="12"/>
      <c r="FJ287" s="12"/>
      <c r="FK287" s="12"/>
      <c r="FL287" s="12"/>
      <c r="FM287" s="12"/>
      <c r="FN287" s="12"/>
      <c r="FO287" s="12"/>
      <c r="FP287" s="12"/>
      <c r="FQ287" s="12"/>
      <c r="FR287" s="12"/>
      <c r="FS287" s="12"/>
      <c r="FT287" s="12"/>
      <c r="FU287" s="12"/>
      <c r="FV287" s="12"/>
      <c r="FW287" s="12"/>
      <c r="FX287" s="12"/>
      <c r="FY287" s="12"/>
      <c r="FZ287" s="12"/>
      <c r="GA287" s="12"/>
      <c r="GB287" s="12"/>
      <c r="GC287" s="12"/>
      <c r="GD287" s="12"/>
      <c r="GE287" s="12"/>
      <c r="GF287" s="12"/>
      <c r="GG287" s="12"/>
      <c r="GH287" s="12"/>
      <c r="GI287" s="12"/>
      <c r="GJ287" s="12"/>
      <c r="GK287" s="12"/>
      <c r="GL287" s="12"/>
      <c r="GM287" s="12"/>
      <c r="GN287" s="12"/>
      <c r="GO287" s="12"/>
      <c r="GP287" s="12"/>
      <c r="GQ287" s="12"/>
      <c r="GR287" s="12"/>
      <c r="GS287" s="12"/>
      <c r="GT287" s="12"/>
      <c r="GU287" s="12"/>
      <c r="GV287" s="12"/>
      <c r="GW287" s="12"/>
      <c r="GX287" s="12"/>
      <c r="GY287" s="12"/>
      <c r="GZ287" s="12"/>
      <c r="HA287" s="12"/>
      <c r="HB287" s="12"/>
      <c r="HC287" s="12"/>
      <c r="HD287" s="12"/>
      <c r="HE287" s="12"/>
      <c r="HF287" s="12"/>
      <c r="HG287" s="12"/>
      <c r="HH287" s="12"/>
      <c r="HI287" s="12"/>
      <c r="HJ287" s="12"/>
      <c r="HK287" s="12"/>
      <c r="HL287" s="12"/>
      <c r="HM287" s="12"/>
      <c r="HN287" s="12"/>
      <c r="HO287" s="12"/>
      <c r="HP287" s="12"/>
      <c r="HQ287" s="12"/>
      <c r="HR287" s="12"/>
      <c r="HS287" s="12"/>
      <c r="HT287" s="12"/>
      <c r="HU287" s="12"/>
      <c r="HV287" s="12"/>
      <c r="HW287" s="12"/>
      <c r="HX287" s="12"/>
      <c r="HY287" s="12"/>
      <c r="HZ287" s="12"/>
      <c r="IA287" s="12"/>
      <c r="IB287" s="12"/>
      <c r="IC287" s="12"/>
      <c r="ID287" s="12"/>
      <c r="IE287" s="12"/>
      <c r="IF287" s="12"/>
      <c r="IG287" s="12"/>
      <c r="IH287" s="12"/>
      <c r="II287" s="12"/>
      <c r="IJ287" s="12"/>
      <c r="IK287" s="12"/>
      <c r="IL287" s="12"/>
      <c r="IM287" s="12"/>
      <c r="IN287" s="12"/>
      <c r="IO287" s="12"/>
      <c r="IP287" s="12"/>
      <c r="IQ287" s="12"/>
      <c r="IR287" s="12"/>
      <c r="IS287" s="12"/>
      <c r="IT287" s="12"/>
      <c r="IU287" s="12"/>
      <c r="IV287" s="12"/>
      <c r="IW287" s="12"/>
      <c r="IX287" s="12"/>
      <c r="IY287" s="12"/>
      <c r="IZ287" s="12"/>
      <c r="JA287" s="12"/>
      <c r="JB287" s="12"/>
    </row>
    <row r="288" spans="1:262" s="13" customFormat="1" ht="23.4" thickBot="1">
      <c r="A288" s="310"/>
      <c r="B288" s="433"/>
      <c r="C288" s="378"/>
      <c r="D288" s="409"/>
      <c r="E288" s="314"/>
      <c r="F288" s="545"/>
      <c r="G288" s="546"/>
      <c r="H288" s="312"/>
      <c r="I288" s="312"/>
      <c r="J288" s="472"/>
      <c r="K288" s="416" t="s">
        <v>780</v>
      </c>
      <c r="L288" s="168"/>
      <c r="M288" s="422">
        <f t="shared" si="94"/>
        <v>0</v>
      </c>
      <c r="N288" s="372"/>
      <c r="O288" s="168"/>
      <c r="P288" s="372"/>
      <c r="Q288" s="168"/>
      <c r="R288" s="372"/>
      <c r="S288" s="372"/>
      <c r="T288" s="372"/>
      <c r="U288" s="204" t="s">
        <v>702</v>
      </c>
      <c r="V288" s="204" t="s">
        <v>702</v>
      </c>
      <c r="W288" s="311"/>
      <c r="X288" s="314"/>
      <c r="Y288" s="169"/>
      <c r="Z288" s="314"/>
      <c r="AA288" s="170"/>
      <c r="AB288" s="168"/>
      <c r="AC288" s="171"/>
      <c r="AD288" s="172"/>
      <c r="AE288" s="173"/>
      <c r="AF288" s="174"/>
      <c r="AG288" s="543"/>
      <c r="AH288" s="373"/>
      <c r="AI288" s="373"/>
      <c r="AJ288" s="374"/>
      <c r="AK288" s="314"/>
      <c r="AL288" s="164"/>
      <c r="AM288" s="165"/>
      <c r="AN288" s="527"/>
      <c r="AO288" s="457">
        <f t="shared" si="99"/>
        <v>0</v>
      </c>
      <c r="AP288" s="458">
        <f t="shared" si="95"/>
        <v>0</v>
      </c>
      <c r="AQ288" s="458">
        <f t="shared" si="96"/>
        <v>0</v>
      </c>
      <c r="AR288" s="311">
        <f t="shared" si="100"/>
        <v>0</v>
      </c>
      <c r="AS288" s="459">
        <f t="shared" si="101"/>
        <v>0</v>
      </c>
      <c r="AT288" s="486"/>
      <c r="AU288" s="129"/>
      <c r="AV288" s="73">
        <f>AU288+IFERROR(VLOOKUP(A288,GENERADOR!A:B,2,FALSE),0)</f>
        <v>0</v>
      </c>
      <c r="AW288" s="73">
        <f t="shared" si="102"/>
        <v>0</v>
      </c>
      <c r="AX288" s="129">
        <f t="shared" si="103"/>
        <v>0</v>
      </c>
      <c r="AY288" s="129">
        <f t="shared" si="104"/>
        <v>0</v>
      </c>
      <c r="AZ288" s="73" t="e">
        <f t="shared" ca="1" si="97"/>
        <v>#NAME?</v>
      </c>
      <c r="BA288" s="529" t="e">
        <f t="shared" ca="1" si="98"/>
        <v>#NAME?</v>
      </c>
      <c r="BB288" s="158"/>
      <c r="BC288" s="158"/>
      <c r="BD288" s="510"/>
      <c r="BE288" s="434"/>
      <c r="BF288" s="533"/>
      <c r="BG288" s="12"/>
      <c r="BH288" s="12"/>
      <c r="BI288" s="12"/>
      <c r="BJ288" s="12"/>
      <c r="BK288" s="12"/>
      <c r="BL288" s="12"/>
      <c r="BM288" s="12"/>
      <c r="BN288" s="12"/>
      <c r="BO288" s="12"/>
      <c r="BP288" s="12"/>
      <c r="BQ288" s="12"/>
      <c r="BR288" s="12"/>
      <c r="BS288" s="12"/>
      <c r="BT288" s="12"/>
      <c r="BU288" s="12"/>
      <c r="BV288" s="12"/>
      <c r="BW288" s="12"/>
      <c r="BX288" s="12"/>
      <c r="BY288" s="12"/>
      <c r="BZ288" s="12"/>
      <c r="CA288" s="12"/>
      <c r="CB288" s="12"/>
      <c r="CC288" s="12"/>
      <c r="CD288" s="12"/>
      <c r="CE288" s="12"/>
      <c r="CF288" s="12"/>
      <c r="CG288" s="12"/>
      <c r="CH288" s="12"/>
      <c r="CI288" s="12"/>
      <c r="CJ288" s="12"/>
      <c r="CK288" s="12"/>
      <c r="CL288" s="12"/>
      <c r="CM288" s="12"/>
      <c r="CN288" s="12"/>
      <c r="CO288" s="12"/>
      <c r="CP288" s="12"/>
      <c r="CQ288" s="12"/>
      <c r="CR288" s="12"/>
      <c r="CS288" s="12"/>
      <c r="CT288" s="12"/>
      <c r="CU288" s="12"/>
      <c r="CV288" s="12"/>
      <c r="CW288" s="12"/>
      <c r="CX288" s="12"/>
      <c r="CY288" s="12"/>
      <c r="CZ288" s="12"/>
      <c r="DA288" s="12"/>
      <c r="DB288" s="12"/>
      <c r="DC288" s="12"/>
      <c r="DD288" s="12"/>
      <c r="DE288" s="12"/>
      <c r="DF288" s="12"/>
      <c r="DG288" s="12"/>
      <c r="DH288" s="12"/>
      <c r="DI288" s="12"/>
      <c r="DJ288" s="12"/>
      <c r="DK288" s="12"/>
      <c r="DL288" s="12"/>
      <c r="DM288" s="12"/>
      <c r="DN288" s="12"/>
      <c r="DO288" s="12"/>
      <c r="DP288" s="12"/>
      <c r="DQ288" s="12"/>
      <c r="DR288" s="12"/>
      <c r="DS288" s="12"/>
      <c r="DT288" s="12"/>
      <c r="DU288" s="12"/>
      <c r="DV288" s="12"/>
      <c r="DW288" s="12"/>
      <c r="DX288" s="12"/>
      <c r="DY288" s="12"/>
      <c r="DZ288" s="12"/>
      <c r="EA288" s="12"/>
      <c r="EB288" s="12"/>
      <c r="EC288" s="12"/>
      <c r="ED288" s="12"/>
      <c r="EE288" s="12"/>
      <c r="EF288" s="12"/>
      <c r="EG288" s="12"/>
      <c r="EH288" s="12"/>
      <c r="EI288" s="12"/>
      <c r="EJ288" s="12"/>
      <c r="EK288" s="12"/>
      <c r="EL288" s="12"/>
      <c r="EM288" s="12"/>
      <c r="EN288" s="12"/>
      <c r="EO288" s="12"/>
      <c r="EP288" s="12"/>
      <c r="EQ288" s="12"/>
      <c r="ER288" s="12"/>
      <c r="ES288" s="12"/>
      <c r="ET288" s="12"/>
      <c r="EU288" s="12"/>
      <c r="EV288" s="12"/>
      <c r="EW288" s="12"/>
      <c r="EX288" s="12"/>
      <c r="EY288" s="12"/>
      <c r="EZ288" s="12"/>
      <c r="FA288" s="12"/>
      <c r="FB288" s="12"/>
      <c r="FC288" s="12"/>
      <c r="FD288" s="12"/>
      <c r="FE288" s="12"/>
      <c r="FF288" s="12"/>
      <c r="FG288" s="12"/>
      <c r="FH288" s="12"/>
      <c r="FI288" s="12"/>
      <c r="FJ288" s="12"/>
      <c r="FK288" s="12"/>
      <c r="FL288" s="12"/>
      <c r="FM288" s="12"/>
      <c r="FN288" s="12"/>
      <c r="FO288" s="12"/>
      <c r="FP288" s="12"/>
      <c r="FQ288" s="12"/>
      <c r="FR288" s="12"/>
      <c r="FS288" s="12"/>
      <c r="FT288" s="12"/>
      <c r="FU288" s="12"/>
      <c r="FV288" s="12"/>
      <c r="FW288" s="12"/>
      <c r="FX288" s="12"/>
      <c r="FY288" s="12"/>
      <c r="FZ288" s="12"/>
      <c r="GA288" s="12"/>
      <c r="GB288" s="12"/>
      <c r="GC288" s="12"/>
      <c r="GD288" s="12"/>
      <c r="GE288" s="12"/>
      <c r="GF288" s="12"/>
      <c r="GG288" s="12"/>
      <c r="GH288" s="12"/>
      <c r="GI288" s="12"/>
      <c r="GJ288" s="12"/>
      <c r="GK288" s="12"/>
      <c r="GL288" s="12"/>
      <c r="GM288" s="12"/>
      <c r="GN288" s="12"/>
      <c r="GO288" s="12"/>
      <c r="GP288" s="12"/>
      <c r="GQ288" s="12"/>
      <c r="GR288" s="12"/>
      <c r="GS288" s="12"/>
      <c r="GT288" s="12"/>
      <c r="GU288" s="12"/>
      <c r="GV288" s="12"/>
      <c r="GW288" s="12"/>
      <c r="GX288" s="12"/>
      <c r="GY288" s="12"/>
      <c r="GZ288" s="12"/>
      <c r="HA288" s="12"/>
      <c r="HB288" s="12"/>
      <c r="HC288" s="12"/>
      <c r="HD288" s="12"/>
      <c r="HE288" s="12"/>
      <c r="HF288" s="12"/>
      <c r="HG288" s="12"/>
      <c r="HH288" s="12"/>
      <c r="HI288" s="12"/>
      <c r="HJ288" s="12"/>
      <c r="HK288" s="12"/>
      <c r="HL288" s="12"/>
      <c r="HM288" s="12"/>
      <c r="HN288" s="12"/>
      <c r="HO288" s="12"/>
      <c r="HP288" s="12"/>
      <c r="HQ288" s="12"/>
      <c r="HR288" s="12"/>
      <c r="HS288" s="12"/>
      <c r="HT288" s="12"/>
      <c r="HU288" s="12"/>
      <c r="HV288" s="12"/>
      <c r="HW288" s="12"/>
      <c r="HX288" s="12"/>
      <c r="HY288" s="12"/>
      <c r="HZ288" s="12"/>
      <c r="IA288" s="12"/>
      <c r="IB288" s="12"/>
      <c r="IC288" s="12"/>
      <c r="ID288" s="12"/>
      <c r="IE288" s="12"/>
      <c r="IF288" s="12"/>
      <c r="IG288" s="12"/>
      <c r="IH288" s="12"/>
      <c r="II288" s="12"/>
      <c r="IJ288" s="12"/>
      <c r="IK288" s="12"/>
      <c r="IL288" s="12"/>
      <c r="IM288" s="12"/>
      <c r="IN288" s="12"/>
      <c r="IO288" s="12"/>
      <c r="IP288" s="12"/>
      <c r="IQ288" s="12"/>
      <c r="IR288" s="12"/>
      <c r="IS288" s="12"/>
      <c r="IT288" s="12"/>
      <c r="IU288" s="12"/>
      <c r="IV288" s="12"/>
      <c r="IW288" s="12"/>
      <c r="IX288" s="12"/>
      <c r="IY288" s="12"/>
      <c r="IZ288" s="12"/>
      <c r="JA288" s="12"/>
      <c r="JB288" s="12"/>
    </row>
    <row r="289" spans="1:262" s="13" customFormat="1" ht="23.4" thickBot="1">
      <c r="A289" s="310"/>
      <c r="B289" s="433"/>
      <c r="C289" s="378"/>
      <c r="D289" s="409"/>
      <c r="E289" s="314"/>
      <c r="F289" s="545"/>
      <c r="G289" s="546"/>
      <c r="H289" s="312"/>
      <c r="I289" s="312"/>
      <c r="J289" s="472"/>
      <c r="K289" s="416" t="s">
        <v>780</v>
      </c>
      <c r="L289" s="168"/>
      <c r="M289" s="422">
        <f t="shared" si="94"/>
        <v>0</v>
      </c>
      <c r="N289" s="372"/>
      <c r="O289" s="168"/>
      <c r="P289" s="372"/>
      <c r="Q289" s="168"/>
      <c r="R289" s="372"/>
      <c r="S289" s="372"/>
      <c r="T289" s="372"/>
      <c r="U289" s="204" t="s">
        <v>702</v>
      </c>
      <c r="V289" s="204" t="s">
        <v>702</v>
      </c>
      <c r="W289" s="311"/>
      <c r="X289" s="314"/>
      <c r="Y289" s="169"/>
      <c r="Z289" s="314"/>
      <c r="AA289" s="170"/>
      <c r="AB289" s="168"/>
      <c r="AC289" s="171"/>
      <c r="AD289" s="172"/>
      <c r="AE289" s="173"/>
      <c r="AF289" s="174"/>
      <c r="AG289" s="543"/>
      <c r="AH289" s="373"/>
      <c r="AI289" s="373"/>
      <c r="AJ289" s="374"/>
      <c r="AK289" s="314"/>
      <c r="AL289" s="164"/>
      <c r="AM289" s="165"/>
      <c r="AN289" s="527"/>
      <c r="AO289" s="457">
        <f t="shared" si="99"/>
        <v>0</v>
      </c>
      <c r="AP289" s="458">
        <f t="shared" si="95"/>
        <v>0</v>
      </c>
      <c r="AQ289" s="458">
        <f t="shared" si="96"/>
        <v>0</v>
      </c>
      <c r="AR289" s="311">
        <f t="shared" si="100"/>
        <v>0</v>
      </c>
      <c r="AS289" s="459">
        <f t="shared" si="101"/>
        <v>0</v>
      </c>
      <c r="AT289" s="486"/>
      <c r="AU289" s="129"/>
      <c r="AV289" s="73">
        <f>AU289+IFERROR(VLOOKUP(A289,GENERADOR!A:B,2,FALSE),0)</f>
        <v>0</v>
      </c>
      <c r="AW289" s="73">
        <f t="shared" si="102"/>
        <v>0</v>
      </c>
      <c r="AX289" s="129">
        <f t="shared" si="103"/>
        <v>0</v>
      </c>
      <c r="AY289" s="129">
        <f t="shared" si="104"/>
        <v>0</v>
      </c>
      <c r="AZ289" s="73" t="e">
        <f t="shared" ca="1" si="97"/>
        <v>#NAME?</v>
      </c>
      <c r="BA289" s="529" t="e">
        <f t="shared" ca="1" si="98"/>
        <v>#NAME?</v>
      </c>
      <c r="BB289" s="158"/>
      <c r="BC289" s="158"/>
      <c r="BD289" s="510"/>
      <c r="BE289" s="434"/>
      <c r="BF289" s="533"/>
      <c r="BG289" s="12"/>
      <c r="BH289" s="12"/>
      <c r="BI289" s="12"/>
      <c r="BJ289" s="12"/>
      <c r="BK289" s="12"/>
      <c r="BL289" s="12"/>
      <c r="BM289" s="12"/>
      <c r="BN289" s="12"/>
      <c r="BO289" s="12"/>
      <c r="BP289" s="12"/>
      <c r="BQ289" s="12"/>
      <c r="BR289" s="12"/>
      <c r="BS289" s="12"/>
      <c r="BT289" s="12"/>
      <c r="BU289" s="12"/>
      <c r="BV289" s="12"/>
      <c r="BW289" s="12"/>
      <c r="BX289" s="12"/>
      <c r="BY289" s="12"/>
      <c r="BZ289" s="12"/>
      <c r="CA289" s="12"/>
      <c r="CB289" s="12"/>
      <c r="CC289" s="12"/>
      <c r="CD289" s="12"/>
      <c r="CE289" s="12"/>
      <c r="CF289" s="12"/>
      <c r="CG289" s="12"/>
      <c r="CH289" s="12"/>
      <c r="CI289" s="12"/>
      <c r="CJ289" s="12"/>
      <c r="CK289" s="12"/>
      <c r="CL289" s="12"/>
      <c r="CM289" s="12"/>
      <c r="CN289" s="12"/>
      <c r="CO289" s="12"/>
      <c r="CP289" s="12"/>
      <c r="CQ289" s="12"/>
      <c r="CR289" s="12"/>
      <c r="CS289" s="12"/>
      <c r="CT289" s="12"/>
      <c r="CU289" s="12"/>
      <c r="CV289" s="12"/>
      <c r="CW289" s="12"/>
      <c r="CX289" s="12"/>
      <c r="CY289" s="12"/>
      <c r="CZ289" s="12"/>
      <c r="DA289" s="12"/>
      <c r="DB289" s="12"/>
      <c r="DC289" s="12"/>
      <c r="DD289" s="12"/>
      <c r="DE289" s="12"/>
      <c r="DF289" s="12"/>
      <c r="DG289" s="12"/>
      <c r="DH289" s="12"/>
      <c r="DI289" s="12"/>
      <c r="DJ289" s="12"/>
      <c r="DK289" s="12"/>
      <c r="DL289" s="12"/>
      <c r="DM289" s="12"/>
      <c r="DN289" s="12"/>
      <c r="DO289" s="12"/>
      <c r="DP289" s="12"/>
      <c r="DQ289" s="12"/>
      <c r="DR289" s="12"/>
      <c r="DS289" s="12"/>
      <c r="DT289" s="12"/>
      <c r="DU289" s="12"/>
      <c r="DV289" s="12"/>
      <c r="DW289" s="12"/>
      <c r="DX289" s="12"/>
      <c r="DY289" s="12"/>
      <c r="DZ289" s="12"/>
      <c r="EA289" s="12"/>
      <c r="EB289" s="12"/>
      <c r="EC289" s="12"/>
      <c r="ED289" s="12"/>
      <c r="EE289" s="12"/>
      <c r="EF289" s="12"/>
      <c r="EG289" s="12"/>
      <c r="EH289" s="12"/>
      <c r="EI289" s="12"/>
      <c r="EJ289" s="12"/>
      <c r="EK289" s="12"/>
      <c r="EL289" s="12"/>
      <c r="EM289" s="12"/>
      <c r="EN289" s="12"/>
      <c r="EO289" s="12"/>
      <c r="EP289" s="12"/>
      <c r="EQ289" s="12"/>
      <c r="ER289" s="12"/>
      <c r="ES289" s="12"/>
      <c r="ET289" s="12"/>
      <c r="EU289" s="12"/>
      <c r="EV289" s="12"/>
      <c r="EW289" s="12"/>
      <c r="EX289" s="12"/>
      <c r="EY289" s="12"/>
      <c r="EZ289" s="12"/>
      <c r="FA289" s="12"/>
      <c r="FB289" s="12"/>
      <c r="FC289" s="12"/>
      <c r="FD289" s="12"/>
      <c r="FE289" s="12"/>
      <c r="FF289" s="12"/>
      <c r="FG289" s="12"/>
      <c r="FH289" s="12"/>
      <c r="FI289" s="12"/>
      <c r="FJ289" s="12"/>
      <c r="FK289" s="12"/>
      <c r="FL289" s="12"/>
      <c r="FM289" s="12"/>
      <c r="FN289" s="12"/>
      <c r="FO289" s="12"/>
      <c r="FP289" s="12"/>
      <c r="FQ289" s="12"/>
      <c r="FR289" s="12"/>
      <c r="FS289" s="12"/>
      <c r="FT289" s="12"/>
      <c r="FU289" s="12"/>
      <c r="FV289" s="12"/>
      <c r="FW289" s="12"/>
      <c r="FX289" s="12"/>
      <c r="FY289" s="12"/>
      <c r="FZ289" s="12"/>
      <c r="GA289" s="12"/>
      <c r="GB289" s="12"/>
      <c r="GC289" s="12"/>
      <c r="GD289" s="12"/>
      <c r="GE289" s="12"/>
      <c r="GF289" s="12"/>
      <c r="GG289" s="12"/>
      <c r="GH289" s="12"/>
      <c r="GI289" s="12"/>
      <c r="GJ289" s="12"/>
      <c r="GK289" s="12"/>
      <c r="GL289" s="12"/>
      <c r="GM289" s="12"/>
      <c r="GN289" s="12"/>
      <c r="GO289" s="12"/>
      <c r="GP289" s="12"/>
      <c r="GQ289" s="12"/>
      <c r="GR289" s="12"/>
      <c r="GS289" s="12"/>
      <c r="GT289" s="12"/>
      <c r="GU289" s="12"/>
      <c r="GV289" s="12"/>
      <c r="GW289" s="12"/>
      <c r="GX289" s="12"/>
      <c r="GY289" s="12"/>
      <c r="GZ289" s="12"/>
      <c r="HA289" s="12"/>
      <c r="HB289" s="12"/>
      <c r="HC289" s="12"/>
      <c r="HD289" s="12"/>
      <c r="HE289" s="12"/>
      <c r="HF289" s="12"/>
      <c r="HG289" s="12"/>
      <c r="HH289" s="12"/>
      <c r="HI289" s="12"/>
      <c r="HJ289" s="12"/>
      <c r="HK289" s="12"/>
      <c r="HL289" s="12"/>
      <c r="HM289" s="12"/>
      <c r="HN289" s="12"/>
      <c r="HO289" s="12"/>
      <c r="HP289" s="12"/>
      <c r="HQ289" s="12"/>
      <c r="HR289" s="12"/>
      <c r="HS289" s="12"/>
      <c r="HT289" s="12"/>
      <c r="HU289" s="12"/>
      <c r="HV289" s="12"/>
      <c r="HW289" s="12"/>
      <c r="HX289" s="12"/>
      <c r="HY289" s="12"/>
      <c r="HZ289" s="12"/>
      <c r="IA289" s="12"/>
      <c r="IB289" s="12"/>
      <c r="IC289" s="12"/>
      <c r="ID289" s="12"/>
      <c r="IE289" s="12"/>
      <c r="IF289" s="12"/>
      <c r="IG289" s="12"/>
      <c r="IH289" s="12"/>
      <c r="II289" s="12"/>
      <c r="IJ289" s="12"/>
      <c r="IK289" s="12"/>
      <c r="IL289" s="12"/>
      <c r="IM289" s="12"/>
      <c r="IN289" s="12"/>
      <c r="IO289" s="12"/>
      <c r="IP289" s="12"/>
      <c r="IQ289" s="12"/>
      <c r="IR289" s="12"/>
      <c r="IS289" s="12"/>
      <c r="IT289" s="12"/>
      <c r="IU289" s="12"/>
      <c r="IV289" s="12"/>
      <c r="IW289" s="12"/>
      <c r="IX289" s="12"/>
      <c r="IY289" s="12"/>
      <c r="IZ289" s="12"/>
      <c r="JA289" s="12"/>
      <c r="JB289" s="12"/>
    </row>
    <row r="290" spans="1:262" s="13" customFormat="1" ht="23.4" thickBot="1">
      <c r="A290" s="310"/>
      <c r="B290" s="433"/>
      <c r="C290" s="378"/>
      <c r="D290" s="409"/>
      <c r="E290" s="314"/>
      <c r="F290" s="545"/>
      <c r="G290" s="546"/>
      <c r="H290" s="312"/>
      <c r="I290" s="312"/>
      <c r="J290" s="472"/>
      <c r="K290" s="416" t="s">
        <v>780</v>
      </c>
      <c r="L290" s="168"/>
      <c r="M290" s="422">
        <f t="shared" si="94"/>
        <v>0</v>
      </c>
      <c r="N290" s="372"/>
      <c r="O290" s="168"/>
      <c r="P290" s="372"/>
      <c r="Q290" s="168"/>
      <c r="R290" s="372"/>
      <c r="S290" s="372"/>
      <c r="T290" s="372"/>
      <c r="U290" s="204" t="s">
        <v>702</v>
      </c>
      <c r="V290" s="204" t="s">
        <v>702</v>
      </c>
      <c r="W290" s="311"/>
      <c r="X290" s="314"/>
      <c r="Y290" s="178"/>
      <c r="Z290" s="314"/>
      <c r="AA290" s="170"/>
      <c r="AB290" s="168"/>
      <c r="AC290" s="171"/>
      <c r="AD290" s="172"/>
      <c r="AE290" s="173"/>
      <c r="AF290" s="174"/>
      <c r="AG290" s="543"/>
      <c r="AH290" s="373"/>
      <c r="AI290" s="373"/>
      <c r="AJ290" s="374"/>
      <c r="AK290" s="314"/>
      <c r="AL290" s="164"/>
      <c r="AM290" s="165"/>
      <c r="AN290" s="375"/>
      <c r="AO290" s="457">
        <f t="shared" si="99"/>
        <v>0</v>
      </c>
      <c r="AP290" s="458">
        <f t="shared" si="95"/>
        <v>0</v>
      </c>
      <c r="AQ290" s="458">
        <f t="shared" si="96"/>
        <v>0</v>
      </c>
      <c r="AR290" s="311">
        <f t="shared" si="100"/>
        <v>0</v>
      </c>
      <c r="AS290" s="459">
        <f t="shared" si="101"/>
        <v>0</v>
      </c>
      <c r="AT290" s="486"/>
      <c r="AU290" s="129"/>
      <c r="AV290" s="73">
        <f>AU290+IFERROR(VLOOKUP(A290,GENERADOR!A:B,2,FALSE),0)</f>
        <v>0</v>
      </c>
      <c r="AW290" s="73">
        <f t="shared" si="102"/>
        <v>0</v>
      </c>
      <c r="AX290" s="129">
        <f t="shared" si="103"/>
        <v>0</v>
      </c>
      <c r="AY290" s="129">
        <f t="shared" si="104"/>
        <v>0</v>
      </c>
      <c r="AZ290" s="73" t="e">
        <f t="shared" ca="1" si="97"/>
        <v>#NAME?</v>
      </c>
      <c r="BA290" s="529" t="e">
        <f t="shared" ca="1" si="98"/>
        <v>#NAME?</v>
      </c>
      <c r="BB290" s="158"/>
      <c r="BC290" s="158"/>
      <c r="BD290" s="510"/>
      <c r="BE290" s="434"/>
      <c r="BF290" s="533"/>
      <c r="BG290" s="12"/>
      <c r="BH290" s="12"/>
      <c r="BI290" s="12"/>
      <c r="BJ290" s="12"/>
      <c r="BK290" s="12"/>
      <c r="BL290" s="12"/>
      <c r="BM290" s="12"/>
      <c r="BN290" s="12"/>
      <c r="BO290" s="12"/>
      <c r="BP290" s="12"/>
      <c r="BQ290" s="12"/>
      <c r="BR290" s="12"/>
      <c r="BS290" s="12"/>
      <c r="BT290" s="12"/>
      <c r="BU290" s="12"/>
      <c r="BV290" s="12"/>
      <c r="BW290" s="12"/>
      <c r="BX290" s="12"/>
      <c r="BY290" s="12"/>
      <c r="BZ290" s="12"/>
      <c r="CA290" s="12"/>
      <c r="CB290" s="12"/>
      <c r="CC290" s="12"/>
      <c r="CD290" s="12"/>
      <c r="CE290" s="12"/>
      <c r="CF290" s="12"/>
      <c r="CG290" s="12"/>
      <c r="CH290" s="12"/>
      <c r="CI290" s="12"/>
      <c r="CJ290" s="12"/>
      <c r="CK290" s="12"/>
      <c r="CL290" s="12"/>
      <c r="CM290" s="12"/>
      <c r="CN290" s="12"/>
      <c r="CO290" s="12"/>
      <c r="CP290" s="12"/>
      <c r="CQ290" s="12"/>
      <c r="CR290" s="12"/>
      <c r="CS290" s="12"/>
      <c r="CT290" s="12"/>
      <c r="CU290" s="12"/>
      <c r="CV290" s="12"/>
      <c r="CW290" s="12"/>
      <c r="CX290" s="12"/>
      <c r="CY290" s="12"/>
      <c r="CZ290" s="12"/>
      <c r="DA290" s="12"/>
      <c r="DB290" s="12"/>
      <c r="DC290" s="12"/>
      <c r="DD290" s="12"/>
      <c r="DE290" s="12"/>
      <c r="DF290" s="12"/>
      <c r="DG290" s="12"/>
      <c r="DH290" s="12"/>
      <c r="DI290" s="12"/>
      <c r="DJ290" s="12"/>
      <c r="DK290" s="12"/>
      <c r="DL290" s="12"/>
      <c r="DM290" s="12"/>
      <c r="DN290" s="12"/>
      <c r="DO290" s="12"/>
      <c r="DP290" s="12"/>
      <c r="DQ290" s="12"/>
      <c r="DR290" s="12"/>
      <c r="DS290" s="12"/>
      <c r="DT290" s="12"/>
      <c r="DU290" s="12"/>
      <c r="DV290" s="12"/>
      <c r="DW290" s="12"/>
      <c r="DX290" s="12"/>
      <c r="DY290" s="12"/>
      <c r="DZ290" s="12"/>
      <c r="EA290" s="12"/>
      <c r="EB290" s="12"/>
      <c r="EC290" s="12"/>
      <c r="ED290" s="12"/>
      <c r="EE290" s="12"/>
      <c r="EF290" s="12"/>
      <c r="EG290" s="12"/>
      <c r="EH290" s="12"/>
      <c r="EI290" s="12"/>
      <c r="EJ290" s="12"/>
      <c r="EK290" s="12"/>
      <c r="EL290" s="12"/>
      <c r="EM290" s="12"/>
      <c r="EN290" s="12"/>
      <c r="EO290" s="12"/>
      <c r="EP290" s="12"/>
      <c r="EQ290" s="12"/>
      <c r="ER290" s="12"/>
      <c r="ES290" s="12"/>
      <c r="ET290" s="12"/>
      <c r="EU290" s="12"/>
      <c r="EV290" s="12"/>
      <c r="EW290" s="12"/>
      <c r="EX290" s="12"/>
      <c r="EY290" s="12"/>
      <c r="EZ290" s="12"/>
      <c r="FA290" s="12"/>
      <c r="FB290" s="12"/>
      <c r="FC290" s="12"/>
      <c r="FD290" s="12"/>
      <c r="FE290" s="12"/>
      <c r="FF290" s="12"/>
      <c r="FG290" s="12"/>
      <c r="FH290" s="12"/>
      <c r="FI290" s="12"/>
      <c r="FJ290" s="12"/>
      <c r="FK290" s="12"/>
      <c r="FL290" s="12"/>
      <c r="FM290" s="12"/>
      <c r="FN290" s="12"/>
      <c r="FO290" s="12"/>
      <c r="FP290" s="12"/>
      <c r="FQ290" s="12"/>
      <c r="FR290" s="12"/>
      <c r="FS290" s="12"/>
      <c r="FT290" s="12"/>
      <c r="FU290" s="12"/>
      <c r="FV290" s="12"/>
      <c r="FW290" s="12"/>
      <c r="FX290" s="12"/>
      <c r="FY290" s="12"/>
      <c r="FZ290" s="12"/>
      <c r="GA290" s="12"/>
      <c r="GB290" s="12"/>
      <c r="GC290" s="12"/>
      <c r="GD290" s="12"/>
      <c r="GE290" s="12"/>
      <c r="GF290" s="12"/>
      <c r="GG290" s="12"/>
      <c r="GH290" s="12"/>
      <c r="GI290" s="12"/>
      <c r="GJ290" s="12"/>
      <c r="GK290" s="12"/>
      <c r="GL290" s="12"/>
      <c r="GM290" s="12"/>
      <c r="GN290" s="12"/>
      <c r="GO290" s="12"/>
      <c r="GP290" s="12"/>
      <c r="GQ290" s="12"/>
      <c r="GR290" s="12"/>
      <c r="GS290" s="12"/>
      <c r="GT290" s="12"/>
      <c r="GU290" s="12"/>
      <c r="GV290" s="12"/>
      <c r="GW290" s="12"/>
      <c r="GX290" s="12"/>
      <c r="GY290" s="12"/>
      <c r="GZ290" s="12"/>
      <c r="HA290" s="12"/>
      <c r="HB290" s="12"/>
      <c r="HC290" s="12"/>
      <c r="HD290" s="12"/>
      <c r="HE290" s="12"/>
      <c r="HF290" s="12"/>
      <c r="HG290" s="12"/>
      <c r="HH290" s="12"/>
      <c r="HI290" s="12"/>
      <c r="HJ290" s="12"/>
      <c r="HK290" s="12"/>
      <c r="HL290" s="12"/>
      <c r="HM290" s="12"/>
      <c r="HN290" s="12"/>
      <c r="HO290" s="12"/>
      <c r="HP290" s="12"/>
      <c r="HQ290" s="12"/>
      <c r="HR290" s="12"/>
      <c r="HS290" s="12"/>
      <c r="HT290" s="12"/>
      <c r="HU290" s="12"/>
      <c r="HV290" s="12"/>
      <c r="HW290" s="12"/>
      <c r="HX290" s="12"/>
      <c r="HY290" s="12"/>
      <c r="HZ290" s="12"/>
      <c r="IA290" s="12"/>
      <c r="IB290" s="12"/>
      <c r="IC290" s="12"/>
      <c r="ID290" s="12"/>
      <c r="IE290" s="12"/>
      <c r="IF290" s="12"/>
      <c r="IG290" s="12"/>
      <c r="IH290" s="12"/>
      <c r="II290" s="12"/>
      <c r="IJ290" s="12"/>
      <c r="IK290" s="12"/>
      <c r="IL290" s="12"/>
      <c r="IM290" s="12"/>
      <c r="IN290" s="12"/>
      <c r="IO290" s="12"/>
      <c r="IP290" s="12"/>
      <c r="IQ290" s="12"/>
      <c r="IR290" s="12"/>
      <c r="IS290" s="12"/>
      <c r="IT290" s="12"/>
      <c r="IU290" s="12"/>
      <c r="IV290" s="12"/>
      <c r="IW290" s="12"/>
      <c r="IX290" s="12"/>
      <c r="IY290" s="12"/>
      <c r="IZ290" s="12"/>
      <c r="JA290" s="12"/>
      <c r="JB290" s="12"/>
    </row>
    <row r="291" spans="1:262" s="13" customFormat="1" ht="23.4" thickBot="1">
      <c r="A291" s="310"/>
      <c r="B291" s="433"/>
      <c r="C291" s="378"/>
      <c r="D291" s="409"/>
      <c r="E291" s="314"/>
      <c r="F291" s="545"/>
      <c r="G291" s="546"/>
      <c r="H291" s="312"/>
      <c r="I291" s="312"/>
      <c r="J291" s="472"/>
      <c r="K291" s="416" t="s">
        <v>780</v>
      </c>
      <c r="L291" s="168"/>
      <c r="M291" s="422">
        <f t="shared" si="94"/>
        <v>0</v>
      </c>
      <c r="N291" s="372"/>
      <c r="O291" s="168"/>
      <c r="P291" s="372"/>
      <c r="Q291" s="168"/>
      <c r="R291" s="372"/>
      <c r="S291" s="372"/>
      <c r="T291" s="372"/>
      <c r="U291" s="204" t="s">
        <v>702</v>
      </c>
      <c r="V291" s="204" t="s">
        <v>702</v>
      </c>
      <c r="W291" s="311"/>
      <c r="X291" s="314"/>
      <c r="Y291" s="169"/>
      <c r="Z291" s="314"/>
      <c r="AA291" s="170"/>
      <c r="AB291" s="168"/>
      <c r="AC291" s="171"/>
      <c r="AD291" s="172"/>
      <c r="AE291" s="173"/>
      <c r="AF291" s="174"/>
      <c r="AG291" s="543"/>
      <c r="AH291" s="373"/>
      <c r="AI291" s="373"/>
      <c r="AJ291" s="374"/>
      <c r="AK291" s="314"/>
      <c r="AL291" s="164"/>
      <c r="AM291" s="165"/>
      <c r="AN291" s="375"/>
      <c r="AO291" s="457">
        <f t="shared" si="99"/>
        <v>0</v>
      </c>
      <c r="AP291" s="458">
        <f t="shared" si="95"/>
        <v>0</v>
      </c>
      <c r="AQ291" s="458">
        <f t="shared" si="96"/>
        <v>0</v>
      </c>
      <c r="AR291" s="311">
        <f t="shared" si="100"/>
        <v>0</v>
      </c>
      <c r="AS291" s="459">
        <f t="shared" si="101"/>
        <v>0</v>
      </c>
      <c r="AT291" s="486"/>
      <c r="AU291" s="129"/>
      <c r="AV291" s="73">
        <f>AU291+IFERROR(VLOOKUP(A291,GENERADOR!A:B,2,FALSE),0)</f>
        <v>0</v>
      </c>
      <c r="AW291" s="73">
        <f t="shared" si="102"/>
        <v>0</v>
      </c>
      <c r="AX291" s="129">
        <f t="shared" si="103"/>
        <v>0</v>
      </c>
      <c r="AY291" s="129">
        <f t="shared" si="104"/>
        <v>0</v>
      </c>
      <c r="AZ291" s="73" t="e">
        <f t="shared" ca="1" si="97"/>
        <v>#NAME?</v>
      </c>
      <c r="BA291" s="529" t="e">
        <f t="shared" ca="1" si="98"/>
        <v>#NAME?</v>
      </c>
      <c r="BB291" s="158"/>
      <c r="BC291" s="158"/>
      <c r="BD291" s="510"/>
      <c r="BE291" s="434"/>
      <c r="BF291" s="533"/>
      <c r="BG291" s="12"/>
      <c r="BH291" s="12"/>
      <c r="BI291" s="12"/>
      <c r="BJ291" s="12"/>
      <c r="BK291" s="12"/>
      <c r="BL291" s="12"/>
      <c r="BM291" s="12"/>
      <c r="BN291" s="12"/>
      <c r="BO291" s="12"/>
      <c r="BP291" s="12"/>
      <c r="BQ291" s="12"/>
      <c r="BR291" s="12"/>
      <c r="BS291" s="12"/>
      <c r="BT291" s="12"/>
      <c r="BU291" s="12"/>
      <c r="BV291" s="12"/>
      <c r="BW291" s="12"/>
      <c r="BX291" s="12"/>
      <c r="BY291" s="12"/>
      <c r="BZ291" s="12"/>
      <c r="CA291" s="12"/>
      <c r="CB291" s="12"/>
      <c r="CC291" s="12"/>
      <c r="CD291" s="12"/>
      <c r="CE291" s="12"/>
      <c r="CF291" s="12"/>
      <c r="CG291" s="12"/>
      <c r="CH291" s="12"/>
      <c r="CI291" s="12"/>
      <c r="CJ291" s="12"/>
      <c r="CK291" s="12"/>
      <c r="CL291" s="12"/>
      <c r="CM291" s="12"/>
      <c r="CN291" s="12"/>
      <c r="CO291" s="12"/>
      <c r="CP291" s="12"/>
      <c r="CQ291" s="12"/>
      <c r="CR291" s="12"/>
      <c r="CS291" s="12"/>
      <c r="CT291" s="12"/>
      <c r="CU291" s="12"/>
      <c r="CV291" s="12"/>
      <c r="CW291" s="12"/>
      <c r="CX291" s="12"/>
      <c r="CY291" s="12"/>
      <c r="CZ291" s="12"/>
      <c r="DA291" s="12"/>
      <c r="DB291" s="12"/>
      <c r="DC291" s="12"/>
      <c r="DD291" s="12"/>
      <c r="DE291" s="12"/>
      <c r="DF291" s="12"/>
      <c r="DG291" s="12"/>
      <c r="DH291" s="12"/>
      <c r="DI291" s="12"/>
      <c r="DJ291" s="12"/>
      <c r="DK291" s="12"/>
      <c r="DL291" s="12"/>
      <c r="DM291" s="12"/>
      <c r="DN291" s="12"/>
      <c r="DO291" s="12"/>
      <c r="DP291" s="12"/>
      <c r="DQ291" s="12"/>
      <c r="DR291" s="12"/>
      <c r="DS291" s="12"/>
      <c r="DT291" s="12"/>
      <c r="DU291" s="12"/>
      <c r="DV291" s="12"/>
      <c r="DW291" s="12"/>
      <c r="DX291" s="12"/>
      <c r="DY291" s="12"/>
      <c r="DZ291" s="12"/>
      <c r="EA291" s="12"/>
      <c r="EB291" s="12"/>
      <c r="EC291" s="12"/>
      <c r="ED291" s="12"/>
      <c r="EE291" s="12"/>
      <c r="EF291" s="12"/>
      <c r="EG291" s="12"/>
      <c r="EH291" s="12"/>
      <c r="EI291" s="12"/>
      <c r="EJ291" s="12"/>
      <c r="EK291" s="12"/>
      <c r="EL291" s="12"/>
      <c r="EM291" s="12"/>
      <c r="EN291" s="12"/>
      <c r="EO291" s="12"/>
      <c r="EP291" s="12"/>
      <c r="EQ291" s="12"/>
      <c r="ER291" s="12"/>
      <c r="ES291" s="12"/>
      <c r="ET291" s="12"/>
      <c r="EU291" s="12"/>
      <c r="EV291" s="12"/>
      <c r="EW291" s="12"/>
      <c r="EX291" s="12"/>
      <c r="EY291" s="12"/>
      <c r="EZ291" s="12"/>
      <c r="FA291" s="12"/>
      <c r="FB291" s="12"/>
      <c r="FC291" s="12"/>
      <c r="FD291" s="12"/>
      <c r="FE291" s="12"/>
      <c r="FF291" s="12"/>
      <c r="FG291" s="12"/>
      <c r="FH291" s="12"/>
      <c r="FI291" s="12"/>
      <c r="FJ291" s="12"/>
      <c r="FK291" s="12"/>
      <c r="FL291" s="12"/>
      <c r="FM291" s="12"/>
      <c r="FN291" s="12"/>
      <c r="FO291" s="12"/>
      <c r="FP291" s="12"/>
      <c r="FQ291" s="12"/>
      <c r="FR291" s="12"/>
      <c r="FS291" s="12"/>
      <c r="FT291" s="12"/>
      <c r="FU291" s="12"/>
      <c r="FV291" s="12"/>
      <c r="FW291" s="12"/>
      <c r="FX291" s="12"/>
      <c r="FY291" s="12"/>
      <c r="FZ291" s="12"/>
      <c r="GA291" s="12"/>
      <c r="GB291" s="12"/>
      <c r="GC291" s="12"/>
      <c r="GD291" s="12"/>
      <c r="GE291" s="12"/>
      <c r="GF291" s="12"/>
      <c r="GG291" s="12"/>
      <c r="GH291" s="12"/>
      <c r="GI291" s="12"/>
      <c r="GJ291" s="12"/>
      <c r="GK291" s="12"/>
      <c r="GL291" s="12"/>
      <c r="GM291" s="12"/>
      <c r="GN291" s="12"/>
      <c r="GO291" s="12"/>
      <c r="GP291" s="12"/>
      <c r="GQ291" s="12"/>
      <c r="GR291" s="12"/>
      <c r="GS291" s="12"/>
      <c r="GT291" s="12"/>
      <c r="GU291" s="12"/>
      <c r="GV291" s="12"/>
      <c r="GW291" s="12"/>
      <c r="GX291" s="12"/>
      <c r="GY291" s="12"/>
      <c r="GZ291" s="12"/>
      <c r="HA291" s="12"/>
      <c r="HB291" s="12"/>
      <c r="HC291" s="12"/>
      <c r="HD291" s="12"/>
      <c r="HE291" s="12"/>
      <c r="HF291" s="12"/>
      <c r="HG291" s="12"/>
      <c r="HH291" s="12"/>
      <c r="HI291" s="12"/>
      <c r="HJ291" s="12"/>
      <c r="HK291" s="12"/>
      <c r="HL291" s="12"/>
      <c r="HM291" s="12"/>
      <c r="HN291" s="12"/>
      <c r="HO291" s="12"/>
      <c r="HP291" s="12"/>
      <c r="HQ291" s="12"/>
      <c r="HR291" s="12"/>
      <c r="HS291" s="12"/>
      <c r="HT291" s="12"/>
      <c r="HU291" s="12"/>
      <c r="HV291" s="12"/>
      <c r="HW291" s="12"/>
      <c r="HX291" s="12"/>
      <c r="HY291" s="12"/>
      <c r="HZ291" s="12"/>
      <c r="IA291" s="12"/>
      <c r="IB291" s="12"/>
      <c r="IC291" s="12"/>
      <c r="ID291" s="12"/>
      <c r="IE291" s="12"/>
      <c r="IF291" s="12"/>
      <c r="IG291" s="12"/>
      <c r="IH291" s="12"/>
      <c r="II291" s="12"/>
      <c r="IJ291" s="12"/>
      <c r="IK291" s="12"/>
      <c r="IL291" s="12"/>
      <c r="IM291" s="12"/>
      <c r="IN291" s="12"/>
      <c r="IO291" s="12"/>
      <c r="IP291" s="12"/>
      <c r="IQ291" s="12"/>
      <c r="IR291" s="12"/>
      <c r="IS291" s="12"/>
      <c r="IT291" s="12"/>
      <c r="IU291" s="12"/>
      <c r="IV291" s="12"/>
      <c r="IW291" s="12"/>
      <c r="IX291" s="12"/>
      <c r="IY291" s="12"/>
      <c r="IZ291" s="12"/>
      <c r="JA291" s="12"/>
      <c r="JB291" s="12"/>
    </row>
    <row r="292" spans="1:262" s="13" customFormat="1" ht="23.4" thickBot="1">
      <c r="A292" s="310"/>
      <c r="B292" s="433"/>
      <c r="C292" s="378"/>
      <c r="D292" s="409"/>
      <c r="E292" s="314"/>
      <c r="F292" s="545"/>
      <c r="G292" s="546"/>
      <c r="H292" s="312"/>
      <c r="I292" s="312"/>
      <c r="J292" s="472"/>
      <c r="K292" s="416" t="s">
        <v>780</v>
      </c>
      <c r="L292" s="168"/>
      <c r="M292" s="422">
        <f t="shared" si="94"/>
        <v>0</v>
      </c>
      <c r="N292" s="372"/>
      <c r="O292" s="168"/>
      <c r="P292" s="372"/>
      <c r="Q292" s="168"/>
      <c r="R292" s="372"/>
      <c r="S292" s="372"/>
      <c r="T292" s="372"/>
      <c r="U292" s="204" t="s">
        <v>702</v>
      </c>
      <c r="V292" s="204" t="s">
        <v>702</v>
      </c>
      <c r="W292" s="311"/>
      <c r="X292" s="314"/>
      <c r="Y292" s="498"/>
      <c r="Z292" s="314"/>
      <c r="AA292" s="170"/>
      <c r="AB292" s="168"/>
      <c r="AC292" s="171"/>
      <c r="AD292" s="172"/>
      <c r="AE292" s="173"/>
      <c r="AF292" s="174"/>
      <c r="AG292" s="543"/>
      <c r="AH292" s="373"/>
      <c r="AI292" s="373"/>
      <c r="AJ292" s="374"/>
      <c r="AK292" s="314"/>
      <c r="AL292" s="164"/>
      <c r="AM292" s="165"/>
      <c r="AN292" s="375"/>
      <c r="AO292" s="457">
        <f t="shared" si="99"/>
        <v>0</v>
      </c>
      <c r="AP292" s="458">
        <f t="shared" si="95"/>
        <v>0</v>
      </c>
      <c r="AQ292" s="458">
        <f t="shared" si="96"/>
        <v>0</v>
      </c>
      <c r="AR292" s="311">
        <f t="shared" si="100"/>
        <v>0</v>
      </c>
      <c r="AS292" s="459">
        <f t="shared" si="101"/>
        <v>0</v>
      </c>
      <c r="AT292" s="486"/>
      <c r="AU292" s="129"/>
      <c r="AV292" s="73">
        <f>AU292+IFERROR(VLOOKUP(A292,GENERADOR!A:B,2,FALSE),0)</f>
        <v>0</v>
      </c>
      <c r="AW292" s="73">
        <f t="shared" si="102"/>
        <v>0</v>
      </c>
      <c r="AX292" s="129">
        <f t="shared" si="103"/>
        <v>0</v>
      </c>
      <c r="AY292" s="129">
        <f t="shared" si="104"/>
        <v>0</v>
      </c>
      <c r="AZ292" s="73" t="e">
        <f t="shared" ca="1" si="97"/>
        <v>#NAME?</v>
      </c>
      <c r="BA292" s="529" t="e">
        <f t="shared" ca="1" si="98"/>
        <v>#NAME?</v>
      </c>
      <c r="BB292" s="158"/>
      <c r="BC292" s="158"/>
      <c r="BD292" s="510"/>
      <c r="BE292" s="434"/>
      <c r="BF292" s="534"/>
    </row>
    <row r="293" spans="1:262" s="13" customFormat="1" ht="23.4" thickBot="1">
      <c r="A293" s="310"/>
      <c r="B293" s="433"/>
      <c r="C293" s="378"/>
      <c r="D293" s="409"/>
      <c r="E293" s="314"/>
      <c r="F293" s="545"/>
      <c r="G293" s="546"/>
      <c r="H293" s="312"/>
      <c r="I293" s="312"/>
      <c r="J293" s="472"/>
      <c r="K293" s="416" t="s">
        <v>780</v>
      </c>
      <c r="L293" s="168"/>
      <c r="M293" s="422">
        <f t="shared" si="94"/>
        <v>0</v>
      </c>
      <c r="N293" s="372"/>
      <c r="O293" s="168"/>
      <c r="P293" s="372"/>
      <c r="Q293" s="168"/>
      <c r="R293" s="372"/>
      <c r="S293" s="372"/>
      <c r="T293" s="372"/>
      <c r="U293" s="204" t="s">
        <v>702</v>
      </c>
      <c r="V293" s="204" t="s">
        <v>702</v>
      </c>
      <c r="W293" s="311"/>
      <c r="X293" s="314"/>
      <c r="Y293" s="175"/>
      <c r="Z293" s="314"/>
      <c r="AA293" s="170"/>
      <c r="AB293" s="168"/>
      <c r="AC293" s="171"/>
      <c r="AD293" s="172"/>
      <c r="AE293" s="173"/>
      <c r="AF293" s="174"/>
      <c r="AG293" s="543"/>
      <c r="AH293" s="373"/>
      <c r="AI293" s="373"/>
      <c r="AJ293" s="374"/>
      <c r="AK293" s="314"/>
      <c r="AL293" s="164"/>
      <c r="AM293" s="165"/>
      <c r="AN293" s="375"/>
      <c r="AO293" s="457">
        <f t="shared" si="99"/>
        <v>0</v>
      </c>
      <c r="AP293" s="458">
        <f t="shared" si="95"/>
        <v>0</v>
      </c>
      <c r="AQ293" s="458">
        <f t="shared" si="96"/>
        <v>0</v>
      </c>
      <c r="AR293" s="311">
        <f t="shared" si="100"/>
        <v>0</v>
      </c>
      <c r="AS293" s="459">
        <f t="shared" si="101"/>
        <v>0</v>
      </c>
      <c r="AT293" s="486"/>
      <c r="AU293" s="129"/>
      <c r="AV293" s="73">
        <f>AU293+IFERROR(VLOOKUP(A293,GENERADOR!A:B,2,FALSE),0)</f>
        <v>0</v>
      </c>
      <c r="AW293" s="73">
        <f t="shared" si="102"/>
        <v>0</v>
      </c>
      <c r="AX293" s="129">
        <f t="shared" si="103"/>
        <v>0</v>
      </c>
      <c r="AY293" s="129">
        <f t="shared" si="104"/>
        <v>0</v>
      </c>
      <c r="AZ293" s="73" t="e">
        <f t="shared" ca="1" si="97"/>
        <v>#NAME?</v>
      </c>
      <c r="BA293" s="529" t="e">
        <f t="shared" ca="1" si="98"/>
        <v>#NAME?</v>
      </c>
      <c r="BB293" s="158"/>
      <c r="BC293" s="158"/>
      <c r="BD293" s="510"/>
      <c r="BE293" s="434"/>
      <c r="BF293" s="534"/>
    </row>
    <row r="294" spans="1:262" s="13" customFormat="1" ht="23.4" thickBot="1">
      <c r="A294" s="310"/>
      <c r="B294" s="433"/>
      <c r="C294" s="378"/>
      <c r="D294" s="409"/>
      <c r="E294" s="314"/>
      <c r="F294" s="545"/>
      <c r="G294" s="546"/>
      <c r="H294" s="312"/>
      <c r="I294" s="312"/>
      <c r="J294" s="472"/>
      <c r="K294" s="416" t="s">
        <v>780</v>
      </c>
      <c r="L294" s="168"/>
      <c r="M294" s="422">
        <f t="shared" si="94"/>
        <v>0</v>
      </c>
      <c r="N294" s="372"/>
      <c r="O294" s="168"/>
      <c r="P294" s="372"/>
      <c r="Q294" s="168"/>
      <c r="R294" s="372"/>
      <c r="S294" s="372"/>
      <c r="T294" s="372"/>
      <c r="U294" s="204" t="s">
        <v>702</v>
      </c>
      <c r="V294" s="204" t="s">
        <v>702</v>
      </c>
      <c r="W294" s="311"/>
      <c r="X294" s="314"/>
      <c r="Y294" s="169"/>
      <c r="Z294" s="314"/>
      <c r="AA294" s="170"/>
      <c r="AB294" s="168"/>
      <c r="AC294" s="171"/>
      <c r="AD294" s="172"/>
      <c r="AE294" s="173"/>
      <c r="AF294" s="174"/>
      <c r="AG294" s="543"/>
      <c r="AH294" s="373"/>
      <c r="AI294" s="373"/>
      <c r="AJ294" s="374"/>
      <c r="AK294" s="314"/>
      <c r="AL294" s="164"/>
      <c r="AM294" s="165"/>
      <c r="AN294" s="375"/>
      <c r="AO294" s="457">
        <f t="shared" si="99"/>
        <v>0</v>
      </c>
      <c r="AP294" s="458">
        <f t="shared" si="95"/>
        <v>0</v>
      </c>
      <c r="AQ294" s="458">
        <f t="shared" si="96"/>
        <v>0</v>
      </c>
      <c r="AR294" s="311">
        <f t="shared" si="100"/>
        <v>0</v>
      </c>
      <c r="AS294" s="459">
        <f t="shared" si="101"/>
        <v>0</v>
      </c>
      <c r="AT294" s="486"/>
      <c r="AU294" s="129"/>
      <c r="AV294" s="73">
        <f>AU294+IFERROR(VLOOKUP(A294,GENERADOR!A:B,2,FALSE),0)</f>
        <v>0</v>
      </c>
      <c r="AW294" s="73">
        <f t="shared" si="102"/>
        <v>0</v>
      </c>
      <c r="AX294" s="129">
        <f t="shared" si="103"/>
        <v>0</v>
      </c>
      <c r="AY294" s="129">
        <f t="shared" si="104"/>
        <v>0</v>
      </c>
      <c r="AZ294" s="73" t="e">
        <f t="shared" ca="1" si="97"/>
        <v>#NAME?</v>
      </c>
      <c r="BA294" s="529" t="e">
        <f t="shared" ca="1" si="98"/>
        <v>#NAME?</v>
      </c>
      <c r="BB294" s="158"/>
      <c r="BC294" s="158"/>
      <c r="BD294" s="510"/>
      <c r="BE294" s="434"/>
      <c r="BF294" s="533"/>
      <c r="BG294" s="12"/>
      <c r="BH294" s="12"/>
      <c r="BI294" s="12"/>
      <c r="BJ294" s="12"/>
      <c r="BK294" s="12"/>
      <c r="BL294" s="12"/>
      <c r="BM294" s="12"/>
      <c r="BN294" s="12"/>
      <c r="BO294" s="12"/>
      <c r="BP294" s="12"/>
      <c r="BQ294" s="12"/>
      <c r="BR294" s="12"/>
      <c r="BS294" s="12"/>
      <c r="BT294" s="12"/>
      <c r="BU294" s="12"/>
      <c r="BV294" s="12"/>
      <c r="BW294" s="12"/>
      <c r="BX294" s="12"/>
      <c r="BY294" s="12"/>
      <c r="BZ294" s="12"/>
      <c r="CA294" s="12"/>
      <c r="CB294" s="12"/>
      <c r="CC294" s="12"/>
      <c r="CD294" s="12"/>
      <c r="CE294" s="12"/>
      <c r="CF294" s="12"/>
      <c r="CG294" s="12"/>
      <c r="CH294" s="12"/>
      <c r="CI294" s="12"/>
      <c r="CJ294" s="12"/>
      <c r="CK294" s="12"/>
      <c r="CL294" s="12"/>
      <c r="CM294" s="12"/>
      <c r="CN294" s="12"/>
      <c r="CO294" s="12"/>
      <c r="CP294" s="12"/>
      <c r="CQ294" s="12"/>
      <c r="CR294" s="12"/>
      <c r="CS294" s="12"/>
      <c r="CT294" s="12"/>
      <c r="CU294" s="12"/>
      <c r="CV294" s="12"/>
      <c r="CW294" s="12"/>
      <c r="CX294" s="12"/>
      <c r="CY294" s="12"/>
      <c r="CZ294" s="12"/>
      <c r="DA294" s="12"/>
      <c r="DB294" s="12"/>
      <c r="DC294" s="12"/>
      <c r="DD294" s="12"/>
      <c r="DE294" s="12"/>
      <c r="DF294" s="12"/>
      <c r="DG294" s="12"/>
      <c r="DH294" s="12"/>
      <c r="DI294" s="12"/>
      <c r="DJ294" s="12"/>
      <c r="DK294" s="12"/>
      <c r="DL294" s="12"/>
      <c r="DM294" s="12"/>
      <c r="DN294" s="12"/>
      <c r="DO294" s="12"/>
      <c r="DP294" s="12"/>
      <c r="DQ294" s="12"/>
      <c r="DR294" s="12"/>
      <c r="DS294" s="12"/>
      <c r="DT294" s="12"/>
      <c r="DU294" s="12"/>
      <c r="DV294" s="12"/>
      <c r="DW294" s="12"/>
      <c r="DX294" s="12"/>
      <c r="DY294" s="12"/>
      <c r="DZ294" s="12"/>
      <c r="EA294" s="12"/>
      <c r="EB294" s="12"/>
      <c r="EC294" s="12"/>
      <c r="ED294" s="12"/>
      <c r="EE294" s="12"/>
      <c r="EF294" s="12"/>
      <c r="EG294" s="12"/>
      <c r="EH294" s="12"/>
      <c r="EI294" s="12"/>
      <c r="EJ294" s="12"/>
      <c r="EK294" s="12"/>
      <c r="EL294" s="12"/>
      <c r="EM294" s="12"/>
      <c r="EN294" s="12"/>
      <c r="EO294" s="12"/>
      <c r="EP294" s="12"/>
      <c r="EQ294" s="12"/>
      <c r="ER294" s="12"/>
      <c r="ES294" s="12"/>
      <c r="ET294" s="12"/>
      <c r="EU294" s="12"/>
      <c r="EV294" s="12"/>
      <c r="EW294" s="12"/>
      <c r="EX294" s="12"/>
      <c r="EY294" s="12"/>
      <c r="EZ294" s="12"/>
      <c r="FA294" s="12"/>
      <c r="FB294" s="12"/>
      <c r="FC294" s="12"/>
      <c r="FD294" s="12"/>
      <c r="FE294" s="12"/>
      <c r="FF294" s="12"/>
      <c r="FG294" s="12"/>
      <c r="FH294" s="12"/>
      <c r="FI294" s="12"/>
      <c r="FJ294" s="12"/>
      <c r="FK294" s="12"/>
      <c r="FL294" s="12"/>
      <c r="FM294" s="12"/>
      <c r="FN294" s="12"/>
      <c r="FO294" s="12"/>
      <c r="FP294" s="12"/>
      <c r="FQ294" s="12"/>
      <c r="FR294" s="12"/>
      <c r="FS294" s="12"/>
      <c r="FT294" s="12"/>
      <c r="FU294" s="12"/>
      <c r="FV294" s="12"/>
      <c r="FW294" s="12"/>
      <c r="FX294" s="12"/>
      <c r="FY294" s="12"/>
      <c r="FZ294" s="12"/>
      <c r="GA294" s="12"/>
      <c r="GB294" s="12"/>
      <c r="GC294" s="12"/>
      <c r="GD294" s="12"/>
      <c r="GE294" s="12"/>
      <c r="GF294" s="12"/>
      <c r="GG294" s="12"/>
      <c r="GH294" s="12"/>
      <c r="GI294" s="12"/>
      <c r="GJ294" s="12"/>
      <c r="GK294" s="12"/>
      <c r="GL294" s="12"/>
      <c r="GM294" s="12"/>
      <c r="GN294" s="12"/>
      <c r="GO294" s="12"/>
      <c r="GP294" s="12"/>
      <c r="GQ294" s="12"/>
      <c r="GR294" s="12"/>
      <c r="GS294" s="12"/>
      <c r="GT294" s="12"/>
      <c r="GU294" s="12"/>
      <c r="GV294" s="12"/>
      <c r="GW294" s="12"/>
      <c r="GX294" s="12"/>
      <c r="GY294" s="12"/>
      <c r="GZ294" s="12"/>
      <c r="HA294" s="12"/>
      <c r="HB294" s="12"/>
      <c r="HC294" s="12"/>
      <c r="HD294" s="12"/>
      <c r="HE294" s="12"/>
      <c r="HF294" s="12"/>
      <c r="HG294" s="12"/>
      <c r="HH294" s="12"/>
      <c r="HI294" s="12"/>
      <c r="HJ294" s="12"/>
      <c r="HK294" s="12"/>
      <c r="HL294" s="12"/>
      <c r="HM294" s="12"/>
      <c r="HN294" s="12"/>
      <c r="HO294" s="12"/>
      <c r="HP294" s="12"/>
      <c r="HQ294" s="12"/>
      <c r="HR294" s="12"/>
      <c r="HS294" s="12"/>
      <c r="HT294" s="12"/>
      <c r="HU294" s="12"/>
      <c r="HV294" s="12"/>
      <c r="HW294" s="12"/>
      <c r="HX294" s="12"/>
      <c r="HY294" s="12"/>
      <c r="HZ294" s="12"/>
      <c r="IA294" s="12"/>
      <c r="IB294" s="12"/>
      <c r="IC294" s="12"/>
      <c r="ID294" s="12"/>
      <c r="IE294" s="12"/>
      <c r="IF294" s="12"/>
      <c r="IG294" s="12"/>
      <c r="IH294" s="12"/>
      <c r="II294" s="12"/>
      <c r="IJ294" s="12"/>
      <c r="IK294" s="12"/>
      <c r="IL294" s="12"/>
      <c r="IM294" s="12"/>
      <c r="IN294" s="12"/>
      <c r="IO294" s="12"/>
      <c r="IP294" s="12"/>
      <c r="IQ294" s="12"/>
      <c r="IR294" s="12"/>
      <c r="IS294" s="12"/>
      <c r="IT294" s="12"/>
      <c r="IU294" s="12"/>
      <c r="IV294" s="12"/>
      <c r="IW294" s="12"/>
      <c r="IX294" s="12"/>
      <c r="IY294" s="12"/>
      <c r="IZ294" s="12"/>
      <c r="JA294" s="12"/>
      <c r="JB294" s="12"/>
    </row>
    <row r="295" spans="1:262" s="13" customFormat="1" ht="23.4" thickBot="1">
      <c r="A295" s="310"/>
      <c r="B295" s="433"/>
      <c r="C295" s="378"/>
      <c r="D295" s="409"/>
      <c r="E295" s="314"/>
      <c r="F295" s="545"/>
      <c r="G295" s="546"/>
      <c r="H295" s="312"/>
      <c r="I295" s="312"/>
      <c r="J295" s="472"/>
      <c r="K295" s="416" t="s">
        <v>780</v>
      </c>
      <c r="L295" s="168"/>
      <c r="M295" s="422">
        <f t="shared" si="94"/>
        <v>0</v>
      </c>
      <c r="N295" s="372"/>
      <c r="O295" s="168"/>
      <c r="P295" s="372"/>
      <c r="Q295" s="168"/>
      <c r="R295" s="372"/>
      <c r="S295" s="372"/>
      <c r="T295" s="372"/>
      <c r="U295" s="204" t="s">
        <v>702</v>
      </c>
      <c r="V295" s="204" t="s">
        <v>702</v>
      </c>
      <c r="W295" s="311"/>
      <c r="X295" s="314"/>
      <c r="Y295" s="180"/>
      <c r="Z295" s="314"/>
      <c r="AA295" s="170"/>
      <c r="AB295" s="168"/>
      <c r="AC295" s="171"/>
      <c r="AD295" s="172"/>
      <c r="AE295" s="173"/>
      <c r="AF295" s="174"/>
      <c r="AG295" s="543"/>
      <c r="AH295" s="373"/>
      <c r="AI295" s="373"/>
      <c r="AJ295" s="374"/>
      <c r="AK295" s="314"/>
      <c r="AL295" s="164"/>
      <c r="AM295" s="165"/>
      <c r="AN295" s="375"/>
      <c r="AO295" s="457">
        <f t="shared" si="99"/>
        <v>0</v>
      </c>
      <c r="AP295" s="458">
        <f t="shared" si="95"/>
        <v>0</v>
      </c>
      <c r="AQ295" s="458">
        <f t="shared" si="96"/>
        <v>0</v>
      </c>
      <c r="AR295" s="311">
        <f t="shared" si="100"/>
        <v>0</v>
      </c>
      <c r="AS295" s="459">
        <f t="shared" si="101"/>
        <v>0</v>
      </c>
      <c r="AT295" s="486"/>
      <c r="AU295" s="129"/>
      <c r="AV295" s="73">
        <f>AU295+IFERROR(VLOOKUP(A295,GENERADOR!A:B,2,FALSE),0)</f>
        <v>0</v>
      </c>
      <c r="AW295" s="73">
        <f t="shared" si="102"/>
        <v>0</v>
      </c>
      <c r="AX295" s="129">
        <f t="shared" si="103"/>
        <v>0</v>
      </c>
      <c r="AY295" s="129">
        <f t="shared" si="104"/>
        <v>0</v>
      </c>
      <c r="AZ295" s="73" t="e">
        <f t="shared" ca="1" si="97"/>
        <v>#NAME?</v>
      </c>
      <c r="BA295" s="529" t="e">
        <f t="shared" ca="1" si="98"/>
        <v>#NAME?</v>
      </c>
      <c r="BB295" s="158"/>
      <c r="BC295" s="158"/>
      <c r="BD295" s="510"/>
      <c r="BE295" s="434"/>
      <c r="BF295" s="533"/>
      <c r="BG295" s="12"/>
      <c r="BH295" s="12"/>
      <c r="BI295" s="12"/>
      <c r="BJ295" s="12"/>
      <c r="BK295" s="12"/>
      <c r="BL295" s="12"/>
      <c r="BM295" s="12"/>
      <c r="BN295" s="12"/>
      <c r="BO295" s="12"/>
      <c r="BP295" s="12"/>
      <c r="BQ295" s="12"/>
      <c r="BR295" s="12"/>
      <c r="BS295" s="12"/>
      <c r="BT295" s="12"/>
      <c r="BU295" s="12"/>
      <c r="BV295" s="12"/>
      <c r="BW295" s="12"/>
      <c r="BX295" s="12"/>
      <c r="BY295" s="12"/>
      <c r="BZ295" s="12"/>
      <c r="CA295" s="12"/>
      <c r="CB295" s="12"/>
      <c r="CC295" s="12"/>
      <c r="CD295" s="12"/>
      <c r="CE295" s="12"/>
      <c r="CF295" s="12"/>
      <c r="CG295" s="12"/>
      <c r="CH295" s="12"/>
      <c r="CI295" s="12"/>
      <c r="CJ295" s="12"/>
      <c r="CK295" s="12"/>
      <c r="CL295" s="12"/>
      <c r="CM295" s="12"/>
      <c r="CN295" s="12"/>
      <c r="CO295" s="12"/>
      <c r="CP295" s="12"/>
      <c r="CQ295" s="12"/>
      <c r="CR295" s="12"/>
      <c r="CS295" s="12"/>
      <c r="CT295" s="12"/>
      <c r="CU295" s="12"/>
      <c r="CV295" s="12"/>
      <c r="CW295" s="12"/>
      <c r="CX295" s="12"/>
      <c r="CY295" s="12"/>
      <c r="CZ295" s="12"/>
      <c r="DA295" s="12"/>
      <c r="DB295" s="12"/>
      <c r="DC295" s="12"/>
      <c r="DD295" s="12"/>
      <c r="DE295" s="12"/>
      <c r="DF295" s="12"/>
      <c r="DG295" s="12"/>
      <c r="DH295" s="12"/>
      <c r="DI295" s="12"/>
      <c r="DJ295" s="12"/>
      <c r="DK295" s="12"/>
      <c r="DL295" s="12"/>
      <c r="DM295" s="12"/>
      <c r="DN295" s="12"/>
      <c r="DO295" s="12"/>
      <c r="DP295" s="12"/>
      <c r="DQ295" s="12"/>
      <c r="DR295" s="12"/>
      <c r="DS295" s="12"/>
      <c r="DT295" s="12"/>
      <c r="DU295" s="12"/>
      <c r="DV295" s="12"/>
      <c r="DW295" s="12"/>
      <c r="DX295" s="12"/>
      <c r="DY295" s="12"/>
      <c r="DZ295" s="12"/>
      <c r="EA295" s="12"/>
      <c r="EB295" s="12"/>
      <c r="EC295" s="12"/>
      <c r="ED295" s="12"/>
      <c r="EE295" s="12"/>
      <c r="EF295" s="12"/>
      <c r="EG295" s="12"/>
      <c r="EH295" s="12"/>
      <c r="EI295" s="12"/>
      <c r="EJ295" s="12"/>
      <c r="EK295" s="12"/>
      <c r="EL295" s="12"/>
      <c r="EM295" s="12"/>
      <c r="EN295" s="12"/>
      <c r="EO295" s="12"/>
      <c r="EP295" s="12"/>
      <c r="EQ295" s="12"/>
      <c r="ER295" s="12"/>
      <c r="ES295" s="12"/>
      <c r="ET295" s="12"/>
      <c r="EU295" s="12"/>
      <c r="EV295" s="12"/>
      <c r="EW295" s="12"/>
      <c r="EX295" s="12"/>
      <c r="EY295" s="12"/>
      <c r="EZ295" s="12"/>
      <c r="FA295" s="12"/>
      <c r="FB295" s="12"/>
      <c r="FC295" s="12"/>
      <c r="FD295" s="12"/>
      <c r="FE295" s="12"/>
      <c r="FF295" s="12"/>
      <c r="FG295" s="12"/>
      <c r="FH295" s="12"/>
      <c r="FI295" s="12"/>
      <c r="FJ295" s="12"/>
      <c r="FK295" s="12"/>
      <c r="FL295" s="12"/>
      <c r="FM295" s="12"/>
      <c r="FN295" s="12"/>
      <c r="FO295" s="12"/>
      <c r="FP295" s="12"/>
      <c r="FQ295" s="12"/>
      <c r="FR295" s="12"/>
      <c r="FS295" s="12"/>
      <c r="FT295" s="12"/>
      <c r="FU295" s="12"/>
      <c r="FV295" s="12"/>
      <c r="FW295" s="12"/>
      <c r="FX295" s="12"/>
      <c r="FY295" s="12"/>
      <c r="FZ295" s="12"/>
      <c r="GA295" s="12"/>
      <c r="GB295" s="12"/>
      <c r="GC295" s="12"/>
      <c r="GD295" s="12"/>
      <c r="GE295" s="12"/>
      <c r="GF295" s="12"/>
      <c r="GG295" s="12"/>
      <c r="GH295" s="12"/>
      <c r="GI295" s="12"/>
      <c r="GJ295" s="12"/>
      <c r="GK295" s="12"/>
      <c r="GL295" s="12"/>
      <c r="GM295" s="12"/>
      <c r="GN295" s="12"/>
      <c r="GO295" s="12"/>
      <c r="GP295" s="12"/>
      <c r="GQ295" s="12"/>
      <c r="GR295" s="12"/>
      <c r="GS295" s="12"/>
      <c r="GT295" s="12"/>
      <c r="GU295" s="12"/>
      <c r="GV295" s="12"/>
      <c r="GW295" s="12"/>
      <c r="GX295" s="12"/>
      <c r="GY295" s="12"/>
      <c r="GZ295" s="12"/>
      <c r="HA295" s="12"/>
      <c r="HB295" s="12"/>
      <c r="HC295" s="12"/>
      <c r="HD295" s="12"/>
      <c r="HE295" s="12"/>
      <c r="HF295" s="12"/>
      <c r="HG295" s="12"/>
      <c r="HH295" s="12"/>
      <c r="HI295" s="12"/>
      <c r="HJ295" s="12"/>
      <c r="HK295" s="12"/>
      <c r="HL295" s="12"/>
      <c r="HM295" s="12"/>
      <c r="HN295" s="12"/>
      <c r="HO295" s="12"/>
      <c r="HP295" s="12"/>
      <c r="HQ295" s="12"/>
      <c r="HR295" s="12"/>
      <c r="HS295" s="12"/>
      <c r="HT295" s="12"/>
      <c r="HU295" s="12"/>
      <c r="HV295" s="12"/>
      <c r="HW295" s="12"/>
      <c r="HX295" s="12"/>
      <c r="HY295" s="12"/>
      <c r="HZ295" s="12"/>
      <c r="IA295" s="12"/>
      <c r="IB295" s="12"/>
      <c r="IC295" s="12"/>
      <c r="ID295" s="12"/>
      <c r="IE295" s="12"/>
      <c r="IF295" s="12"/>
      <c r="IG295" s="12"/>
      <c r="IH295" s="12"/>
      <c r="II295" s="12"/>
      <c r="IJ295" s="12"/>
      <c r="IK295" s="12"/>
      <c r="IL295" s="12"/>
      <c r="IM295" s="12"/>
      <c r="IN295" s="12"/>
      <c r="IO295" s="12"/>
      <c r="IP295" s="12"/>
      <c r="IQ295" s="12"/>
      <c r="IR295" s="12"/>
      <c r="IS295" s="12"/>
      <c r="IT295" s="12"/>
      <c r="IU295" s="12"/>
      <c r="IV295" s="12"/>
      <c r="IW295" s="12"/>
      <c r="IX295" s="12"/>
      <c r="IY295" s="12"/>
      <c r="IZ295" s="12"/>
      <c r="JA295" s="12"/>
      <c r="JB295" s="12"/>
    </row>
    <row r="296" spans="1:262" s="13" customFormat="1" ht="23.4" thickBot="1">
      <c r="A296" s="310"/>
      <c r="B296" s="433"/>
      <c r="C296" s="378"/>
      <c r="D296" s="409"/>
      <c r="E296" s="314"/>
      <c r="F296" s="545"/>
      <c r="G296" s="546"/>
      <c r="H296" s="312"/>
      <c r="I296" s="312"/>
      <c r="J296" s="472"/>
      <c r="K296" s="416" t="s">
        <v>780</v>
      </c>
      <c r="L296" s="168"/>
      <c r="M296" s="422">
        <f t="shared" si="94"/>
        <v>0</v>
      </c>
      <c r="N296" s="372"/>
      <c r="O296" s="168"/>
      <c r="P296" s="372"/>
      <c r="Q296" s="168"/>
      <c r="R296" s="372"/>
      <c r="S296" s="372"/>
      <c r="T296" s="372"/>
      <c r="U296" s="204" t="s">
        <v>702</v>
      </c>
      <c r="V296" s="204" t="s">
        <v>702</v>
      </c>
      <c r="W296" s="311"/>
      <c r="X296" s="314"/>
      <c r="Y296" s="180"/>
      <c r="Z296" s="314"/>
      <c r="AA296" s="170"/>
      <c r="AB296" s="168"/>
      <c r="AC296" s="171"/>
      <c r="AD296" s="172"/>
      <c r="AE296" s="173"/>
      <c r="AF296" s="174"/>
      <c r="AG296" s="543"/>
      <c r="AH296" s="373"/>
      <c r="AI296" s="373"/>
      <c r="AJ296" s="374"/>
      <c r="AK296" s="314"/>
      <c r="AL296" s="164"/>
      <c r="AM296" s="165"/>
      <c r="AN296" s="375"/>
      <c r="AO296" s="457">
        <f t="shared" si="99"/>
        <v>0</v>
      </c>
      <c r="AP296" s="458">
        <f t="shared" si="95"/>
        <v>0</v>
      </c>
      <c r="AQ296" s="458">
        <f t="shared" si="96"/>
        <v>0</v>
      </c>
      <c r="AR296" s="311">
        <f t="shared" si="100"/>
        <v>0</v>
      </c>
      <c r="AS296" s="459">
        <f t="shared" si="101"/>
        <v>0</v>
      </c>
      <c r="AT296" s="486"/>
      <c r="AU296" s="129"/>
      <c r="AV296" s="73">
        <f>AU296+IFERROR(VLOOKUP(A296,GENERADOR!A:B,2,FALSE),0)</f>
        <v>0</v>
      </c>
      <c r="AW296" s="73">
        <f t="shared" si="102"/>
        <v>0</v>
      </c>
      <c r="AX296" s="129">
        <f t="shared" si="103"/>
        <v>0</v>
      </c>
      <c r="AY296" s="129">
        <f t="shared" si="104"/>
        <v>0</v>
      </c>
      <c r="AZ296" s="73" t="e">
        <f t="shared" ca="1" si="97"/>
        <v>#NAME?</v>
      </c>
      <c r="BA296" s="529" t="e">
        <f t="shared" ca="1" si="98"/>
        <v>#NAME?</v>
      </c>
      <c r="BB296" s="158"/>
      <c r="BC296" s="158"/>
      <c r="BD296" s="510"/>
      <c r="BE296" s="434"/>
      <c r="BF296" s="533"/>
      <c r="BG296" s="12"/>
      <c r="BH296" s="12"/>
      <c r="BI296" s="12"/>
      <c r="BJ296" s="12"/>
      <c r="BK296" s="12"/>
      <c r="BL296" s="12"/>
      <c r="BM296" s="12"/>
      <c r="BN296" s="12"/>
      <c r="BO296" s="12"/>
      <c r="BP296" s="12"/>
      <c r="BQ296" s="12"/>
      <c r="BR296" s="12"/>
      <c r="BS296" s="12"/>
      <c r="BT296" s="12"/>
      <c r="BU296" s="12"/>
      <c r="BV296" s="12"/>
      <c r="BW296" s="12"/>
      <c r="BX296" s="12"/>
      <c r="BY296" s="12"/>
      <c r="BZ296" s="12"/>
      <c r="CA296" s="12"/>
      <c r="CB296" s="12"/>
      <c r="CC296" s="12"/>
      <c r="CD296" s="12"/>
      <c r="CE296" s="12"/>
      <c r="CF296" s="12"/>
      <c r="CG296" s="12"/>
      <c r="CH296" s="12"/>
      <c r="CI296" s="12"/>
      <c r="CJ296" s="12"/>
      <c r="CK296" s="12"/>
      <c r="CL296" s="12"/>
      <c r="CM296" s="12"/>
      <c r="CN296" s="12"/>
      <c r="CO296" s="12"/>
      <c r="CP296" s="12"/>
      <c r="CQ296" s="12"/>
      <c r="CR296" s="12"/>
      <c r="CS296" s="12"/>
      <c r="CT296" s="12"/>
      <c r="CU296" s="12"/>
      <c r="CV296" s="12"/>
      <c r="CW296" s="12"/>
      <c r="CX296" s="12"/>
      <c r="CY296" s="12"/>
      <c r="CZ296" s="12"/>
      <c r="DA296" s="12"/>
      <c r="DB296" s="12"/>
      <c r="DC296" s="12"/>
      <c r="DD296" s="12"/>
      <c r="DE296" s="12"/>
      <c r="DF296" s="12"/>
      <c r="DG296" s="12"/>
      <c r="DH296" s="12"/>
      <c r="DI296" s="12"/>
      <c r="DJ296" s="12"/>
      <c r="DK296" s="12"/>
      <c r="DL296" s="12"/>
      <c r="DM296" s="12"/>
      <c r="DN296" s="12"/>
      <c r="DO296" s="12"/>
      <c r="DP296" s="12"/>
      <c r="DQ296" s="12"/>
      <c r="DR296" s="12"/>
      <c r="DS296" s="12"/>
      <c r="DT296" s="12"/>
      <c r="DU296" s="12"/>
      <c r="DV296" s="12"/>
      <c r="DW296" s="12"/>
      <c r="DX296" s="12"/>
      <c r="DY296" s="12"/>
      <c r="DZ296" s="12"/>
      <c r="EA296" s="12"/>
      <c r="EB296" s="12"/>
      <c r="EC296" s="12"/>
      <c r="ED296" s="12"/>
      <c r="EE296" s="12"/>
      <c r="EF296" s="12"/>
      <c r="EG296" s="12"/>
      <c r="EH296" s="12"/>
      <c r="EI296" s="12"/>
      <c r="EJ296" s="12"/>
      <c r="EK296" s="12"/>
      <c r="EL296" s="12"/>
      <c r="EM296" s="12"/>
      <c r="EN296" s="12"/>
      <c r="EO296" s="12"/>
      <c r="EP296" s="12"/>
      <c r="EQ296" s="12"/>
      <c r="ER296" s="12"/>
      <c r="ES296" s="12"/>
      <c r="ET296" s="12"/>
      <c r="EU296" s="12"/>
      <c r="EV296" s="12"/>
      <c r="EW296" s="12"/>
      <c r="EX296" s="12"/>
      <c r="EY296" s="12"/>
      <c r="EZ296" s="12"/>
      <c r="FA296" s="12"/>
      <c r="FB296" s="12"/>
      <c r="FC296" s="12"/>
      <c r="FD296" s="12"/>
      <c r="FE296" s="12"/>
      <c r="FF296" s="12"/>
      <c r="FG296" s="12"/>
      <c r="FH296" s="12"/>
      <c r="FI296" s="12"/>
      <c r="FJ296" s="12"/>
      <c r="FK296" s="12"/>
      <c r="FL296" s="12"/>
      <c r="FM296" s="12"/>
      <c r="FN296" s="12"/>
      <c r="FO296" s="12"/>
      <c r="FP296" s="12"/>
      <c r="FQ296" s="12"/>
      <c r="FR296" s="12"/>
      <c r="FS296" s="12"/>
      <c r="FT296" s="12"/>
      <c r="FU296" s="12"/>
      <c r="FV296" s="12"/>
      <c r="FW296" s="12"/>
      <c r="FX296" s="12"/>
      <c r="FY296" s="12"/>
      <c r="FZ296" s="12"/>
      <c r="GA296" s="12"/>
      <c r="GB296" s="12"/>
      <c r="GC296" s="12"/>
      <c r="GD296" s="12"/>
      <c r="GE296" s="12"/>
      <c r="GF296" s="12"/>
      <c r="GG296" s="12"/>
      <c r="GH296" s="12"/>
      <c r="GI296" s="12"/>
      <c r="GJ296" s="12"/>
      <c r="GK296" s="12"/>
      <c r="GL296" s="12"/>
      <c r="GM296" s="12"/>
      <c r="GN296" s="12"/>
      <c r="GO296" s="12"/>
      <c r="GP296" s="12"/>
      <c r="GQ296" s="12"/>
      <c r="GR296" s="12"/>
      <c r="GS296" s="12"/>
      <c r="GT296" s="12"/>
      <c r="GU296" s="12"/>
      <c r="GV296" s="12"/>
      <c r="GW296" s="12"/>
      <c r="GX296" s="12"/>
      <c r="GY296" s="12"/>
      <c r="GZ296" s="12"/>
      <c r="HA296" s="12"/>
      <c r="HB296" s="12"/>
      <c r="HC296" s="12"/>
      <c r="HD296" s="12"/>
      <c r="HE296" s="12"/>
      <c r="HF296" s="12"/>
      <c r="HG296" s="12"/>
      <c r="HH296" s="12"/>
      <c r="HI296" s="12"/>
      <c r="HJ296" s="12"/>
      <c r="HK296" s="12"/>
      <c r="HL296" s="12"/>
      <c r="HM296" s="12"/>
      <c r="HN296" s="12"/>
      <c r="HO296" s="12"/>
      <c r="HP296" s="12"/>
      <c r="HQ296" s="12"/>
      <c r="HR296" s="12"/>
      <c r="HS296" s="12"/>
      <c r="HT296" s="12"/>
      <c r="HU296" s="12"/>
      <c r="HV296" s="12"/>
      <c r="HW296" s="12"/>
      <c r="HX296" s="12"/>
      <c r="HY296" s="12"/>
      <c r="HZ296" s="12"/>
      <c r="IA296" s="12"/>
      <c r="IB296" s="12"/>
      <c r="IC296" s="12"/>
      <c r="ID296" s="12"/>
      <c r="IE296" s="12"/>
      <c r="IF296" s="12"/>
      <c r="IG296" s="12"/>
      <c r="IH296" s="12"/>
      <c r="II296" s="12"/>
      <c r="IJ296" s="12"/>
      <c r="IK296" s="12"/>
      <c r="IL296" s="12"/>
      <c r="IM296" s="12"/>
      <c r="IN296" s="12"/>
      <c r="IO296" s="12"/>
      <c r="IP296" s="12"/>
      <c r="IQ296" s="12"/>
      <c r="IR296" s="12"/>
      <c r="IS296" s="12"/>
      <c r="IT296" s="12"/>
      <c r="IU296" s="12"/>
      <c r="IV296" s="12"/>
      <c r="IW296" s="12"/>
      <c r="IX296" s="12"/>
      <c r="IY296" s="12"/>
      <c r="IZ296" s="12"/>
      <c r="JA296" s="12"/>
      <c r="JB296" s="12"/>
    </row>
    <row r="297" spans="1:262" s="13" customFormat="1" ht="23.4" thickBot="1">
      <c r="A297" s="310"/>
      <c r="B297" s="433"/>
      <c r="C297" s="378"/>
      <c r="D297" s="409"/>
      <c r="E297" s="314"/>
      <c r="F297" s="545"/>
      <c r="G297" s="546"/>
      <c r="H297" s="312"/>
      <c r="I297" s="312"/>
      <c r="J297" s="472"/>
      <c r="K297" s="416" t="s">
        <v>780</v>
      </c>
      <c r="L297" s="168"/>
      <c r="M297" s="422">
        <f t="shared" si="94"/>
        <v>0</v>
      </c>
      <c r="N297" s="372"/>
      <c r="O297" s="168"/>
      <c r="P297" s="372"/>
      <c r="Q297" s="168"/>
      <c r="R297" s="372"/>
      <c r="S297" s="372"/>
      <c r="T297" s="372"/>
      <c r="U297" s="204" t="s">
        <v>702</v>
      </c>
      <c r="V297" s="204" t="s">
        <v>702</v>
      </c>
      <c r="W297" s="311"/>
      <c r="X297" s="314"/>
      <c r="Y297" s="169"/>
      <c r="Z297" s="314"/>
      <c r="AA297" s="170"/>
      <c r="AB297" s="168"/>
      <c r="AC297" s="171"/>
      <c r="AD297" s="172"/>
      <c r="AE297" s="173"/>
      <c r="AF297" s="174"/>
      <c r="AG297" s="543"/>
      <c r="AH297" s="373"/>
      <c r="AI297" s="373"/>
      <c r="AJ297" s="374"/>
      <c r="AK297" s="314"/>
      <c r="AL297" s="164"/>
      <c r="AM297" s="165"/>
      <c r="AN297" s="375"/>
      <c r="AO297" s="457">
        <f t="shared" si="99"/>
        <v>0</v>
      </c>
      <c r="AP297" s="458">
        <f t="shared" si="95"/>
        <v>0</v>
      </c>
      <c r="AQ297" s="458">
        <f t="shared" si="96"/>
        <v>0</v>
      </c>
      <c r="AR297" s="311">
        <f t="shared" si="100"/>
        <v>0</v>
      </c>
      <c r="AS297" s="459">
        <f t="shared" si="101"/>
        <v>0</v>
      </c>
      <c r="AT297" s="486"/>
      <c r="AU297" s="129"/>
      <c r="AV297" s="73">
        <f>AU297+IFERROR(VLOOKUP(A297,GENERADOR!A:B,2,FALSE),0)</f>
        <v>0</v>
      </c>
      <c r="AW297" s="73">
        <f t="shared" si="102"/>
        <v>0</v>
      </c>
      <c r="AX297" s="129">
        <f t="shared" si="103"/>
        <v>0</v>
      </c>
      <c r="AY297" s="129">
        <f t="shared" si="104"/>
        <v>0</v>
      </c>
      <c r="AZ297" s="73" t="e">
        <f t="shared" ca="1" si="97"/>
        <v>#NAME?</v>
      </c>
      <c r="BA297" s="529" t="e">
        <f t="shared" ca="1" si="98"/>
        <v>#NAME?</v>
      </c>
      <c r="BB297" s="158"/>
      <c r="BC297" s="158"/>
      <c r="BD297" s="510"/>
      <c r="BE297" s="434"/>
      <c r="BF297" s="533"/>
      <c r="BG297" s="12"/>
      <c r="BH297" s="12"/>
      <c r="BI297" s="12"/>
      <c r="BJ297" s="12"/>
      <c r="BK297" s="12"/>
      <c r="BL297" s="12"/>
      <c r="BM297" s="12"/>
      <c r="BN297" s="12"/>
      <c r="BO297" s="12"/>
      <c r="BP297" s="12"/>
      <c r="BQ297" s="12"/>
      <c r="BR297" s="12"/>
      <c r="BS297" s="12"/>
      <c r="BT297" s="12"/>
      <c r="BU297" s="12"/>
      <c r="BV297" s="12"/>
      <c r="BW297" s="12"/>
      <c r="BX297" s="12"/>
      <c r="BY297" s="12"/>
      <c r="BZ297" s="12"/>
      <c r="CA297" s="12"/>
      <c r="CB297" s="12"/>
      <c r="CC297" s="12"/>
      <c r="CD297" s="12"/>
      <c r="CE297" s="12"/>
      <c r="CF297" s="12"/>
      <c r="CG297" s="12"/>
      <c r="CH297" s="12"/>
      <c r="CI297" s="12"/>
      <c r="CJ297" s="12"/>
      <c r="CK297" s="12"/>
      <c r="CL297" s="12"/>
      <c r="CM297" s="12"/>
      <c r="CN297" s="12"/>
      <c r="CO297" s="12"/>
      <c r="CP297" s="12"/>
      <c r="CQ297" s="12"/>
      <c r="CR297" s="12"/>
      <c r="CS297" s="12"/>
      <c r="CT297" s="12"/>
      <c r="CU297" s="12"/>
      <c r="CV297" s="12"/>
      <c r="CW297" s="12"/>
      <c r="CX297" s="12"/>
      <c r="CY297" s="12"/>
      <c r="CZ297" s="12"/>
      <c r="DA297" s="12"/>
      <c r="DB297" s="12"/>
      <c r="DC297" s="12"/>
      <c r="DD297" s="12"/>
      <c r="DE297" s="12"/>
      <c r="DF297" s="12"/>
      <c r="DG297" s="12"/>
      <c r="DH297" s="12"/>
      <c r="DI297" s="12"/>
      <c r="DJ297" s="12"/>
      <c r="DK297" s="12"/>
      <c r="DL297" s="12"/>
      <c r="DM297" s="12"/>
      <c r="DN297" s="12"/>
      <c r="DO297" s="12"/>
      <c r="DP297" s="12"/>
      <c r="DQ297" s="12"/>
      <c r="DR297" s="12"/>
      <c r="DS297" s="12"/>
      <c r="DT297" s="12"/>
      <c r="DU297" s="12"/>
      <c r="DV297" s="12"/>
      <c r="DW297" s="12"/>
      <c r="DX297" s="12"/>
      <c r="DY297" s="12"/>
      <c r="DZ297" s="12"/>
      <c r="EA297" s="12"/>
      <c r="EB297" s="12"/>
      <c r="EC297" s="12"/>
      <c r="ED297" s="12"/>
      <c r="EE297" s="12"/>
      <c r="EF297" s="12"/>
      <c r="EG297" s="12"/>
      <c r="EH297" s="12"/>
      <c r="EI297" s="12"/>
      <c r="EJ297" s="12"/>
      <c r="EK297" s="12"/>
      <c r="EL297" s="12"/>
      <c r="EM297" s="12"/>
      <c r="EN297" s="12"/>
      <c r="EO297" s="12"/>
      <c r="EP297" s="12"/>
      <c r="EQ297" s="12"/>
      <c r="ER297" s="12"/>
      <c r="ES297" s="12"/>
      <c r="ET297" s="12"/>
      <c r="EU297" s="12"/>
      <c r="EV297" s="12"/>
      <c r="EW297" s="12"/>
      <c r="EX297" s="12"/>
      <c r="EY297" s="12"/>
      <c r="EZ297" s="12"/>
      <c r="FA297" s="12"/>
      <c r="FB297" s="12"/>
      <c r="FC297" s="12"/>
      <c r="FD297" s="12"/>
      <c r="FE297" s="12"/>
      <c r="FF297" s="12"/>
      <c r="FG297" s="12"/>
      <c r="FH297" s="12"/>
      <c r="FI297" s="12"/>
      <c r="FJ297" s="12"/>
      <c r="FK297" s="12"/>
      <c r="FL297" s="12"/>
      <c r="FM297" s="12"/>
      <c r="FN297" s="12"/>
      <c r="FO297" s="12"/>
      <c r="FP297" s="12"/>
      <c r="FQ297" s="12"/>
      <c r="FR297" s="12"/>
      <c r="FS297" s="12"/>
      <c r="FT297" s="12"/>
      <c r="FU297" s="12"/>
      <c r="FV297" s="12"/>
      <c r="FW297" s="12"/>
      <c r="FX297" s="12"/>
      <c r="FY297" s="12"/>
      <c r="FZ297" s="12"/>
      <c r="GA297" s="12"/>
      <c r="GB297" s="12"/>
      <c r="GC297" s="12"/>
      <c r="GD297" s="12"/>
      <c r="GE297" s="12"/>
      <c r="GF297" s="12"/>
      <c r="GG297" s="12"/>
      <c r="GH297" s="12"/>
      <c r="GI297" s="12"/>
      <c r="GJ297" s="12"/>
      <c r="GK297" s="12"/>
      <c r="GL297" s="12"/>
      <c r="GM297" s="12"/>
      <c r="GN297" s="12"/>
      <c r="GO297" s="12"/>
      <c r="GP297" s="12"/>
      <c r="GQ297" s="12"/>
      <c r="GR297" s="12"/>
      <c r="GS297" s="12"/>
      <c r="GT297" s="12"/>
      <c r="GU297" s="12"/>
      <c r="GV297" s="12"/>
      <c r="GW297" s="12"/>
      <c r="GX297" s="12"/>
      <c r="GY297" s="12"/>
      <c r="GZ297" s="12"/>
      <c r="HA297" s="12"/>
      <c r="HB297" s="12"/>
      <c r="HC297" s="12"/>
      <c r="HD297" s="12"/>
      <c r="HE297" s="12"/>
      <c r="HF297" s="12"/>
      <c r="HG297" s="12"/>
      <c r="HH297" s="12"/>
      <c r="HI297" s="12"/>
      <c r="HJ297" s="12"/>
      <c r="HK297" s="12"/>
      <c r="HL297" s="12"/>
      <c r="HM297" s="12"/>
      <c r="HN297" s="12"/>
      <c r="HO297" s="12"/>
      <c r="HP297" s="12"/>
      <c r="HQ297" s="12"/>
      <c r="HR297" s="12"/>
      <c r="HS297" s="12"/>
      <c r="HT297" s="12"/>
      <c r="HU297" s="12"/>
      <c r="HV297" s="12"/>
      <c r="HW297" s="12"/>
      <c r="HX297" s="12"/>
      <c r="HY297" s="12"/>
      <c r="HZ297" s="12"/>
      <c r="IA297" s="12"/>
      <c r="IB297" s="12"/>
      <c r="IC297" s="12"/>
      <c r="ID297" s="12"/>
      <c r="IE297" s="12"/>
      <c r="IF297" s="12"/>
      <c r="IG297" s="12"/>
      <c r="IH297" s="12"/>
      <c r="II297" s="12"/>
      <c r="IJ297" s="12"/>
      <c r="IK297" s="12"/>
      <c r="IL297" s="12"/>
      <c r="IM297" s="12"/>
      <c r="IN297" s="12"/>
      <c r="IO297" s="12"/>
      <c r="IP297" s="12"/>
      <c r="IQ297" s="12"/>
      <c r="IR297" s="12"/>
      <c r="IS297" s="12"/>
      <c r="IT297" s="12"/>
      <c r="IU297" s="12"/>
      <c r="IV297" s="12"/>
      <c r="IW297" s="12"/>
      <c r="IX297" s="12"/>
      <c r="IY297" s="12"/>
      <c r="IZ297" s="12"/>
      <c r="JA297" s="12"/>
      <c r="JB297" s="12"/>
    </row>
    <row r="298" spans="1:262" s="13" customFormat="1" ht="23.4" thickBot="1">
      <c r="A298" s="310"/>
      <c r="B298" s="433"/>
      <c r="C298" s="378"/>
      <c r="D298" s="409"/>
      <c r="E298" s="314"/>
      <c r="F298" s="545"/>
      <c r="G298" s="546"/>
      <c r="H298" s="312"/>
      <c r="I298" s="312"/>
      <c r="J298" s="472"/>
      <c r="K298" s="416" t="s">
        <v>780</v>
      </c>
      <c r="L298" s="168"/>
      <c r="M298" s="422">
        <f t="shared" si="94"/>
        <v>0</v>
      </c>
      <c r="N298" s="372"/>
      <c r="O298" s="168"/>
      <c r="P298" s="372"/>
      <c r="Q298" s="168"/>
      <c r="R298" s="372"/>
      <c r="S298" s="372"/>
      <c r="T298" s="372"/>
      <c r="U298" s="204" t="s">
        <v>702</v>
      </c>
      <c r="V298" s="204" t="s">
        <v>702</v>
      </c>
      <c r="W298" s="311"/>
      <c r="X298" s="314"/>
      <c r="Y298" s="169"/>
      <c r="Z298" s="314"/>
      <c r="AA298" s="170"/>
      <c r="AB298" s="168"/>
      <c r="AC298" s="171"/>
      <c r="AD298" s="172"/>
      <c r="AE298" s="173"/>
      <c r="AF298" s="174"/>
      <c r="AG298" s="543"/>
      <c r="AH298" s="373"/>
      <c r="AI298" s="373"/>
      <c r="AJ298" s="374"/>
      <c r="AK298" s="314"/>
      <c r="AL298" s="164"/>
      <c r="AM298" s="165"/>
      <c r="AN298" s="375"/>
      <c r="AO298" s="457">
        <f t="shared" si="99"/>
        <v>0</v>
      </c>
      <c r="AP298" s="458">
        <f t="shared" si="95"/>
        <v>0</v>
      </c>
      <c r="AQ298" s="458">
        <f t="shared" si="96"/>
        <v>0</v>
      </c>
      <c r="AR298" s="311">
        <f t="shared" si="100"/>
        <v>0</v>
      </c>
      <c r="AS298" s="459">
        <f t="shared" si="101"/>
        <v>0</v>
      </c>
      <c r="AT298" s="486"/>
      <c r="AU298" s="129"/>
      <c r="AV298" s="73">
        <f>AU298+IFERROR(VLOOKUP(A298,GENERADOR!A:B,2,FALSE),0)</f>
        <v>0</v>
      </c>
      <c r="AW298" s="73">
        <f t="shared" si="102"/>
        <v>0</v>
      </c>
      <c r="AX298" s="129">
        <f t="shared" si="103"/>
        <v>0</v>
      </c>
      <c r="AY298" s="129">
        <f t="shared" si="104"/>
        <v>0</v>
      </c>
      <c r="AZ298" s="73" t="e">
        <f t="shared" ca="1" si="97"/>
        <v>#NAME?</v>
      </c>
      <c r="BA298" s="529" t="e">
        <f t="shared" ca="1" si="98"/>
        <v>#NAME?</v>
      </c>
      <c r="BB298" s="158"/>
      <c r="BC298" s="158"/>
      <c r="BD298" s="510"/>
      <c r="BE298" s="434"/>
      <c r="BF298" s="534"/>
    </row>
    <row r="299" spans="1:262" s="13" customFormat="1" ht="23.4" thickBot="1">
      <c r="A299" s="310"/>
      <c r="B299" s="433"/>
      <c r="C299" s="378"/>
      <c r="D299" s="409"/>
      <c r="E299" s="314"/>
      <c r="F299" s="545"/>
      <c r="G299" s="546"/>
      <c r="H299" s="312"/>
      <c r="I299" s="312"/>
      <c r="J299" s="472"/>
      <c r="K299" s="416" t="s">
        <v>780</v>
      </c>
      <c r="L299" s="168"/>
      <c r="M299" s="422">
        <f t="shared" si="94"/>
        <v>0</v>
      </c>
      <c r="N299" s="372"/>
      <c r="O299" s="168"/>
      <c r="P299" s="372"/>
      <c r="Q299" s="168"/>
      <c r="R299" s="372"/>
      <c r="S299" s="372"/>
      <c r="T299" s="372"/>
      <c r="U299" s="204" t="s">
        <v>702</v>
      </c>
      <c r="V299" s="204" t="s">
        <v>702</v>
      </c>
      <c r="W299" s="311"/>
      <c r="X299" s="314"/>
      <c r="Y299" s="169"/>
      <c r="Z299" s="314"/>
      <c r="AA299" s="170"/>
      <c r="AB299" s="168"/>
      <c r="AC299" s="171"/>
      <c r="AD299" s="172"/>
      <c r="AE299" s="173"/>
      <c r="AF299" s="174"/>
      <c r="AG299" s="543"/>
      <c r="AH299" s="373"/>
      <c r="AI299" s="373"/>
      <c r="AJ299" s="374"/>
      <c r="AK299" s="314"/>
      <c r="AL299" s="164"/>
      <c r="AM299" s="165"/>
      <c r="AN299" s="375"/>
      <c r="AO299" s="457">
        <f t="shared" si="99"/>
        <v>0</v>
      </c>
      <c r="AP299" s="458">
        <f t="shared" si="95"/>
        <v>0</v>
      </c>
      <c r="AQ299" s="458">
        <f t="shared" si="96"/>
        <v>0</v>
      </c>
      <c r="AR299" s="311">
        <f t="shared" si="100"/>
        <v>0</v>
      </c>
      <c r="AS299" s="459">
        <f t="shared" si="101"/>
        <v>0</v>
      </c>
      <c r="AT299" s="486"/>
      <c r="AU299" s="129"/>
      <c r="AV299" s="73">
        <f>AU299+IFERROR(VLOOKUP(A299,GENERADOR!A:B,2,FALSE),0)</f>
        <v>0</v>
      </c>
      <c r="AW299" s="73">
        <f t="shared" si="102"/>
        <v>0</v>
      </c>
      <c r="AX299" s="129">
        <f t="shared" si="103"/>
        <v>0</v>
      </c>
      <c r="AY299" s="129">
        <f t="shared" si="104"/>
        <v>0</v>
      </c>
      <c r="AZ299" s="73" t="e">
        <f t="shared" ca="1" si="97"/>
        <v>#NAME?</v>
      </c>
      <c r="BA299" s="529" t="e">
        <f t="shared" ca="1" si="98"/>
        <v>#NAME?</v>
      </c>
      <c r="BB299" s="158"/>
      <c r="BC299" s="158"/>
      <c r="BD299" s="510"/>
      <c r="BE299" s="434"/>
      <c r="BF299" s="533"/>
      <c r="BG299" s="12"/>
      <c r="BH299" s="12"/>
      <c r="BI299" s="12"/>
      <c r="BJ299" s="12"/>
      <c r="BK299" s="12"/>
      <c r="BL299" s="12"/>
      <c r="BM299" s="12"/>
      <c r="BN299" s="12"/>
      <c r="BO299" s="12"/>
      <c r="BP299" s="12"/>
      <c r="BQ299" s="12"/>
      <c r="BR299" s="12"/>
      <c r="BS299" s="12"/>
      <c r="BT299" s="12"/>
      <c r="BU299" s="12"/>
      <c r="BV299" s="12"/>
      <c r="BW299" s="12"/>
      <c r="BX299" s="12"/>
      <c r="BY299" s="12"/>
      <c r="BZ299" s="12"/>
      <c r="CA299" s="12"/>
      <c r="CB299" s="12"/>
      <c r="CC299" s="12"/>
      <c r="CD299" s="12"/>
      <c r="CE299" s="12"/>
      <c r="CF299" s="12"/>
      <c r="CG299" s="12"/>
      <c r="CH299" s="12"/>
      <c r="CI299" s="12"/>
      <c r="CJ299" s="12"/>
      <c r="CK299" s="12"/>
      <c r="CL299" s="12"/>
      <c r="CM299" s="12"/>
      <c r="CN299" s="12"/>
      <c r="CO299" s="12"/>
      <c r="CP299" s="12"/>
      <c r="CQ299" s="12"/>
      <c r="CR299" s="12"/>
      <c r="CS299" s="12"/>
      <c r="CT299" s="12"/>
      <c r="CU299" s="12"/>
      <c r="CV299" s="12"/>
      <c r="CW299" s="12"/>
      <c r="CX299" s="12"/>
      <c r="CY299" s="12"/>
      <c r="CZ299" s="12"/>
      <c r="DA299" s="12"/>
      <c r="DB299" s="12"/>
      <c r="DC299" s="12"/>
      <c r="DD299" s="12"/>
      <c r="DE299" s="12"/>
      <c r="DF299" s="12"/>
      <c r="DG299" s="12"/>
      <c r="DH299" s="12"/>
      <c r="DI299" s="12"/>
      <c r="DJ299" s="12"/>
      <c r="DK299" s="12"/>
      <c r="DL299" s="12"/>
      <c r="DM299" s="12"/>
      <c r="DN299" s="12"/>
      <c r="DO299" s="12"/>
      <c r="DP299" s="12"/>
      <c r="DQ299" s="12"/>
      <c r="DR299" s="12"/>
      <c r="DS299" s="12"/>
      <c r="DT299" s="12"/>
      <c r="DU299" s="12"/>
      <c r="DV299" s="12"/>
      <c r="DW299" s="12"/>
      <c r="DX299" s="12"/>
      <c r="DY299" s="12"/>
      <c r="DZ299" s="12"/>
      <c r="EA299" s="12"/>
      <c r="EB299" s="12"/>
      <c r="EC299" s="12"/>
      <c r="ED299" s="12"/>
      <c r="EE299" s="12"/>
      <c r="EF299" s="12"/>
      <c r="EG299" s="12"/>
      <c r="EH299" s="12"/>
      <c r="EI299" s="12"/>
      <c r="EJ299" s="12"/>
      <c r="EK299" s="12"/>
      <c r="EL299" s="12"/>
      <c r="EM299" s="12"/>
      <c r="EN299" s="12"/>
      <c r="EO299" s="12"/>
      <c r="EP299" s="12"/>
      <c r="EQ299" s="12"/>
      <c r="ER299" s="12"/>
      <c r="ES299" s="12"/>
      <c r="ET299" s="12"/>
      <c r="EU299" s="12"/>
      <c r="EV299" s="12"/>
      <c r="EW299" s="12"/>
      <c r="EX299" s="12"/>
      <c r="EY299" s="12"/>
      <c r="EZ299" s="12"/>
      <c r="FA299" s="12"/>
      <c r="FB299" s="12"/>
      <c r="FC299" s="12"/>
      <c r="FD299" s="12"/>
      <c r="FE299" s="12"/>
      <c r="FF299" s="12"/>
      <c r="FG299" s="12"/>
      <c r="FH299" s="12"/>
      <c r="FI299" s="12"/>
      <c r="FJ299" s="12"/>
      <c r="FK299" s="12"/>
      <c r="FL299" s="12"/>
      <c r="FM299" s="12"/>
      <c r="FN299" s="12"/>
      <c r="FO299" s="12"/>
      <c r="FP299" s="12"/>
      <c r="FQ299" s="12"/>
      <c r="FR299" s="12"/>
      <c r="FS299" s="12"/>
      <c r="FT299" s="12"/>
      <c r="FU299" s="12"/>
      <c r="FV299" s="12"/>
      <c r="FW299" s="12"/>
      <c r="FX299" s="12"/>
      <c r="FY299" s="12"/>
      <c r="FZ299" s="12"/>
      <c r="GA299" s="12"/>
      <c r="GB299" s="12"/>
      <c r="GC299" s="12"/>
      <c r="GD299" s="12"/>
      <c r="GE299" s="12"/>
      <c r="GF299" s="12"/>
      <c r="GG299" s="12"/>
      <c r="GH299" s="12"/>
      <c r="GI299" s="12"/>
      <c r="GJ299" s="12"/>
      <c r="GK299" s="12"/>
      <c r="GL299" s="12"/>
      <c r="GM299" s="12"/>
      <c r="GN299" s="12"/>
      <c r="GO299" s="12"/>
      <c r="GP299" s="12"/>
      <c r="GQ299" s="12"/>
      <c r="GR299" s="12"/>
      <c r="GS299" s="12"/>
      <c r="GT299" s="12"/>
      <c r="GU299" s="12"/>
      <c r="GV299" s="12"/>
      <c r="GW299" s="12"/>
      <c r="GX299" s="12"/>
      <c r="GY299" s="12"/>
      <c r="GZ299" s="12"/>
      <c r="HA299" s="12"/>
      <c r="HB299" s="12"/>
      <c r="HC299" s="12"/>
      <c r="HD299" s="12"/>
      <c r="HE299" s="12"/>
      <c r="HF299" s="12"/>
      <c r="HG299" s="12"/>
      <c r="HH299" s="12"/>
      <c r="HI299" s="12"/>
      <c r="HJ299" s="12"/>
      <c r="HK299" s="12"/>
      <c r="HL299" s="12"/>
      <c r="HM299" s="12"/>
      <c r="HN299" s="12"/>
      <c r="HO299" s="12"/>
      <c r="HP299" s="12"/>
      <c r="HQ299" s="12"/>
      <c r="HR299" s="12"/>
      <c r="HS299" s="12"/>
      <c r="HT299" s="12"/>
      <c r="HU299" s="12"/>
      <c r="HV299" s="12"/>
      <c r="HW299" s="12"/>
      <c r="HX299" s="12"/>
      <c r="HY299" s="12"/>
      <c r="HZ299" s="12"/>
      <c r="IA299" s="12"/>
      <c r="IB299" s="12"/>
      <c r="IC299" s="12"/>
      <c r="ID299" s="12"/>
      <c r="IE299" s="12"/>
      <c r="IF299" s="12"/>
      <c r="IG299" s="12"/>
      <c r="IH299" s="12"/>
      <c r="II299" s="12"/>
      <c r="IJ299" s="12"/>
      <c r="IK299" s="12"/>
      <c r="IL299" s="12"/>
      <c r="IM299" s="12"/>
      <c r="IN299" s="12"/>
      <c r="IO299" s="12"/>
      <c r="IP299" s="12"/>
      <c r="IQ299" s="12"/>
      <c r="IR299" s="12"/>
      <c r="IS299" s="12"/>
      <c r="IT299" s="12"/>
      <c r="IU299" s="12"/>
      <c r="IV299" s="12"/>
      <c r="IW299" s="12"/>
      <c r="IX299" s="12"/>
      <c r="IY299" s="12"/>
      <c r="IZ299" s="12"/>
      <c r="JA299" s="12"/>
      <c r="JB299" s="12"/>
    </row>
    <row r="300" spans="1:262" s="13" customFormat="1" ht="23.4" thickBot="1">
      <c r="A300" s="310"/>
      <c r="B300" s="433"/>
      <c r="C300" s="378"/>
      <c r="D300" s="409"/>
      <c r="E300" s="314"/>
      <c r="F300" s="545"/>
      <c r="G300" s="546"/>
      <c r="H300" s="312"/>
      <c r="I300" s="335"/>
      <c r="J300" s="472"/>
      <c r="K300" s="416" t="s">
        <v>780</v>
      </c>
      <c r="L300" s="168"/>
      <c r="M300" s="422">
        <f t="shared" si="94"/>
        <v>0</v>
      </c>
      <c r="N300" s="372"/>
      <c r="O300" s="168"/>
      <c r="P300" s="372"/>
      <c r="Q300" s="168"/>
      <c r="R300" s="372"/>
      <c r="S300" s="372"/>
      <c r="T300" s="372"/>
      <c r="U300" s="204" t="s">
        <v>702</v>
      </c>
      <c r="V300" s="204" t="s">
        <v>702</v>
      </c>
      <c r="W300" s="311"/>
      <c r="X300" s="314"/>
      <c r="Y300" s="180"/>
      <c r="Z300" s="314"/>
      <c r="AA300" s="170"/>
      <c r="AB300" s="168"/>
      <c r="AC300" s="171"/>
      <c r="AD300" s="172"/>
      <c r="AE300" s="173"/>
      <c r="AF300" s="174"/>
      <c r="AG300" s="543"/>
      <c r="AH300" s="373"/>
      <c r="AI300" s="373"/>
      <c r="AJ300" s="374"/>
      <c r="AK300" s="314"/>
      <c r="AL300" s="164"/>
      <c r="AM300" s="165"/>
      <c r="AN300" s="375"/>
      <c r="AO300" s="457">
        <f t="shared" si="99"/>
        <v>0</v>
      </c>
      <c r="AP300" s="458">
        <f t="shared" si="95"/>
        <v>0</v>
      </c>
      <c r="AQ300" s="458">
        <f t="shared" si="96"/>
        <v>0</v>
      </c>
      <c r="AR300" s="311">
        <f t="shared" si="100"/>
        <v>0</v>
      </c>
      <c r="AS300" s="459">
        <f t="shared" si="101"/>
        <v>0</v>
      </c>
      <c r="AT300" s="486"/>
      <c r="AU300" s="129"/>
      <c r="AV300" s="73">
        <f>AU300+IFERROR(VLOOKUP(A300,GENERADOR!A:B,2,FALSE),0)</f>
        <v>0</v>
      </c>
      <c r="AW300" s="73">
        <f t="shared" si="102"/>
        <v>0</v>
      </c>
      <c r="AX300" s="129">
        <f t="shared" si="103"/>
        <v>0</v>
      </c>
      <c r="AY300" s="129">
        <f t="shared" si="104"/>
        <v>0</v>
      </c>
      <c r="AZ300" s="73" t="e">
        <f t="shared" ca="1" si="97"/>
        <v>#NAME?</v>
      </c>
      <c r="BA300" s="529" t="e">
        <f t="shared" ca="1" si="98"/>
        <v>#NAME?</v>
      </c>
      <c r="BB300" s="158"/>
      <c r="BC300" s="158"/>
      <c r="BD300" s="510"/>
      <c r="BE300" s="434"/>
      <c r="BF300" s="533"/>
      <c r="BG300" s="12"/>
      <c r="BH300" s="12"/>
      <c r="BI300" s="12"/>
      <c r="BJ300" s="12"/>
      <c r="BK300" s="12"/>
      <c r="BL300" s="12"/>
      <c r="BM300" s="12"/>
      <c r="BN300" s="12"/>
      <c r="BO300" s="12"/>
      <c r="BP300" s="12"/>
      <c r="BQ300" s="12"/>
      <c r="BR300" s="12"/>
      <c r="BS300" s="12"/>
      <c r="BT300" s="12"/>
      <c r="BU300" s="12"/>
      <c r="BV300" s="12"/>
      <c r="BW300" s="12"/>
      <c r="BX300" s="12"/>
      <c r="BY300" s="12"/>
      <c r="BZ300" s="12"/>
      <c r="CA300" s="12"/>
      <c r="CB300" s="12"/>
      <c r="CC300" s="12"/>
      <c r="CD300" s="12"/>
      <c r="CE300" s="12"/>
      <c r="CF300" s="12"/>
      <c r="CG300" s="12"/>
      <c r="CH300" s="12"/>
      <c r="CI300" s="12"/>
      <c r="CJ300" s="12"/>
      <c r="CK300" s="12"/>
      <c r="CL300" s="12"/>
      <c r="CM300" s="12"/>
      <c r="CN300" s="12"/>
      <c r="CO300" s="12"/>
      <c r="CP300" s="12"/>
      <c r="CQ300" s="12"/>
      <c r="CR300" s="12"/>
      <c r="CS300" s="12"/>
      <c r="CT300" s="12"/>
      <c r="CU300" s="12"/>
      <c r="CV300" s="12"/>
      <c r="CW300" s="12"/>
      <c r="CX300" s="12"/>
      <c r="CY300" s="12"/>
      <c r="CZ300" s="12"/>
      <c r="DA300" s="12"/>
      <c r="DB300" s="12"/>
      <c r="DC300" s="12"/>
      <c r="DD300" s="12"/>
      <c r="DE300" s="12"/>
      <c r="DF300" s="12"/>
      <c r="DG300" s="12"/>
      <c r="DH300" s="12"/>
      <c r="DI300" s="12"/>
      <c r="DJ300" s="12"/>
      <c r="DK300" s="12"/>
      <c r="DL300" s="12"/>
      <c r="DM300" s="12"/>
      <c r="DN300" s="12"/>
      <c r="DO300" s="12"/>
      <c r="DP300" s="12"/>
      <c r="DQ300" s="12"/>
      <c r="DR300" s="12"/>
      <c r="DS300" s="12"/>
      <c r="DT300" s="12"/>
      <c r="DU300" s="12"/>
      <c r="DV300" s="12"/>
      <c r="DW300" s="12"/>
      <c r="DX300" s="12"/>
      <c r="DY300" s="12"/>
      <c r="DZ300" s="12"/>
      <c r="EA300" s="12"/>
      <c r="EB300" s="12"/>
      <c r="EC300" s="12"/>
      <c r="ED300" s="12"/>
      <c r="EE300" s="12"/>
      <c r="EF300" s="12"/>
      <c r="EG300" s="12"/>
      <c r="EH300" s="12"/>
      <c r="EI300" s="12"/>
      <c r="EJ300" s="12"/>
      <c r="EK300" s="12"/>
      <c r="EL300" s="12"/>
      <c r="EM300" s="12"/>
      <c r="EN300" s="12"/>
      <c r="EO300" s="12"/>
      <c r="EP300" s="12"/>
      <c r="EQ300" s="12"/>
      <c r="ER300" s="12"/>
      <c r="ES300" s="12"/>
      <c r="ET300" s="12"/>
      <c r="EU300" s="12"/>
      <c r="EV300" s="12"/>
      <c r="EW300" s="12"/>
      <c r="EX300" s="12"/>
      <c r="EY300" s="12"/>
      <c r="EZ300" s="12"/>
      <c r="FA300" s="12"/>
      <c r="FB300" s="12"/>
      <c r="FC300" s="12"/>
      <c r="FD300" s="12"/>
      <c r="FE300" s="12"/>
      <c r="FF300" s="12"/>
      <c r="FG300" s="12"/>
      <c r="FH300" s="12"/>
      <c r="FI300" s="12"/>
      <c r="FJ300" s="12"/>
      <c r="FK300" s="12"/>
      <c r="FL300" s="12"/>
      <c r="FM300" s="12"/>
      <c r="FN300" s="12"/>
      <c r="FO300" s="12"/>
      <c r="FP300" s="12"/>
      <c r="FQ300" s="12"/>
      <c r="FR300" s="12"/>
      <c r="FS300" s="12"/>
      <c r="FT300" s="12"/>
      <c r="FU300" s="12"/>
      <c r="FV300" s="12"/>
      <c r="FW300" s="12"/>
      <c r="FX300" s="12"/>
      <c r="FY300" s="12"/>
      <c r="FZ300" s="12"/>
      <c r="GA300" s="12"/>
      <c r="GB300" s="12"/>
      <c r="GC300" s="12"/>
      <c r="GD300" s="12"/>
      <c r="GE300" s="12"/>
      <c r="GF300" s="12"/>
      <c r="GG300" s="12"/>
      <c r="GH300" s="12"/>
      <c r="GI300" s="12"/>
      <c r="GJ300" s="12"/>
      <c r="GK300" s="12"/>
      <c r="GL300" s="12"/>
      <c r="GM300" s="12"/>
      <c r="GN300" s="12"/>
      <c r="GO300" s="12"/>
      <c r="GP300" s="12"/>
      <c r="GQ300" s="12"/>
      <c r="GR300" s="12"/>
      <c r="GS300" s="12"/>
      <c r="GT300" s="12"/>
      <c r="GU300" s="12"/>
      <c r="GV300" s="12"/>
      <c r="GW300" s="12"/>
      <c r="GX300" s="12"/>
      <c r="GY300" s="12"/>
      <c r="GZ300" s="12"/>
      <c r="HA300" s="12"/>
      <c r="HB300" s="12"/>
      <c r="HC300" s="12"/>
      <c r="HD300" s="12"/>
      <c r="HE300" s="12"/>
      <c r="HF300" s="12"/>
      <c r="HG300" s="12"/>
      <c r="HH300" s="12"/>
      <c r="HI300" s="12"/>
      <c r="HJ300" s="12"/>
      <c r="HK300" s="12"/>
      <c r="HL300" s="12"/>
      <c r="HM300" s="12"/>
      <c r="HN300" s="12"/>
      <c r="HO300" s="12"/>
      <c r="HP300" s="12"/>
      <c r="HQ300" s="12"/>
      <c r="HR300" s="12"/>
      <c r="HS300" s="12"/>
      <c r="HT300" s="12"/>
      <c r="HU300" s="12"/>
      <c r="HV300" s="12"/>
      <c r="HW300" s="12"/>
      <c r="HX300" s="12"/>
      <c r="HY300" s="12"/>
      <c r="HZ300" s="12"/>
      <c r="IA300" s="12"/>
      <c r="IB300" s="12"/>
      <c r="IC300" s="12"/>
      <c r="ID300" s="12"/>
      <c r="IE300" s="12"/>
      <c r="IF300" s="12"/>
      <c r="IG300" s="12"/>
      <c r="IH300" s="12"/>
      <c r="II300" s="12"/>
      <c r="IJ300" s="12"/>
      <c r="IK300" s="12"/>
      <c r="IL300" s="12"/>
      <c r="IM300" s="12"/>
      <c r="IN300" s="12"/>
      <c r="IO300" s="12"/>
      <c r="IP300" s="12"/>
      <c r="IQ300" s="12"/>
      <c r="IR300" s="12"/>
      <c r="IS300" s="12"/>
      <c r="IT300" s="12"/>
      <c r="IU300" s="12"/>
      <c r="IV300" s="12"/>
      <c r="IW300" s="12"/>
      <c r="IX300" s="12"/>
      <c r="IY300" s="12"/>
      <c r="IZ300" s="12"/>
      <c r="JA300" s="12"/>
      <c r="JB300" s="12"/>
    </row>
    <row r="301" spans="1:262" s="13" customFormat="1" ht="23.4" thickBot="1">
      <c r="A301" s="310"/>
      <c r="B301" s="433"/>
      <c r="C301" s="378"/>
      <c r="D301" s="409"/>
      <c r="E301" s="314"/>
      <c r="F301" s="545"/>
      <c r="G301" s="546"/>
      <c r="H301" s="312"/>
      <c r="I301" s="335"/>
      <c r="J301" s="472"/>
      <c r="K301" s="416" t="s">
        <v>780</v>
      </c>
      <c r="L301" s="168"/>
      <c r="M301" s="422">
        <f t="shared" si="94"/>
        <v>0</v>
      </c>
      <c r="N301" s="372"/>
      <c r="O301" s="168"/>
      <c r="P301" s="372"/>
      <c r="Q301" s="168"/>
      <c r="R301" s="372"/>
      <c r="S301" s="372"/>
      <c r="T301" s="372"/>
      <c r="U301" s="204" t="s">
        <v>702</v>
      </c>
      <c r="V301" s="204" t="s">
        <v>702</v>
      </c>
      <c r="W301" s="311"/>
      <c r="X301" s="314"/>
      <c r="Y301" s="180"/>
      <c r="Z301" s="314"/>
      <c r="AA301" s="170"/>
      <c r="AB301" s="168"/>
      <c r="AC301" s="171"/>
      <c r="AD301" s="172"/>
      <c r="AE301" s="173"/>
      <c r="AF301" s="174"/>
      <c r="AG301" s="543"/>
      <c r="AH301" s="373"/>
      <c r="AI301" s="373"/>
      <c r="AJ301" s="374"/>
      <c r="AK301" s="314"/>
      <c r="AL301" s="164"/>
      <c r="AM301" s="165"/>
      <c r="AN301" s="375"/>
      <c r="AO301" s="457">
        <f t="shared" si="99"/>
        <v>0</v>
      </c>
      <c r="AP301" s="458">
        <f t="shared" si="95"/>
        <v>0</v>
      </c>
      <c r="AQ301" s="458">
        <f t="shared" si="96"/>
        <v>0</v>
      </c>
      <c r="AR301" s="311">
        <f t="shared" si="100"/>
        <v>0</v>
      </c>
      <c r="AS301" s="459">
        <f t="shared" si="101"/>
        <v>0</v>
      </c>
      <c r="AT301" s="486"/>
      <c r="AU301" s="129"/>
      <c r="AV301" s="73">
        <f>AU301+IFERROR(VLOOKUP(A301,GENERADOR!A:B,2,FALSE),0)</f>
        <v>0</v>
      </c>
      <c r="AW301" s="73">
        <f t="shared" si="102"/>
        <v>0</v>
      </c>
      <c r="AX301" s="129">
        <f t="shared" si="103"/>
        <v>0</v>
      </c>
      <c r="AY301" s="129">
        <f t="shared" si="104"/>
        <v>0</v>
      </c>
      <c r="AZ301" s="73" t="e">
        <f t="shared" ca="1" si="97"/>
        <v>#NAME?</v>
      </c>
      <c r="BA301" s="529" t="e">
        <f t="shared" ca="1" si="98"/>
        <v>#NAME?</v>
      </c>
      <c r="BB301" s="158"/>
      <c r="BC301" s="158"/>
      <c r="BD301" s="510"/>
      <c r="BE301" s="434"/>
      <c r="BF301" s="533"/>
      <c r="BG301" s="12"/>
      <c r="BH301" s="12"/>
      <c r="BI301" s="12"/>
      <c r="BJ301" s="12"/>
      <c r="BK301" s="12"/>
      <c r="BL301" s="12"/>
      <c r="BM301" s="12"/>
      <c r="BN301" s="12"/>
      <c r="BO301" s="12"/>
      <c r="BP301" s="12"/>
      <c r="BQ301" s="12"/>
      <c r="BR301" s="12"/>
      <c r="BS301" s="12"/>
      <c r="BT301" s="12"/>
      <c r="BU301" s="12"/>
      <c r="BV301" s="12"/>
      <c r="BW301" s="12"/>
      <c r="BX301" s="12"/>
      <c r="BY301" s="12"/>
      <c r="BZ301" s="12"/>
      <c r="CA301" s="12"/>
      <c r="CB301" s="12"/>
      <c r="CC301" s="12"/>
      <c r="CD301" s="12"/>
      <c r="CE301" s="12"/>
      <c r="CF301" s="12"/>
      <c r="CG301" s="12"/>
      <c r="CH301" s="12"/>
      <c r="CI301" s="12"/>
      <c r="CJ301" s="12"/>
      <c r="CK301" s="12"/>
      <c r="CL301" s="12"/>
      <c r="CM301" s="12"/>
      <c r="CN301" s="12"/>
      <c r="CO301" s="12"/>
      <c r="CP301" s="12"/>
      <c r="CQ301" s="12"/>
      <c r="CR301" s="12"/>
      <c r="CS301" s="12"/>
      <c r="CT301" s="12"/>
      <c r="CU301" s="12"/>
      <c r="CV301" s="12"/>
      <c r="CW301" s="12"/>
      <c r="CX301" s="12"/>
      <c r="CY301" s="12"/>
      <c r="CZ301" s="12"/>
      <c r="DA301" s="12"/>
      <c r="DB301" s="12"/>
      <c r="DC301" s="12"/>
      <c r="DD301" s="12"/>
      <c r="DE301" s="12"/>
      <c r="DF301" s="12"/>
      <c r="DG301" s="12"/>
      <c r="DH301" s="12"/>
      <c r="DI301" s="12"/>
      <c r="DJ301" s="12"/>
      <c r="DK301" s="12"/>
      <c r="DL301" s="12"/>
      <c r="DM301" s="12"/>
      <c r="DN301" s="12"/>
      <c r="DO301" s="12"/>
      <c r="DP301" s="12"/>
      <c r="DQ301" s="12"/>
      <c r="DR301" s="12"/>
      <c r="DS301" s="12"/>
      <c r="DT301" s="12"/>
      <c r="DU301" s="12"/>
      <c r="DV301" s="12"/>
      <c r="DW301" s="12"/>
      <c r="DX301" s="12"/>
      <c r="DY301" s="12"/>
      <c r="DZ301" s="12"/>
      <c r="EA301" s="12"/>
      <c r="EB301" s="12"/>
      <c r="EC301" s="12"/>
      <c r="ED301" s="12"/>
      <c r="EE301" s="12"/>
      <c r="EF301" s="12"/>
      <c r="EG301" s="12"/>
      <c r="EH301" s="12"/>
      <c r="EI301" s="12"/>
      <c r="EJ301" s="12"/>
      <c r="EK301" s="12"/>
      <c r="EL301" s="12"/>
      <c r="EM301" s="12"/>
      <c r="EN301" s="12"/>
      <c r="EO301" s="12"/>
      <c r="EP301" s="12"/>
      <c r="EQ301" s="12"/>
      <c r="ER301" s="12"/>
      <c r="ES301" s="12"/>
      <c r="ET301" s="12"/>
      <c r="EU301" s="12"/>
      <c r="EV301" s="12"/>
      <c r="EW301" s="12"/>
      <c r="EX301" s="12"/>
      <c r="EY301" s="12"/>
      <c r="EZ301" s="12"/>
      <c r="FA301" s="12"/>
      <c r="FB301" s="12"/>
      <c r="FC301" s="12"/>
      <c r="FD301" s="12"/>
      <c r="FE301" s="12"/>
      <c r="FF301" s="12"/>
      <c r="FG301" s="12"/>
      <c r="FH301" s="12"/>
      <c r="FI301" s="12"/>
      <c r="FJ301" s="12"/>
      <c r="FK301" s="12"/>
      <c r="FL301" s="12"/>
      <c r="FM301" s="12"/>
      <c r="FN301" s="12"/>
      <c r="FO301" s="12"/>
      <c r="FP301" s="12"/>
      <c r="FQ301" s="12"/>
      <c r="FR301" s="12"/>
      <c r="FS301" s="12"/>
      <c r="FT301" s="12"/>
      <c r="FU301" s="12"/>
      <c r="FV301" s="12"/>
      <c r="FW301" s="12"/>
      <c r="FX301" s="12"/>
      <c r="FY301" s="12"/>
      <c r="FZ301" s="12"/>
      <c r="GA301" s="12"/>
      <c r="GB301" s="12"/>
      <c r="GC301" s="12"/>
      <c r="GD301" s="12"/>
      <c r="GE301" s="12"/>
      <c r="GF301" s="12"/>
      <c r="GG301" s="12"/>
      <c r="GH301" s="12"/>
      <c r="GI301" s="12"/>
      <c r="GJ301" s="12"/>
      <c r="GK301" s="12"/>
      <c r="GL301" s="12"/>
      <c r="GM301" s="12"/>
      <c r="GN301" s="12"/>
      <c r="GO301" s="12"/>
      <c r="GP301" s="12"/>
      <c r="GQ301" s="12"/>
      <c r="GR301" s="12"/>
      <c r="GS301" s="12"/>
      <c r="GT301" s="12"/>
      <c r="GU301" s="12"/>
      <c r="GV301" s="12"/>
      <c r="GW301" s="12"/>
      <c r="GX301" s="12"/>
      <c r="GY301" s="12"/>
      <c r="GZ301" s="12"/>
      <c r="HA301" s="12"/>
      <c r="HB301" s="12"/>
      <c r="HC301" s="12"/>
      <c r="HD301" s="12"/>
      <c r="HE301" s="12"/>
      <c r="HF301" s="12"/>
      <c r="HG301" s="12"/>
      <c r="HH301" s="12"/>
      <c r="HI301" s="12"/>
      <c r="HJ301" s="12"/>
      <c r="HK301" s="12"/>
      <c r="HL301" s="12"/>
      <c r="HM301" s="12"/>
      <c r="HN301" s="12"/>
      <c r="HO301" s="12"/>
      <c r="HP301" s="12"/>
      <c r="HQ301" s="12"/>
      <c r="HR301" s="12"/>
      <c r="HS301" s="12"/>
      <c r="HT301" s="12"/>
      <c r="HU301" s="12"/>
      <c r="HV301" s="12"/>
      <c r="HW301" s="12"/>
      <c r="HX301" s="12"/>
      <c r="HY301" s="12"/>
      <c r="HZ301" s="12"/>
      <c r="IA301" s="12"/>
      <c r="IB301" s="12"/>
      <c r="IC301" s="12"/>
      <c r="ID301" s="12"/>
      <c r="IE301" s="12"/>
      <c r="IF301" s="12"/>
      <c r="IG301" s="12"/>
      <c r="IH301" s="12"/>
      <c r="II301" s="12"/>
      <c r="IJ301" s="12"/>
      <c r="IK301" s="12"/>
      <c r="IL301" s="12"/>
      <c r="IM301" s="12"/>
      <c r="IN301" s="12"/>
      <c r="IO301" s="12"/>
      <c r="IP301" s="12"/>
      <c r="IQ301" s="12"/>
      <c r="IR301" s="12"/>
      <c r="IS301" s="12"/>
      <c r="IT301" s="12"/>
      <c r="IU301" s="12"/>
      <c r="IV301" s="12"/>
      <c r="IW301" s="12"/>
      <c r="IX301" s="12"/>
      <c r="IY301" s="12"/>
      <c r="IZ301" s="12"/>
      <c r="JA301" s="12"/>
      <c r="JB301" s="12"/>
    </row>
    <row r="302" spans="1:262" s="13" customFormat="1" ht="23.4" thickBot="1">
      <c r="A302" s="310"/>
      <c r="B302" s="492"/>
      <c r="C302" s="378"/>
      <c r="D302" s="409"/>
      <c r="E302" s="314"/>
      <c r="F302" s="545"/>
      <c r="G302" s="546"/>
      <c r="H302" s="312"/>
      <c r="I302" s="312"/>
      <c r="J302" s="472"/>
      <c r="K302" s="416" t="s">
        <v>780</v>
      </c>
      <c r="L302" s="168"/>
      <c r="M302" s="422">
        <f t="shared" si="94"/>
        <v>0</v>
      </c>
      <c r="N302" s="372"/>
      <c r="O302" s="168"/>
      <c r="P302" s="372"/>
      <c r="Q302" s="168"/>
      <c r="R302" s="372"/>
      <c r="S302" s="372"/>
      <c r="T302" s="372"/>
      <c r="U302" s="204" t="s">
        <v>702</v>
      </c>
      <c r="V302" s="204" t="s">
        <v>702</v>
      </c>
      <c r="W302" s="311"/>
      <c r="X302" s="314"/>
      <c r="Y302" s="175"/>
      <c r="Z302" s="314"/>
      <c r="AA302" s="170"/>
      <c r="AB302" s="168"/>
      <c r="AC302" s="171"/>
      <c r="AD302" s="172"/>
      <c r="AE302" s="173"/>
      <c r="AF302" s="174"/>
      <c r="AG302" s="543"/>
      <c r="AH302" s="373"/>
      <c r="AI302" s="373"/>
      <c r="AJ302" s="374"/>
      <c r="AK302" s="314"/>
      <c r="AL302" s="164"/>
      <c r="AM302" s="165"/>
      <c r="AN302" s="375"/>
      <c r="AO302" s="457">
        <f t="shared" si="99"/>
        <v>0</v>
      </c>
      <c r="AP302" s="458">
        <f t="shared" si="95"/>
        <v>0</v>
      </c>
      <c r="AQ302" s="458">
        <f t="shared" si="96"/>
        <v>0</v>
      </c>
      <c r="AR302" s="311">
        <f t="shared" si="100"/>
        <v>0</v>
      </c>
      <c r="AS302" s="459">
        <f t="shared" si="101"/>
        <v>0</v>
      </c>
      <c r="AT302" s="486"/>
      <c r="AU302" s="129"/>
      <c r="AV302" s="73">
        <f>AU302+IFERROR(VLOOKUP(A302,GENERADOR!A:B,2,FALSE),0)</f>
        <v>0</v>
      </c>
      <c r="AW302" s="73">
        <f t="shared" si="102"/>
        <v>0</v>
      </c>
      <c r="AX302" s="129">
        <f t="shared" si="103"/>
        <v>0</v>
      </c>
      <c r="AY302" s="129">
        <f t="shared" si="104"/>
        <v>0</v>
      </c>
      <c r="AZ302" s="73" t="e">
        <f t="shared" ca="1" si="97"/>
        <v>#NAME?</v>
      </c>
      <c r="BA302" s="529" t="e">
        <f t="shared" ca="1" si="98"/>
        <v>#NAME?</v>
      </c>
      <c r="BB302" s="158"/>
      <c r="BC302" s="158"/>
      <c r="BD302" s="510"/>
      <c r="BE302" s="434"/>
      <c r="BF302" s="533"/>
      <c r="BG302" s="12"/>
      <c r="BH302" s="12"/>
      <c r="BI302" s="12"/>
      <c r="BJ302" s="12"/>
      <c r="BK302" s="12"/>
      <c r="BL302" s="12"/>
      <c r="BM302" s="12"/>
      <c r="BN302" s="12"/>
      <c r="BO302" s="12"/>
      <c r="BP302" s="12"/>
      <c r="BQ302" s="12"/>
      <c r="BR302" s="12"/>
      <c r="BS302" s="12"/>
      <c r="BT302" s="12"/>
      <c r="BU302" s="12"/>
      <c r="BV302" s="12"/>
      <c r="BW302" s="12"/>
      <c r="BX302" s="12"/>
      <c r="BY302" s="12"/>
      <c r="BZ302" s="12"/>
      <c r="CA302" s="12"/>
      <c r="CB302" s="12"/>
      <c r="CC302" s="12"/>
      <c r="CD302" s="12"/>
      <c r="CE302" s="12"/>
      <c r="CF302" s="12"/>
      <c r="CG302" s="12"/>
      <c r="CH302" s="12"/>
      <c r="CI302" s="12"/>
      <c r="CJ302" s="12"/>
      <c r="CK302" s="12"/>
      <c r="CL302" s="12"/>
      <c r="CM302" s="12"/>
      <c r="CN302" s="12"/>
      <c r="CO302" s="12"/>
      <c r="CP302" s="12"/>
      <c r="CQ302" s="12"/>
      <c r="CR302" s="12"/>
      <c r="CS302" s="12"/>
      <c r="CT302" s="12"/>
      <c r="CU302" s="12"/>
      <c r="CV302" s="12"/>
      <c r="CW302" s="12"/>
      <c r="CX302" s="12"/>
      <c r="CY302" s="12"/>
      <c r="CZ302" s="12"/>
      <c r="DA302" s="12"/>
      <c r="DB302" s="12"/>
      <c r="DC302" s="12"/>
      <c r="DD302" s="12"/>
      <c r="DE302" s="12"/>
      <c r="DF302" s="12"/>
      <c r="DG302" s="12"/>
      <c r="DH302" s="12"/>
      <c r="DI302" s="12"/>
      <c r="DJ302" s="12"/>
      <c r="DK302" s="12"/>
      <c r="DL302" s="12"/>
      <c r="DM302" s="12"/>
      <c r="DN302" s="12"/>
      <c r="DO302" s="12"/>
      <c r="DP302" s="12"/>
      <c r="DQ302" s="12"/>
      <c r="DR302" s="12"/>
      <c r="DS302" s="12"/>
      <c r="DT302" s="12"/>
      <c r="DU302" s="12"/>
      <c r="DV302" s="12"/>
      <c r="DW302" s="12"/>
      <c r="DX302" s="12"/>
      <c r="DY302" s="12"/>
      <c r="DZ302" s="12"/>
      <c r="EA302" s="12"/>
      <c r="EB302" s="12"/>
      <c r="EC302" s="12"/>
      <c r="ED302" s="12"/>
      <c r="EE302" s="12"/>
      <c r="EF302" s="12"/>
      <c r="EG302" s="12"/>
      <c r="EH302" s="12"/>
      <c r="EI302" s="12"/>
      <c r="EJ302" s="12"/>
      <c r="EK302" s="12"/>
      <c r="EL302" s="12"/>
      <c r="EM302" s="12"/>
      <c r="EN302" s="12"/>
      <c r="EO302" s="12"/>
      <c r="EP302" s="12"/>
      <c r="EQ302" s="12"/>
      <c r="ER302" s="12"/>
      <c r="ES302" s="12"/>
      <c r="ET302" s="12"/>
      <c r="EU302" s="12"/>
      <c r="EV302" s="12"/>
      <c r="EW302" s="12"/>
      <c r="EX302" s="12"/>
      <c r="EY302" s="12"/>
      <c r="EZ302" s="12"/>
      <c r="FA302" s="12"/>
      <c r="FB302" s="12"/>
      <c r="FC302" s="12"/>
      <c r="FD302" s="12"/>
      <c r="FE302" s="12"/>
      <c r="FF302" s="12"/>
      <c r="FG302" s="12"/>
      <c r="FH302" s="12"/>
      <c r="FI302" s="12"/>
      <c r="FJ302" s="12"/>
      <c r="FK302" s="12"/>
      <c r="FL302" s="12"/>
      <c r="FM302" s="12"/>
      <c r="FN302" s="12"/>
      <c r="FO302" s="12"/>
      <c r="FP302" s="12"/>
      <c r="FQ302" s="12"/>
      <c r="FR302" s="12"/>
      <c r="FS302" s="12"/>
      <c r="FT302" s="12"/>
      <c r="FU302" s="12"/>
      <c r="FV302" s="12"/>
      <c r="FW302" s="12"/>
      <c r="FX302" s="12"/>
      <c r="FY302" s="12"/>
      <c r="FZ302" s="12"/>
      <c r="GA302" s="12"/>
      <c r="GB302" s="12"/>
      <c r="GC302" s="12"/>
      <c r="GD302" s="12"/>
      <c r="GE302" s="12"/>
      <c r="GF302" s="12"/>
      <c r="GG302" s="12"/>
      <c r="GH302" s="12"/>
      <c r="GI302" s="12"/>
      <c r="GJ302" s="12"/>
      <c r="GK302" s="12"/>
      <c r="GL302" s="12"/>
      <c r="GM302" s="12"/>
      <c r="GN302" s="12"/>
      <c r="GO302" s="12"/>
      <c r="GP302" s="12"/>
      <c r="GQ302" s="12"/>
      <c r="GR302" s="12"/>
      <c r="GS302" s="12"/>
      <c r="GT302" s="12"/>
      <c r="GU302" s="12"/>
      <c r="GV302" s="12"/>
      <c r="GW302" s="12"/>
      <c r="GX302" s="12"/>
      <c r="GY302" s="12"/>
      <c r="GZ302" s="12"/>
      <c r="HA302" s="12"/>
      <c r="HB302" s="12"/>
      <c r="HC302" s="12"/>
      <c r="HD302" s="12"/>
      <c r="HE302" s="12"/>
      <c r="HF302" s="12"/>
      <c r="HG302" s="12"/>
      <c r="HH302" s="12"/>
      <c r="HI302" s="12"/>
      <c r="HJ302" s="12"/>
      <c r="HK302" s="12"/>
      <c r="HL302" s="12"/>
      <c r="HM302" s="12"/>
      <c r="HN302" s="12"/>
      <c r="HO302" s="12"/>
      <c r="HP302" s="12"/>
      <c r="HQ302" s="12"/>
      <c r="HR302" s="12"/>
      <c r="HS302" s="12"/>
      <c r="HT302" s="12"/>
      <c r="HU302" s="12"/>
      <c r="HV302" s="12"/>
      <c r="HW302" s="12"/>
      <c r="HX302" s="12"/>
      <c r="HY302" s="12"/>
      <c r="HZ302" s="12"/>
      <c r="IA302" s="12"/>
      <c r="IB302" s="12"/>
      <c r="IC302" s="12"/>
      <c r="ID302" s="12"/>
      <c r="IE302" s="12"/>
      <c r="IF302" s="12"/>
      <c r="IG302" s="12"/>
      <c r="IH302" s="12"/>
      <c r="II302" s="12"/>
      <c r="IJ302" s="12"/>
      <c r="IK302" s="12"/>
      <c r="IL302" s="12"/>
      <c r="IM302" s="12"/>
      <c r="IN302" s="12"/>
      <c r="IO302" s="12"/>
      <c r="IP302" s="12"/>
      <c r="IQ302" s="12"/>
      <c r="IR302" s="12"/>
      <c r="IS302" s="12"/>
      <c r="IT302" s="12"/>
      <c r="IU302" s="12"/>
      <c r="IV302" s="12"/>
      <c r="IW302" s="12"/>
      <c r="IX302" s="12"/>
      <c r="IY302" s="12"/>
      <c r="IZ302" s="12"/>
      <c r="JA302" s="12"/>
      <c r="JB302" s="12"/>
    </row>
    <row r="303" spans="1:262" s="13" customFormat="1" ht="15" thickBot="1">
      <c r="A303" s="310"/>
      <c r="B303" s="433"/>
      <c r="C303" s="398"/>
      <c r="D303" s="409"/>
      <c r="E303" s="392"/>
      <c r="F303" s="545"/>
      <c r="G303" s="546"/>
      <c r="H303" s="312"/>
      <c r="I303" s="312"/>
      <c r="J303" s="472"/>
      <c r="K303" s="483"/>
      <c r="L303" s="168"/>
      <c r="M303" s="422">
        <f t="shared" si="94"/>
        <v>0</v>
      </c>
      <c r="N303" s="372"/>
      <c r="O303" s="168"/>
      <c r="P303" s="372"/>
      <c r="Q303" s="168"/>
      <c r="R303" s="372"/>
      <c r="S303" s="372"/>
      <c r="T303" s="372"/>
      <c r="U303" s="204" t="s">
        <v>702</v>
      </c>
      <c r="V303" s="204" t="s">
        <v>702</v>
      </c>
      <c r="W303" s="311"/>
      <c r="X303" s="392"/>
      <c r="Y303" s="178"/>
      <c r="Z303" s="392"/>
      <c r="AA303" s="170"/>
      <c r="AB303" s="168"/>
      <c r="AC303" s="171"/>
      <c r="AD303" s="172"/>
      <c r="AE303" s="173"/>
      <c r="AF303" s="174"/>
      <c r="AG303" s="543"/>
      <c r="AH303" s="373"/>
      <c r="AI303" s="373"/>
      <c r="AJ303" s="374"/>
      <c r="AK303" s="314"/>
      <c r="AL303" s="164"/>
      <c r="AM303" s="165"/>
      <c r="AN303" s="375"/>
      <c r="AO303" s="457">
        <f t="shared" si="99"/>
        <v>0</v>
      </c>
      <c r="AP303" s="458">
        <f t="shared" si="95"/>
        <v>0</v>
      </c>
      <c r="AQ303" s="458">
        <f t="shared" si="96"/>
        <v>0</v>
      </c>
      <c r="AR303" s="311">
        <f t="shared" si="100"/>
        <v>0</v>
      </c>
      <c r="AS303" s="459">
        <f t="shared" si="101"/>
        <v>0</v>
      </c>
      <c r="AT303" s="486"/>
      <c r="AU303" s="129"/>
      <c r="AV303" s="73">
        <f>AU303+IFERROR(VLOOKUP(A303,GENERADOR!A:B,2,FALSE),0)</f>
        <v>0</v>
      </c>
      <c r="AW303" s="73">
        <f t="shared" si="102"/>
        <v>0</v>
      </c>
      <c r="AX303" s="129">
        <f t="shared" si="103"/>
        <v>0</v>
      </c>
      <c r="AY303" s="129">
        <f t="shared" si="104"/>
        <v>0</v>
      </c>
      <c r="AZ303" s="73" t="e">
        <f t="shared" ca="1" si="97"/>
        <v>#NAME?</v>
      </c>
      <c r="BA303" s="529" t="e">
        <f t="shared" ca="1" si="98"/>
        <v>#NAME?</v>
      </c>
      <c r="BB303" s="158"/>
      <c r="BC303" s="158"/>
      <c r="BD303" s="510"/>
      <c r="BE303" s="434"/>
      <c r="BF303" s="534"/>
    </row>
    <row r="304" spans="1:262" s="13" customFormat="1" ht="15" thickBot="1">
      <c r="A304" s="310"/>
      <c r="B304" s="433"/>
      <c r="C304" s="378"/>
      <c r="D304" s="409"/>
      <c r="E304" s="314"/>
      <c r="F304" s="545"/>
      <c r="G304" s="546"/>
      <c r="H304" s="312"/>
      <c r="I304" s="312"/>
      <c r="J304" s="472"/>
      <c r="K304" s="483"/>
      <c r="L304" s="168"/>
      <c r="M304" s="422">
        <f t="shared" si="94"/>
        <v>0</v>
      </c>
      <c r="N304" s="372"/>
      <c r="O304" s="168"/>
      <c r="P304" s="372"/>
      <c r="Q304" s="168"/>
      <c r="R304" s="372"/>
      <c r="S304" s="372"/>
      <c r="T304" s="372"/>
      <c r="U304" s="204" t="s">
        <v>702</v>
      </c>
      <c r="V304" s="204" t="s">
        <v>702</v>
      </c>
      <c r="W304" s="311"/>
      <c r="X304" s="314"/>
      <c r="Y304" s="499"/>
      <c r="Z304" s="314"/>
      <c r="AA304" s="170"/>
      <c r="AB304" s="168"/>
      <c r="AC304" s="171"/>
      <c r="AD304" s="172"/>
      <c r="AE304" s="173"/>
      <c r="AF304" s="174"/>
      <c r="AG304" s="543"/>
      <c r="AH304" s="373"/>
      <c r="AI304" s="373"/>
      <c r="AJ304" s="374"/>
      <c r="AK304" s="314"/>
      <c r="AL304" s="164"/>
      <c r="AM304" s="165"/>
      <c r="AN304" s="375"/>
      <c r="AO304" s="457">
        <f t="shared" si="99"/>
        <v>0</v>
      </c>
      <c r="AP304" s="458">
        <f t="shared" si="95"/>
        <v>0</v>
      </c>
      <c r="AQ304" s="458">
        <f t="shared" si="96"/>
        <v>0</v>
      </c>
      <c r="AR304" s="311">
        <f t="shared" si="100"/>
        <v>0</v>
      </c>
      <c r="AS304" s="459">
        <f t="shared" si="101"/>
        <v>0</v>
      </c>
      <c r="AT304" s="486"/>
      <c r="AU304" s="129"/>
      <c r="AV304" s="73">
        <f>AU304+IFERROR(VLOOKUP(A304,GENERADOR!A:B,2,FALSE),0)</f>
        <v>0</v>
      </c>
      <c r="AW304" s="73">
        <f t="shared" si="102"/>
        <v>0</v>
      </c>
      <c r="AX304" s="129">
        <f t="shared" si="103"/>
        <v>0</v>
      </c>
      <c r="AY304" s="129">
        <f t="shared" si="104"/>
        <v>0</v>
      </c>
      <c r="AZ304" s="73" t="e">
        <f t="shared" ca="1" si="97"/>
        <v>#NAME?</v>
      </c>
      <c r="BA304" s="529" t="e">
        <f t="shared" ca="1" si="98"/>
        <v>#NAME?</v>
      </c>
      <c r="BB304" s="158"/>
      <c r="BC304" s="158"/>
      <c r="BD304" s="510"/>
      <c r="BE304" s="434"/>
      <c r="BF304" s="533"/>
      <c r="BG304" s="12"/>
      <c r="BH304" s="12"/>
      <c r="BI304" s="12"/>
      <c r="BJ304" s="12"/>
      <c r="BK304" s="12"/>
      <c r="BL304" s="12"/>
      <c r="BM304" s="12"/>
      <c r="BN304" s="12"/>
      <c r="BO304" s="12"/>
      <c r="BP304" s="12"/>
      <c r="BQ304" s="12"/>
      <c r="BR304" s="12"/>
      <c r="BS304" s="12"/>
      <c r="BT304" s="12"/>
      <c r="BU304" s="12"/>
      <c r="BV304" s="12"/>
      <c r="BW304" s="12"/>
      <c r="BX304" s="12"/>
      <c r="BY304" s="12"/>
      <c r="BZ304" s="12"/>
      <c r="CA304" s="12"/>
      <c r="CB304" s="12"/>
      <c r="CC304" s="12"/>
      <c r="CD304" s="12"/>
      <c r="CE304" s="12"/>
      <c r="CF304" s="12"/>
      <c r="CG304" s="12"/>
      <c r="CH304" s="12"/>
      <c r="CI304" s="12"/>
      <c r="CJ304" s="12"/>
      <c r="CK304" s="12"/>
      <c r="CL304" s="12"/>
      <c r="CM304" s="12"/>
      <c r="CN304" s="12"/>
      <c r="CO304" s="12"/>
      <c r="CP304" s="12"/>
      <c r="CQ304" s="12"/>
      <c r="CR304" s="12"/>
      <c r="CS304" s="12"/>
      <c r="CT304" s="12"/>
      <c r="CU304" s="12"/>
      <c r="CV304" s="12"/>
      <c r="CW304" s="12"/>
      <c r="CX304" s="12"/>
      <c r="CY304" s="12"/>
      <c r="CZ304" s="12"/>
      <c r="DA304" s="12"/>
      <c r="DB304" s="12"/>
      <c r="DC304" s="12"/>
      <c r="DD304" s="12"/>
      <c r="DE304" s="12"/>
      <c r="DF304" s="12"/>
      <c r="DG304" s="12"/>
      <c r="DH304" s="12"/>
      <c r="DI304" s="12"/>
      <c r="DJ304" s="12"/>
      <c r="DK304" s="12"/>
      <c r="DL304" s="12"/>
      <c r="DM304" s="12"/>
      <c r="DN304" s="12"/>
      <c r="DO304" s="12"/>
      <c r="DP304" s="12"/>
      <c r="DQ304" s="12"/>
      <c r="DR304" s="12"/>
      <c r="DS304" s="12"/>
      <c r="DT304" s="12"/>
      <c r="DU304" s="12"/>
      <c r="DV304" s="12"/>
      <c r="DW304" s="12"/>
      <c r="DX304" s="12"/>
      <c r="DY304" s="12"/>
      <c r="DZ304" s="12"/>
      <c r="EA304" s="12"/>
      <c r="EB304" s="12"/>
      <c r="EC304" s="12"/>
      <c r="ED304" s="12"/>
      <c r="EE304" s="12"/>
      <c r="EF304" s="12"/>
      <c r="EG304" s="12"/>
      <c r="EH304" s="12"/>
      <c r="EI304" s="12"/>
      <c r="EJ304" s="12"/>
      <c r="EK304" s="12"/>
      <c r="EL304" s="12"/>
      <c r="EM304" s="12"/>
      <c r="EN304" s="12"/>
      <c r="EO304" s="12"/>
      <c r="EP304" s="12"/>
      <c r="EQ304" s="12"/>
      <c r="ER304" s="12"/>
      <c r="ES304" s="12"/>
      <c r="ET304" s="12"/>
      <c r="EU304" s="12"/>
      <c r="EV304" s="12"/>
      <c r="EW304" s="12"/>
      <c r="EX304" s="12"/>
      <c r="EY304" s="12"/>
      <c r="EZ304" s="12"/>
      <c r="FA304" s="12"/>
      <c r="FB304" s="12"/>
      <c r="FC304" s="12"/>
      <c r="FD304" s="12"/>
      <c r="FE304" s="12"/>
      <c r="FF304" s="12"/>
      <c r="FG304" s="12"/>
      <c r="FH304" s="12"/>
      <c r="FI304" s="12"/>
      <c r="FJ304" s="12"/>
      <c r="FK304" s="12"/>
      <c r="FL304" s="12"/>
      <c r="FM304" s="12"/>
      <c r="FN304" s="12"/>
      <c r="FO304" s="12"/>
      <c r="FP304" s="12"/>
      <c r="FQ304" s="12"/>
      <c r="FR304" s="12"/>
      <c r="FS304" s="12"/>
      <c r="FT304" s="12"/>
      <c r="FU304" s="12"/>
      <c r="FV304" s="12"/>
      <c r="FW304" s="12"/>
      <c r="FX304" s="12"/>
      <c r="FY304" s="12"/>
      <c r="FZ304" s="12"/>
      <c r="GA304" s="12"/>
      <c r="GB304" s="12"/>
      <c r="GC304" s="12"/>
      <c r="GD304" s="12"/>
      <c r="GE304" s="12"/>
      <c r="GF304" s="12"/>
      <c r="GG304" s="12"/>
      <c r="GH304" s="12"/>
      <c r="GI304" s="12"/>
      <c r="GJ304" s="12"/>
      <c r="GK304" s="12"/>
      <c r="GL304" s="12"/>
      <c r="GM304" s="12"/>
      <c r="GN304" s="12"/>
      <c r="GO304" s="12"/>
      <c r="GP304" s="12"/>
      <c r="GQ304" s="12"/>
      <c r="GR304" s="12"/>
      <c r="GS304" s="12"/>
      <c r="GT304" s="12"/>
      <c r="GU304" s="12"/>
      <c r="GV304" s="12"/>
      <c r="GW304" s="12"/>
      <c r="GX304" s="12"/>
      <c r="GY304" s="12"/>
      <c r="GZ304" s="12"/>
      <c r="HA304" s="12"/>
      <c r="HB304" s="12"/>
      <c r="HC304" s="12"/>
      <c r="HD304" s="12"/>
      <c r="HE304" s="12"/>
      <c r="HF304" s="12"/>
      <c r="HG304" s="12"/>
      <c r="HH304" s="12"/>
      <c r="HI304" s="12"/>
      <c r="HJ304" s="12"/>
      <c r="HK304" s="12"/>
      <c r="HL304" s="12"/>
      <c r="HM304" s="12"/>
      <c r="HN304" s="12"/>
      <c r="HO304" s="12"/>
      <c r="HP304" s="12"/>
      <c r="HQ304" s="12"/>
      <c r="HR304" s="12"/>
      <c r="HS304" s="12"/>
      <c r="HT304" s="12"/>
      <c r="HU304" s="12"/>
      <c r="HV304" s="12"/>
      <c r="HW304" s="12"/>
      <c r="HX304" s="12"/>
      <c r="HY304" s="12"/>
      <c r="HZ304" s="12"/>
      <c r="IA304" s="12"/>
      <c r="IB304" s="12"/>
      <c r="IC304" s="12"/>
      <c r="ID304" s="12"/>
      <c r="IE304" s="12"/>
      <c r="IF304" s="12"/>
      <c r="IG304" s="12"/>
      <c r="IH304" s="12"/>
      <c r="II304" s="12"/>
      <c r="IJ304" s="12"/>
      <c r="IK304" s="12"/>
      <c r="IL304" s="12"/>
      <c r="IM304" s="12"/>
      <c r="IN304" s="12"/>
      <c r="IO304" s="12"/>
      <c r="IP304" s="12"/>
      <c r="IQ304" s="12"/>
      <c r="IR304" s="12"/>
      <c r="IS304" s="12"/>
      <c r="IT304" s="12"/>
      <c r="IU304" s="12"/>
      <c r="IV304" s="12"/>
      <c r="IW304" s="12"/>
      <c r="IX304" s="12"/>
      <c r="IY304" s="12"/>
      <c r="IZ304" s="12"/>
      <c r="JA304" s="12"/>
      <c r="JB304" s="12"/>
    </row>
    <row r="305" spans="1:262" s="13" customFormat="1" ht="15" thickBot="1">
      <c r="A305" s="310"/>
      <c r="B305" s="433"/>
      <c r="C305" s="378"/>
      <c r="D305" s="409"/>
      <c r="E305" s="314"/>
      <c r="F305" s="545"/>
      <c r="G305" s="546"/>
      <c r="H305" s="312"/>
      <c r="I305" s="394"/>
      <c r="J305" s="472"/>
      <c r="K305" s="483"/>
      <c r="L305" s="168"/>
      <c r="M305" s="422">
        <f t="shared" si="94"/>
        <v>0</v>
      </c>
      <c r="N305" s="372"/>
      <c r="O305" s="168"/>
      <c r="P305" s="372"/>
      <c r="Q305" s="168"/>
      <c r="R305" s="372"/>
      <c r="S305" s="372"/>
      <c r="T305" s="372"/>
      <c r="U305" s="204" t="s">
        <v>702</v>
      </c>
      <c r="V305" s="204" t="s">
        <v>702</v>
      </c>
      <c r="W305" s="311"/>
      <c r="X305" s="314"/>
      <c r="Y305" s="169"/>
      <c r="Z305" s="314"/>
      <c r="AA305" s="170"/>
      <c r="AB305" s="168"/>
      <c r="AC305" s="171"/>
      <c r="AD305" s="172"/>
      <c r="AE305" s="173"/>
      <c r="AF305" s="174"/>
      <c r="AG305" s="543"/>
      <c r="AH305" s="373"/>
      <c r="AI305" s="373"/>
      <c r="AJ305" s="374"/>
      <c r="AK305" s="314"/>
      <c r="AL305" s="164"/>
      <c r="AM305" s="165"/>
      <c r="AN305" s="375"/>
      <c r="AO305" s="457">
        <f t="shared" si="99"/>
        <v>0</v>
      </c>
      <c r="AP305" s="458">
        <f t="shared" si="95"/>
        <v>0</v>
      </c>
      <c r="AQ305" s="458">
        <f t="shared" si="96"/>
        <v>0</v>
      </c>
      <c r="AR305" s="311">
        <f t="shared" si="100"/>
        <v>0</v>
      </c>
      <c r="AS305" s="459">
        <f t="shared" si="101"/>
        <v>0</v>
      </c>
      <c r="AT305" s="486"/>
      <c r="AU305" s="129"/>
      <c r="AV305" s="73">
        <f>AU305+IFERROR(VLOOKUP(A305,GENERADOR!A:B,2,FALSE),0)</f>
        <v>0</v>
      </c>
      <c r="AW305" s="73">
        <f t="shared" si="102"/>
        <v>0</v>
      </c>
      <c r="AX305" s="129">
        <f t="shared" si="103"/>
        <v>0</v>
      </c>
      <c r="AY305" s="129">
        <f t="shared" si="104"/>
        <v>0</v>
      </c>
      <c r="AZ305" s="73" t="e">
        <f t="shared" ca="1" si="97"/>
        <v>#NAME?</v>
      </c>
      <c r="BA305" s="529" t="e">
        <f t="shared" ca="1" si="98"/>
        <v>#NAME?</v>
      </c>
      <c r="BB305" s="158"/>
      <c r="BC305" s="158"/>
      <c r="BD305" s="510"/>
      <c r="BE305" s="434"/>
      <c r="BF305" s="533"/>
      <c r="BG305" s="12"/>
      <c r="BH305" s="12"/>
      <c r="BI305" s="12"/>
      <c r="BJ305" s="12"/>
      <c r="BK305" s="12"/>
      <c r="BL305" s="12"/>
      <c r="BM305" s="12"/>
      <c r="BN305" s="12"/>
      <c r="BO305" s="12"/>
      <c r="BP305" s="12"/>
      <c r="BQ305" s="12"/>
      <c r="BR305" s="12"/>
      <c r="BS305" s="12"/>
      <c r="BT305" s="12"/>
      <c r="BU305" s="12"/>
      <c r="BV305" s="12"/>
      <c r="BW305" s="12"/>
      <c r="BX305" s="12"/>
      <c r="BY305" s="12"/>
      <c r="BZ305" s="12"/>
      <c r="CA305" s="12"/>
      <c r="CB305" s="12"/>
      <c r="CC305" s="12"/>
      <c r="CD305" s="12"/>
      <c r="CE305" s="12"/>
      <c r="CF305" s="12"/>
      <c r="CG305" s="12"/>
      <c r="CH305" s="12"/>
      <c r="CI305" s="12"/>
      <c r="CJ305" s="12"/>
      <c r="CK305" s="12"/>
      <c r="CL305" s="12"/>
      <c r="CM305" s="12"/>
      <c r="CN305" s="12"/>
      <c r="CO305" s="12"/>
      <c r="CP305" s="12"/>
      <c r="CQ305" s="12"/>
      <c r="CR305" s="12"/>
      <c r="CS305" s="12"/>
      <c r="CT305" s="12"/>
      <c r="CU305" s="12"/>
      <c r="CV305" s="12"/>
      <c r="CW305" s="12"/>
      <c r="CX305" s="12"/>
      <c r="CY305" s="12"/>
      <c r="CZ305" s="12"/>
      <c r="DA305" s="12"/>
      <c r="DB305" s="12"/>
      <c r="DC305" s="12"/>
      <c r="DD305" s="12"/>
      <c r="DE305" s="12"/>
      <c r="DF305" s="12"/>
      <c r="DG305" s="12"/>
      <c r="DH305" s="12"/>
      <c r="DI305" s="12"/>
      <c r="DJ305" s="12"/>
      <c r="DK305" s="12"/>
      <c r="DL305" s="12"/>
      <c r="DM305" s="12"/>
      <c r="DN305" s="12"/>
      <c r="DO305" s="12"/>
      <c r="DP305" s="12"/>
      <c r="DQ305" s="12"/>
      <c r="DR305" s="12"/>
      <c r="DS305" s="12"/>
      <c r="DT305" s="12"/>
      <c r="DU305" s="12"/>
      <c r="DV305" s="12"/>
      <c r="DW305" s="12"/>
      <c r="DX305" s="12"/>
      <c r="DY305" s="12"/>
      <c r="DZ305" s="12"/>
      <c r="EA305" s="12"/>
      <c r="EB305" s="12"/>
      <c r="EC305" s="12"/>
      <c r="ED305" s="12"/>
      <c r="EE305" s="12"/>
      <c r="EF305" s="12"/>
      <c r="EG305" s="12"/>
      <c r="EH305" s="12"/>
      <c r="EI305" s="12"/>
      <c r="EJ305" s="12"/>
      <c r="EK305" s="12"/>
      <c r="EL305" s="12"/>
      <c r="EM305" s="12"/>
      <c r="EN305" s="12"/>
      <c r="EO305" s="12"/>
      <c r="EP305" s="12"/>
      <c r="EQ305" s="12"/>
      <c r="ER305" s="12"/>
      <c r="ES305" s="12"/>
      <c r="ET305" s="12"/>
      <c r="EU305" s="12"/>
      <c r="EV305" s="12"/>
      <c r="EW305" s="12"/>
      <c r="EX305" s="12"/>
      <c r="EY305" s="12"/>
      <c r="EZ305" s="12"/>
      <c r="FA305" s="12"/>
      <c r="FB305" s="12"/>
      <c r="FC305" s="12"/>
      <c r="FD305" s="12"/>
      <c r="FE305" s="12"/>
      <c r="FF305" s="12"/>
      <c r="FG305" s="12"/>
      <c r="FH305" s="12"/>
      <c r="FI305" s="12"/>
      <c r="FJ305" s="12"/>
      <c r="FK305" s="12"/>
      <c r="FL305" s="12"/>
      <c r="FM305" s="12"/>
      <c r="FN305" s="12"/>
      <c r="FO305" s="12"/>
      <c r="FP305" s="12"/>
      <c r="FQ305" s="12"/>
      <c r="FR305" s="12"/>
      <c r="FS305" s="12"/>
      <c r="FT305" s="12"/>
      <c r="FU305" s="12"/>
      <c r="FV305" s="12"/>
      <c r="FW305" s="12"/>
      <c r="FX305" s="12"/>
      <c r="FY305" s="12"/>
      <c r="FZ305" s="12"/>
      <c r="GA305" s="12"/>
      <c r="GB305" s="12"/>
      <c r="GC305" s="12"/>
      <c r="GD305" s="12"/>
      <c r="GE305" s="12"/>
      <c r="GF305" s="12"/>
      <c r="GG305" s="12"/>
      <c r="GH305" s="12"/>
      <c r="GI305" s="12"/>
      <c r="GJ305" s="12"/>
      <c r="GK305" s="12"/>
      <c r="GL305" s="12"/>
      <c r="GM305" s="12"/>
      <c r="GN305" s="12"/>
      <c r="GO305" s="12"/>
      <c r="GP305" s="12"/>
      <c r="GQ305" s="12"/>
      <c r="GR305" s="12"/>
      <c r="GS305" s="12"/>
      <c r="GT305" s="12"/>
      <c r="GU305" s="12"/>
      <c r="GV305" s="12"/>
      <c r="GW305" s="12"/>
      <c r="GX305" s="12"/>
      <c r="GY305" s="12"/>
      <c r="GZ305" s="12"/>
      <c r="HA305" s="12"/>
      <c r="HB305" s="12"/>
      <c r="HC305" s="12"/>
      <c r="HD305" s="12"/>
      <c r="HE305" s="12"/>
      <c r="HF305" s="12"/>
      <c r="HG305" s="12"/>
      <c r="HH305" s="12"/>
      <c r="HI305" s="12"/>
      <c r="HJ305" s="12"/>
      <c r="HK305" s="12"/>
      <c r="HL305" s="12"/>
      <c r="HM305" s="12"/>
      <c r="HN305" s="12"/>
      <c r="HO305" s="12"/>
      <c r="HP305" s="12"/>
      <c r="HQ305" s="12"/>
      <c r="HR305" s="12"/>
      <c r="HS305" s="12"/>
      <c r="HT305" s="12"/>
      <c r="HU305" s="12"/>
      <c r="HV305" s="12"/>
      <c r="HW305" s="12"/>
      <c r="HX305" s="12"/>
      <c r="HY305" s="12"/>
      <c r="HZ305" s="12"/>
      <c r="IA305" s="12"/>
      <c r="IB305" s="12"/>
      <c r="IC305" s="12"/>
      <c r="ID305" s="12"/>
      <c r="IE305" s="12"/>
      <c r="IF305" s="12"/>
      <c r="IG305" s="12"/>
      <c r="IH305" s="12"/>
      <c r="II305" s="12"/>
      <c r="IJ305" s="12"/>
      <c r="IK305" s="12"/>
      <c r="IL305" s="12"/>
      <c r="IM305" s="12"/>
      <c r="IN305" s="12"/>
      <c r="IO305" s="12"/>
      <c r="IP305" s="12"/>
      <c r="IQ305" s="12"/>
      <c r="IR305" s="12"/>
      <c r="IS305" s="12"/>
      <c r="IT305" s="12"/>
      <c r="IU305" s="12"/>
      <c r="IV305" s="12"/>
      <c r="IW305" s="12"/>
      <c r="IX305" s="12"/>
      <c r="IY305" s="12"/>
      <c r="IZ305" s="12"/>
      <c r="JA305" s="12"/>
      <c r="JB305" s="12"/>
    </row>
    <row r="306" spans="1:262" s="13" customFormat="1" ht="15" thickBot="1">
      <c r="A306" s="310"/>
      <c r="B306" s="433"/>
      <c r="C306" s="378"/>
      <c r="D306" s="409"/>
      <c r="E306" s="314"/>
      <c r="F306" s="545"/>
      <c r="G306" s="546"/>
      <c r="H306" s="312"/>
      <c r="I306" s="394"/>
      <c r="J306" s="472"/>
      <c r="K306" s="483"/>
      <c r="L306" s="168"/>
      <c r="M306" s="422">
        <f t="shared" si="94"/>
        <v>0</v>
      </c>
      <c r="N306" s="372"/>
      <c r="O306" s="168"/>
      <c r="P306" s="372"/>
      <c r="Q306" s="168"/>
      <c r="R306" s="372"/>
      <c r="S306" s="372"/>
      <c r="T306" s="372"/>
      <c r="U306" s="204" t="s">
        <v>702</v>
      </c>
      <c r="V306" s="204" t="s">
        <v>702</v>
      </c>
      <c r="W306" s="311"/>
      <c r="X306" s="314"/>
      <c r="Y306" s="169"/>
      <c r="Z306" s="314"/>
      <c r="AA306" s="170"/>
      <c r="AB306" s="168"/>
      <c r="AC306" s="171"/>
      <c r="AD306" s="172"/>
      <c r="AE306" s="173"/>
      <c r="AF306" s="174"/>
      <c r="AG306" s="543"/>
      <c r="AH306" s="373"/>
      <c r="AI306" s="373"/>
      <c r="AJ306" s="374"/>
      <c r="AK306" s="314"/>
      <c r="AL306" s="164"/>
      <c r="AM306" s="165"/>
      <c r="AN306" s="375"/>
      <c r="AO306" s="457">
        <f t="shared" si="99"/>
        <v>0</v>
      </c>
      <c r="AP306" s="458">
        <f t="shared" si="95"/>
        <v>0</v>
      </c>
      <c r="AQ306" s="458">
        <f t="shared" si="96"/>
        <v>0</v>
      </c>
      <c r="AR306" s="311">
        <f t="shared" si="100"/>
        <v>0</v>
      </c>
      <c r="AS306" s="459">
        <f t="shared" si="101"/>
        <v>0</v>
      </c>
      <c r="AT306" s="486"/>
      <c r="AU306" s="129"/>
      <c r="AV306" s="73">
        <f>AU306+IFERROR(VLOOKUP(A306,GENERADOR!A:B,2,FALSE),0)</f>
        <v>0</v>
      </c>
      <c r="AW306" s="73">
        <f t="shared" si="102"/>
        <v>0</v>
      </c>
      <c r="AX306" s="129">
        <f t="shared" si="103"/>
        <v>0</v>
      </c>
      <c r="AY306" s="129">
        <f t="shared" si="104"/>
        <v>0</v>
      </c>
      <c r="AZ306" s="73" t="e">
        <f t="shared" ca="1" si="97"/>
        <v>#NAME?</v>
      </c>
      <c r="BA306" s="529" t="e">
        <f t="shared" ca="1" si="98"/>
        <v>#NAME?</v>
      </c>
      <c r="BB306" s="158"/>
      <c r="BC306" s="158"/>
      <c r="BD306" s="510"/>
      <c r="BE306" s="434"/>
      <c r="BF306" s="533"/>
      <c r="BG306" s="12"/>
      <c r="BH306" s="12"/>
      <c r="BI306" s="12"/>
      <c r="BJ306" s="12"/>
      <c r="BK306" s="12"/>
      <c r="BL306" s="12"/>
      <c r="BM306" s="12"/>
      <c r="BN306" s="12"/>
      <c r="BO306" s="12"/>
      <c r="BP306" s="12"/>
      <c r="BQ306" s="12"/>
      <c r="BR306" s="12"/>
      <c r="BS306" s="12"/>
      <c r="BT306" s="12"/>
      <c r="BU306" s="12"/>
      <c r="BV306" s="12"/>
      <c r="BW306" s="12"/>
      <c r="BX306" s="12"/>
      <c r="BY306" s="12"/>
      <c r="BZ306" s="12"/>
      <c r="CA306" s="12"/>
      <c r="CB306" s="12"/>
      <c r="CC306" s="12"/>
      <c r="CD306" s="12"/>
      <c r="CE306" s="12"/>
      <c r="CF306" s="12"/>
      <c r="CG306" s="12"/>
      <c r="CH306" s="12"/>
      <c r="CI306" s="12"/>
      <c r="CJ306" s="12"/>
      <c r="CK306" s="12"/>
      <c r="CL306" s="12"/>
      <c r="CM306" s="12"/>
      <c r="CN306" s="12"/>
      <c r="CO306" s="12"/>
      <c r="CP306" s="12"/>
      <c r="CQ306" s="12"/>
      <c r="CR306" s="12"/>
      <c r="CS306" s="12"/>
      <c r="CT306" s="12"/>
      <c r="CU306" s="12"/>
      <c r="CV306" s="12"/>
      <c r="CW306" s="12"/>
      <c r="CX306" s="12"/>
      <c r="CY306" s="12"/>
      <c r="CZ306" s="12"/>
      <c r="DA306" s="12"/>
      <c r="DB306" s="12"/>
      <c r="DC306" s="12"/>
      <c r="DD306" s="12"/>
      <c r="DE306" s="12"/>
      <c r="DF306" s="12"/>
      <c r="DG306" s="12"/>
      <c r="DH306" s="12"/>
      <c r="DI306" s="12"/>
      <c r="DJ306" s="12"/>
      <c r="DK306" s="12"/>
      <c r="DL306" s="12"/>
      <c r="DM306" s="12"/>
      <c r="DN306" s="12"/>
      <c r="DO306" s="12"/>
      <c r="DP306" s="12"/>
      <c r="DQ306" s="12"/>
      <c r="DR306" s="12"/>
      <c r="DS306" s="12"/>
      <c r="DT306" s="12"/>
      <c r="DU306" s="12"/>
      <c r="DV306" s="12"/>
      <c r="DW306" s="12"/>
      <c r="DX306" s="12"/>
      <c r="DY306" s="12"/>
      <c r="DZ306" s="12"/>
      <c r="EA306" s="12"/>
      <c r="EB306" s="12"/>
      <c r="EC306" s="12"/>
      <c r="ED306" s="12"/>
      <c r="EE306" s="12"/>
      <c r="EF306" s="12"/>
      <c r="EG306" s="12"/>
      <c r="EH306" s="12"/>
      <c r="EI306" s="12"/>
      <c r="EJ306" s="12"/>
      <c r="EK306" s="12"/>
      <c r="EL306" s="12"/>
      <c r="EM306" s="12"/>
      <c r="EN306" s="12"/>
      <c r="EO306" s="12"/>
      <c r="EP306" s="12"/>
      <c r="EQ306" s="12"/>
      <c r="ER306" s="12"/>
      <c r="ES306" s="12"/>
      <c r="ET306" s="12"/>
      <c r="EU306" s="12"/>
      <c r="EV306" s="12"/>
      <c r="EW306" s="12"/>
      <c r="EX306" s="12"/>
      <c r="EY306" s="12"/>
      <c r="EZ306" s="12"/>
      <c r="FA306" s="12"/>
      <c r="FB306" s="12"/>
      <c r="FC306" s="12"/>
      <c r="FD306" s="12"/>
      <c r="FE306" s="12"/>
      <c r="FF306" s="12"/>
      <c r="FG306" s="12"/>
      <c r="FH306" s="12"/>
      <c r="FI306" s="12"/>
      <c r="FJ306" s="12"/>
      <c r="FK306" s="12"/>
      <c r="FL306" s="12"/>
      <c r="FM306" s="12"/>
      <c r="FN306" s="12"/>
      <c r="FO306" s="12"/>
      <c r="FP306" s="12"/>
      <c r="FQ306" s="12"/>
      <c r="FR306" s="12"/>
      <c r="FS306" s="12"/>
      <c r="FT306" s="12"/>
      <c r="FU306" s="12"/>
      <c r="FV306" s="12"/>
      <c r="FW306" s="12"/>
      <c r="FX306" s="12"/>
      <c r="FY306" s="12"/>
      <c r="FZ306" s="12"/>
      <c r="GA306" s="12"/>
      <c r="GB306" s="12"/>
      <c r="GC306" s="12"/>
      <c r="GD306" s="12"/>
      <c r="GE306" s="12"/>
      <c r="GF306" s="12"/>
      <c r="GG306" s="12"/>
      <c r="GH306" s="12"/>
      <c r="GI306" s="12"/>
      <c r="GJ306" s="12"/>
      <c r="GK306" s="12"/>
      <c r="GL306" s="12"/>
      <c r="GM306" s="12"/>
      <c r="GN306" s="12"/>
      <c r="GO306" s="12"/>
      <c r="GP306" s="12"/>
      <c r="GQ306" s="12"/>
      <c r="GR306" s="12"/>
      <c r="GS306" s="12"/>
      <c r="GT306" s="12"/>
      <c r="GU306" s="12"/>
      <c r="GV306" s="12"/>
      <c r="GW306" s="12"/>
      <c r="GX306" s="12"/>
      <c r="GY306" s="12"/>
      <c r="GZ306" s="12"/>
      <c r="HA306" s="12"/>
      <c r="HB306" s="12"/>
      <c r="HC306" s="12"/>
      <c r="HD306" s="12"/>
      <c r="HE306" s="12"/>
      <c r="HF306" s="12"/>
      <c r="HG306" s="12"/>
      <c r="HH306" s="12"/>
      <c r="HI306" s="12"/>
      <c r="HJ306" s="12"/>
      <c r="HK306" s="12"/>
      <c r="HL306" s="12"/>
      <c r="HM306" s="12"/>
      <c r="HN306" s="12"/>
      <c r="HO306" s="12"/>
      <c r="HP306" s="12"/>
      <c r="HQ306" s="12"/>
      <c r="HR306" s="12"/>
      <c r="HS306" s="12"/>
      <c r="HT306" s="12"/>
      <c r="HU306" s="12"/>
      <c r="HV306" s="12"/>
      <c r="HW306" s="12"/>
      <c r="HX306" s="12"/>
      <c r="HY306" s="12"/>
      <c r="HZ306" s="12"/>
      <c r="IA306" s="12"/>
      <c r="IB306" s="12"/>
      <c r="IC306" s="12"/>
      <c r="ID306" s="12"/>
      <c r="IE306" s="12"/>
      <c r="IF306" s="12"/>
      <c r="IG306" s="12"/>
      <c r="IH306" s="12"/>
      <c r="II306" s="12"/>
      <c r="IJ306" s="12"/>
      <c r="IK306" s="12"/>
      <c r="IL306" s="12"/>
      <c r="IM306" s="12"/>
      <c r="IN306" s="12"/>
      <c r="IO306" s="12"/>
      <c r="IP306" s="12"/>
      <c r="IQ306" s="12"/>
      <c r="IR306" s="12"/>
      <c r="IS306" s="12"/>
      <c r="IT306" s="12"/>
      <c r="IU306" s="12"/>
      <c r="IV306" s="12"/>
      <c r="IW306" s="12"/>
      <c r="IX306" s="12"/>
      <c r="IY306" s="12"/>
      <c r="IZ306" s="12"/>
      <c r="JA306" s="12"/>
      <c r="JB306" s="12"/>
    </row>
    <row r="307" spans="1:262" s="13" customFormat="1" ht="15" thickBot="1">
      <c r="A307" s="310"/>
      <c r="B307" s="433"/>
      <c r="C307" s="378"/>
      <c r="D307" s="409"/>
      <c r="E307" s="314"/>
      <c r="F307" s="545"/>
      <c r="G307" s="546"/>
      <c r="H307" s="312"/>
      <c r="I307" s="394"/>
      <c r="J307" s="472"/>
      <c r="K307" s="483"/>
      <c r="L307" s="168"/>
      <c r="M307" s="422">
        <f t="shared" si="94"/>
        <v>0</v>
      </c>
      <c r="N307" s="372"/>
      <c r="O307" s="168"/>
      <c r="P307" s="372"/>
      <c r="Q307" s="168"/>
      <c r="R307" s="372"/>
      <c r="S307" s="372"/>
      <c r="T307" s="372"/>
      <c r="U307" s="204" t="s">
        <v>702</v>
      </c>
      <c r="V307" s="204" t="s">
        <v>702</v>
      </c>
      <c r="W307" s="311"/>
      <c r="X307" s="314"/>
      <c r="Y307" s="169"/>
      <c r="Z307" s="314"/>
      <c r="AA307" s="170"/>
      <c r="AB307" s="168"/>
      <c r="AC307" s="171"/>
      <c r="AD307" s="172"/>
      <c r="AE307" s="173"/>
      <c r="AF307" s="174"/>
      <c r="AG307" s="543"/>
      <c r="AH307" s="373"/>
      <c r="AI307" s="373"/>
      <c r="AJ307" s="374"/>
      <c r="AK307" s="314"/>
      <c r="AL307" s="164"/>
      <c r="AM307" s="165"/>
      <c r="AN307" s="375"/>
      <c r="AO307" s="457">
        <f t="shared" si="99"/>
        <v>0</v>
      </c>
      <c r="AP307" s="458">
        <f t="shared" si="95"/>
        <v>0</v>
      </c>
      <c r="AQ307" s="458">
        <f t="shared" si="96"/>
        <v>0</v>
      </c>
      <c r="AR307" s="311">
        <f t="shared" si="100"/>
        <v>0</v>
      </c>
      <c r="AS307" s="459">
        <f t="shared" si="101"/>
        <v>0</v>
      </c>
      <c r="AT307" s="486"/>
      <c r="AU307" s="129"/>
      <c r="AV307" s="73">
        <f>AU307+IFERROR(VLOOKUP(A307,GENERADOR!A:B,2,FALSE),0)</f>
        <v>0</v>
      </c>
      <c r="AW307" s="73">
        <f t="shared" si="102"/>
        <v>0</v>
      </c>
      <c r="AX307" s="129">
        <f t="shared" si="103"/>
        <v>0</v>
      </c>
      <c r="AY307" s="129">
        <f t="shared" si="104"/>
        <v>0</v>
      </c>
      <c r="AZ307" s="73" t="e">
        <f t="shared" ca="1" si="97"/>
        <v>#NAME?</v>
      </c>
      <c r="BA307" s="529" t="e">
        <f t="shared" ca="1" si="98"/>
        <v>#NAME?</v>
      </c>
      <c r="BB307" s="158"/>
      <c r="BC307" s="158"/>
      <c r="BD307" s="510"/>
      <c r="BE307" s="434"/>
      <c r="BF307" s="533"/>
      <c r="BG307" s="12"/>
      <c r="BH307" s="12"/>
      <c r="BI307" s="12"/>
      <c r="BJ307" s="12"/>
      <c r="BK307" s="12"/>
      <c r="BL307" s="12"/>
      <c r="BM307" s="12"/>
      <c r="BN307" s="12"/>
      <c r="BO307" s="12"/>
      <c r="BP307" s="12"/>
      <c r="BQ307" s="12"/>
      <c r="BR307" s="12"/>
      <c r="BS307" s="12"/>
      <c r="BT307" s="12"/>
      <c r="BU307" s="12"/>
      <c r="BV307" s="12"/>
      <c r="BW307" s="12"/>
      <c r="BX307" s="12"/>
      <c r="BY307" s="12"/>
      <c r="BZ307" s="12"/>
      <c r="CA307" s="12"/>
      <c r="CB307" s="12"/>
      <c r="CC307" s="12"/>
      <c r="CD307" s="12"/>
      <c r="CE307" s="12"/>
      <c r="CF307" s="12"/>
      <c r="CG307" s="12"/>
      <c r="CH307" s="12"/>
      <c r="CI307" s="12"/>
      <c r="CJ307" s="12"/>
      <c r="CK307" s="12"/>
      <c r="CL307" s="12"/>
      <c r="CM307" s="12"/>
      <c r="CN307" s="12"/>
      <c r="CO307" s="12"/>
      <c r="CP307" s="12"/>
      <c r="CQ307" s="12"/>
      <c r="CR307" s="12"/>
      <c r="CS307" s="12"/>
      <c r="CT307" s="12"/>
      <c r="CU307" s="12"/>
      <c r="CV307" s="12"/>
      <c r="CW307" s="12"/>
      <c r="CX307" s="12"/>
      <c r="CY307" s="12"/>
      <c r="CZ307" s="12"/>
      <c r="DA307" s="12"/>
      <c r="DB307" s="12"/>
      <c r="DC307" s="12"/>
      <c r="DD307" s="12"/>
      <c r="DE307" s="12"/>
      <c r="DF307" s="12"/>
      <c r="DG307" s="12"/>
      <c r="DH307" s="12"/>
      <c r="DI307" s="12"/>
      <c r="DJ307" s="12"/>
      <c r="DK307" s="12"/>
      <c r="DL307" s="12"/>
      <c r="DM307" s="12"/>
      <c r="DN307" s="12"/>
      <c r="DO307" s="12"/>
      <c r="DP307" s="12"/>
      <c r="DQ307" s="12"/>
      <c r="DR307" s="12"/>
      <c r="DS307" s="12"/>
      <c r="DT307" s="12"/>
      <c r="DU307" s="12"/>
      <c r="DV307" s="12"/>
      <c r="DW307" s="12"/>
      <c r="DX307" s="12"/>
      <c r="DY307" s="12"/>
      <c r="DZ307" s="12"/>
      <c r="EA307" s="12"/>
      <c r="EB307" s="12"/>
      <c r="EC307" s="12"/>
      <c r="ED307" s="12"/>
      <c r="EE307" s="12"/>
      <c r="EF307" s="12"/>
      <c r="EG307" s="12"/>
      <c r="EH307" s="12"/>
      <c r="EI307" s="12"/>
      <c r="EJ307" s="12"/>
      <c r="EK307" s="12"/>
      <c r="EL307" s="12"/>
      <c r="EM307" s="12"/>
      <c r="EN307" s="12"/>
      <c r="EO307" s="12"/>
      <c r="EP307" s="12"/>
      <c r="EQ307" s="12"/>
      <c r="ER307" s="12"/>
      <c r="ES307" s="12"/>
      <c r="ET307" s="12"/>
      <c r="EU307" s="12"/>
      <c r="EV307" s="12"/>
      <c r="EW307" s="12"/>
      <c r="EX307" s="12"/>
      <c r="EY307" s="12"/>
      <c r="EZ307" s="12"/>
      <c r="FA307" s="12"/>
      <c r="FB307" s="12"/>
      <c r="FC307" s="12"/>
      <c r="FD307" s="12"/>
      <c r="FE307" s="12"/>
      <c r="FF307" s="12"/>
      <c r="FG307" s="12"/>
      <c r="FH307" s="12"/>
      <c r="FI307" s="12"/>
      <c r="FJ307" s="12"/>
      <c r="FK307" s="12"/>
      <c r="FL307" s="12"/>
      <c r="FM307" s="12"/>
      <c r="FN307" s="12"/>
      <c r="FO307" s="12"/>
      <c r="FP307" s="12"/>
      <c r="FQ307" s="12"/>
      <c r="FR307" s="12"/>
      <c r="FS307" s="12"/>
      <c r="FT307" s="12"/>
      <c r="FU307" s="12"/>
      <c r="FV307" s="12"/>
      <c r="FW307" s="12"/>
      <c r="FX307" s="12"/>
      <c r="FY307" s="12"/>
      <c r="FZ307" s="12"/>
      <c r="GA307" s="12"/>
      <c r="GB307" s="12"/>
      <c r="GC307" s="12"/>
      <c r="GD307" s="12"/>
      <c r="GE307" s="12"/>
      <c r="GF307" s="12"/>
      <c r="GG307" s="12"/>
      <c r="GH307" s="12"/>
      <c r="GI307" s="12"/>
      <c r="GJ307" s="12"/>
      <c r="GK307" s="12"/>
      <c r="GL307" s="12"/>
      <c r="GM307" s="12"/>
      <c r="GN307" s="12"/>
      <c r="GO307" s="12"/>
      <c r="GP307" s="12"/>
      <c r="GQ307" s="12"/>
      <c r="GR307" s="12"/>
      <c r="GS307" s="12"/>
      <c r="GT307" s="12"/>
      <c r="GU307" s="12"/>
      <c r="GV307" s="12"/>
      <c r="GW307" s="12"/>
      <c r="GX307" s="12"/>
      <c r="GY307" s="12"/>
      <c r="GZ307" s="12"/>
      <c r="HA307" s="12"/>
      <c r="HB307" s="12"/>
      <c r="HC307" s="12"/>
      <c r="HD307" s="12"/>
      <c r="HE307" s="12"/>
      <c r="HF307" s="12"/>
      <c r="HG307" s="12"/>
      <c r="HH307" s="12"/>
      <c r="HI307" s="12"/>
      <c r="HJ307" s="12"/>
      <c r="HK307" s="12"/>
      <c r="HL307" s="12"/>
      <c r="HM307" s="12"/>
      <c r="HN307" s="12"/>
      <c r="HO307" s="12"/>
      <c r="HP307" s="12"/>
      <c r="HQ307" s="12"/>
      <c r="HR307" s="12"/>
      <c r="HS307" s="12"/>
      <c r="HT307" s="12"/>
      <c r="HU307" s="12"/>
      <c r="HV307" s="12"/>
      <c r="HW307" s="12"/>
      <c r="HX307" s="12"/>
      <c r="HY307" s="12"/>
      <c r="HZ307" s="12"/>
      <c r="IA307" s="12"/>
      <c r="IB307" s="12"/>
      <c r="IC307" s="12"/>
      <c r="ID307" s="12"/>
      <c r="IE307" s="12"/>
      <c r="IF307" s="12"/>
      <c r="IG307" s="12"/>
      <c r="IH307" s="12"/>
      <c r="II307" s="12"/>
      <c r="IJ307" s="12"/>
      <c r="IK307" s="12"/>
      <c r="IL307" s="12"/>
      <c r="IM307" s="12"/>
      <c r="IN307" s="12"/>
      <c r="IO307" s="12"/>
      <c r="IP307" s="12"/>
      <c r="IQ307" s="12"/>
      <c r="IR307" s="12"/>
      <c r="IS307" s="12"/>
      <c r="IT307" s="12"/>
      <c r="IU307" s="12"/>
      <c r="IV307" s="12"/>
      <c r="IW307" s="12"/>
      <c r="IX307" s="12"/>
      <c r="IY307" s="12"/>
      <c r="IZ307" s="12"/>
      <c r="JA307" s="12"/>
      <c r="JB307" s="12"/>
    </row>
    <row r="308" spans="1:262" ht="15" thickBot="1">
      <c r="A308" s="310"/>
      <c r="B308" s="433"/>
      <c r="C308" s="378"/>
      <c r="D308" s="409"/>
      <c r="E308" s="314"/>
      <c r="F308" s="545"/>
      <c r="G308" s="546"/>
      <c r="H308" s="312"/>
      <c r="I308" s="312"/>
      <c r="J308" s="472"/>
      <c r="K308" s="483"/>
      <c r="L308" s="168"/>
      <c r="M308" s="422">
        <f t="shared" si="94"/>
        <v>0</v>
      </c>
      <c r="N308" s="372"/>
      <c r="O308" s="168"/>
      <c r="P308" s="372"/>
      <c r="Q308" s="168"/>
      <c r="R308" s="372"/>
      <c r="S308" s="372"/>
      <c r="T308" s="372"/>
      <c r="U308" s="204" t="s">
        <v>702</v>
      </c>
      <c r="V308" s="204" t="s">
        <v>702</v>
      </c>
      <c r="W308" s="311"/>
      <c r="X308" s="314"/>
      <c r="Y308" s="176"/>
      <c r="Z308" s="314"/>
      <c r="AA308" s="170"/>
      <c r="AB308" s="168"/>
      <c r="AC308" s="171"/>
      <c r="AD308" s="172"/>
      <c r="AE308" s="173"/>
      <c r="AF308" s="174"/>
      <c r="AG308" s="543"/>
      <c r="AH308" s="373"/>
      <c r="AI308" s="373"/>
      <c r="AJ308" s="374"/>
      <c r="AK308" s="314"/>
      <c r="AL308" s="164"/>
      <c r="AM308" s="165"/>
      <c r="AN308" s="375"/>
      <c r="AO308" s="457">
        <f t="shared" si="99"/>
        <v>0</v>
      </c>
      <c r="AP308" s="458">
        <f t="shared" si="95"/>
        <v>0</v>
      </c>
      <c r="AQ308" s="458">
        <f t="shared" si="96"/>
        <v>0</v>
      </c>
      <c r="AR308" s="311">
        <f t="shared" si="100"/>
        <v>0</v>
      </c>
      <c r="AS308" s="459">
        <f t="shared" si="101"/>
        <v>0</v>
      </c>
      <c r="AT308" s="486"/>
      <c r="AU308" s="129"/>
      <c r="AV308" s="73">
        <f>AU308+IFERROR(VLOOKUP(A308,GENERADOR!A:B,2,FALSE),0)</f>
        <v>0</v>
      </c>
      <c r="AW308" s="73">
        <f t="shared" si="102"/>
        <v>0</v>
      </c>
      <c r="AX308" s="129">
        <f t="shared" si="103"/>
        <v>0</v>
      </c>
      <c r="AY308" s="129">
        <f t="shared" si="104"/>
        <v>0</v>
      </c>
      <c r="AZ308" s="73" t="e">
        <f t="shared" ca="1" si="97"/>
        <v>#NAME?</v>
      </c>
      <c r="BA308" s="529" t="e">
        <f t="shared" ca="1" si="98"/>
        <v>#NAME?</v>
      </c>
      <c r="BF308" s="534"/>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c r="CP308" s="13"/>
      <c r="CQ308" s="13"/>
      <c r="CR308" s="13"/>
      <c r="CS308" s="13"/>
      <c r="CT308" s="13"/>
      <c r="CU308" s="13"/>
      <c r="CV308" s="13"/>
      <c r="CW308" s="13"/>
      <c r="CX308" s="13"/>
      <c r="CY308" s="13"/>
      <c r="CZ308" s="13"/>
      <c r="DA308" s="13"/>
      <c r="DB308" s="13"/>
      <c r="DC308" s="13"/>
      <c r="DD308" s="13"/>
      <c r="DE308" s="13"/>
      <c r="DF308" s="13"/>
      <c r="DG308" s="13"/>
      <c r="DH308" s="13"/>
      <c r="DI308" s="13"/>
      <c r="DJ308" s="13"/>
      <c r="DK308" s="13"/>
      <c r="DL308" s="13"/>
      <c r="DM308" s="13"/>
      <c r="DN308" s="13"/>
      <c r="DO308" s="13"/>
      <c r="DP308" s="13"/>
      <c r="DQ308" s="13"/>
      <c r="DR308" s="13"/>
      <c r="DS308" s="13"/>
      <c r="DT308" s="13"/>
      <c r="DU308" s="13"/>
      <c r="DV308" s="13"/>
      <c r="DW308" s="13"/>
      <c r="DX308" s="13"/>
      <c r="DY308" s="13"/>
      <c r="DZ308" s="13"/>
      <c r="EA308" s="13"/>
      <c r="EB308" s="13"/>
      <c r="EC308" s="13"/>
      <c r="ED308" s="13"/>
      <c r="EE308" s="13"/>
      <c r="EF308" s="13"/>
      <c r="EG308" s="13"/>
      <c r="EH308" s="13"/>
      <c r="EI308" s="13"/>
      <c r="EJ308" s="13"/>
      <c r="EK308" s="13"/>
      <c r="EL308" s="13"/>
      <c r="EM308" s="13"/>
      <c r="EN308" s="13"/>
      <c r="EO308" s="13"/>
      <c r="EP308" s="13"/>
      <c r="EQ308" s="13"/>
      <c r="ER308" s="13"/>
      <c r="ES308" s="13"/>
      <c r="ET308" s="13"/>
      <c r="EU308" s="13"/>
      <c r="EV308" s="13"/>
      <c r="EW308" s="13"/>
      <c r="EX308" s="13"/>
      <c r="EY308" s="13"/>
      <c r="EZ308" s="13"/>
      <c r="FA308" s="13"/>
      <c r="FB308" s="13"/>
      <c r="FC308" s="13"/>
      <c r="FD308" s="13"/>
      <c r="FE308" s="13"/>
      <c r="FF308" s="13"/>
      <c r="FG308" s="13"/>
      <c r="FH308" s="13"/>
      <c r="FI308" s="13"/>
      <c r="FJ308" s="13"/>
      <c r="FK308" s="13"/>
      <c r="FL308" s="13"/>
      <c r="FM308" s="13"/>
      <c r="FN308" s="13"/>
      <c r="FO308" s="13"/>
      <c r="FP308" s="13"/>
      <c r="FQ308" s="13"/>
      <c r="FR308" s="13"/>
      <c r="FS308" s="13"/>
      <c r="FT308" s="13"/>
      <c r="FU308" s="13"/>
      <c r="FV308" s="13"/>
      <c r="FW308" s="13"/>
      <c r="FX308" s="13"/>
      <c r="FY308" s="13"/>
      <c r="FZ308" s="13"/>
      <c r="GA308" s="13"/>
      <c r="GB308" s="13"/>
      <c r="GC308" s="13"/>
      <c r="GD308" s="13"/>
      <c r="GE308" s="13"/>
      <c r="GF308" s="13"/>
      <c r="GG308" s="13"/>
      <c r="GH308" s="13"/>
      <c r="GI308" s="13"/>
      <c r="GJ308" s="13"/>
      <c r="GK308" s="13"/>
      <c r="GL308" s="13"/>
      <c r="GM308" s="13"/>
      <c r="GN308" s="13"/>
      <c r="GO308" s="13"/>
      <c r="GP308" s="13"/>
      <c r="GQ308" s="13"/>
      <c r="GR308" s="13"/>
      <c r="GS308" s="13"/>
      <c r="GT308" s="13"/>
      <c r="GU308" s="13"/>
      <c r="GV308" s="13"/>
      <c r="GW308" s="13"/>
      <c r="GX308" s="13"/>
      <c r="GY308" s="13"/>
      <c r="GZ308" s="13"/>
      <c r="HA308" s="13"/>
      <c r="HB308" s="13"/>
      <c r="HC308" s="13"/>
      <c r="HD308" s="13"/>
      <c r="HE308" s="13"/>
      <c r="HF308" s="13"/>
      <c r="HG308" s="13"/>
      <c r="HH308" s="13"/>
      <c r="HI308" s="13"/>
      <c r="HJ308" s="13"/>
      <c r="HK308" s="13"/>
      <c r="HL308" s="13"/>
      <c r="HM308" s="13"/>
      <c r="HN308" s="13"/>
      <c r="HO308" s="13"/>
      <c r="HP308" s="13"/>
      <c r="HQ308" s="13"/>
      <c r="HR308" s="13"/>
      <c r="HS308" s="13"/>
      <c r="HT308" s="13"/>
      <c r="HU308" s="13"/>
      <c r="HV308" s="13"/>
      <c r="HW308" s="13"/>
      <c r="HX308" s="13"/>
      <c r="HY308" s="13"/>
      <c r="HZ308" s="13"/>
      <c r="IA308" s="13"/>
      <c r="IB308" s="13"/>
      <c r="IC308" s="13"/>
      <c r="ID308" s="13"/>
      <c r="IE308" s="13"/>
      <c r="IF308" s="13"/>
      <c r="IG308" s="13"/>
      <c r="IH308" s="13"/>
      <c r="II308" s="13"/>
      <c r="IJ308" s="13"/>
      <c r="IK308" s="13"/>
      <c r="IL308" s="13"/>
      <c r="IM308" s="13"/>
      <c r="IN308" s="13"/>
      <c r="IO308" s="13"/>
      <c r="IP308" s="13"/>
      <c r="IQ308" s="13"/>
      <c r="IR308" s="13"/>
      <c r="IS308" s="13"/>
      <c r="IT308" s="13"/>
      <c r="IU308" s="13"/>
      <c r="IV308" s="13"/>
      <c r="IW308" s="13"/>
      <c r="IX308" s="13"/>
      <c r="IY308" s="13"/>
      <c r="IZ308" s="13"/>
      <c r="JA308" s="13"/>
      <c r="JB308" s="13"/>
    </row>
    <row r="309" spans="1:262" ht="15" thickBot="1">
      <c r="A309" s="310"/>
      <c r="B309" s="433"/>
      <c r="C309" s="378"/>
      <c r="D309" s="409"/>
      <c r="E309" s="314"/>
      <c r="F309" s="545"/>
      <c r="G309" s="546"/>
      <c r="H309" s="312"/>
      <c r="I309" s="394"/>
      <c r="J309" s="472"/>
      <c r="K309" s="483"/>
      <c r="L309" s="168"/>
      <c r="M309" s="422">
        <f t="shared" si="94"/>
        <v>0</v>
      </c>
      <c r="N309" s="372"/>
      <c r="O309" s="168"/>
      <c r="P309" s="372"/>
      <c r="Q309" s="168"/>
      <c r="R309" s="372"/>
      <c r="S309" s="372"/>
      <c r="T309" s="372"/>
      <c r="U309" s="204" t="s">
        <v>702</v>
      </c>
      <c r="V309" s="204" t="s">
        <v>702</v>
      </c>
      <c r="W309" s="311"/>
      <c r="X309" s="314"/>
      <c r="Y309" s="179"/>
      <c r="Z309" s="314"/>
      <c r="AA309" s="170"/>
      <c r="AB309" s="168"/>
      <c r="AC309" s="171"/>
      <c r="AD309" s="172"/>
      <c r="AE309" s="173"/>
      <c r="AF309" s="174"/>
      <c r="AG309" s="543"/>
      <c r="AH309" s="373"/>
      <c r="AI309" s="373"/>
      <c r="AJ309" s="374"/>
      <c r="AK309" s="314"/>
      <c r="AL309" s="164"/>
      <c r="AM309" s="165"/>
      <c r="AN309" s="375"/>
      <c r="AO309" s="457">
        <f t="shared" si="99"/>
        <v>0</v>
      </c>
      <c r="AP309" s="458">
        <f t="shared" si="95"/>
        <v>0</v>
      </c>
      <c r="AQ309" s="458">
        <f t="shared" si="96"/>
        <v>0</v>
      </c>
      <c r="AR309" s="311">
        <f t="shared" si="100"/>
        <v>0</v>
      </c>
      <c r="AS309" s="459">
        <f t="shared" si="101"/>
        <v>0</v>
      </c>
      <c r="AT309" s="486"/>
      <c r="AU309" s="129"/>
      <c r="AV309" s="73">
        <f>AU309+IFERROR(VLOOKUP(A309,GENERADOR!A:B,2,FALSE),0)</f>
        <v>0</v>
      </c>
      <c r="AW309" s="73">
        <f t="shared" si="102"/>
        <v>0</v>
      </c>
      <c r="AX309" s="129">
        <f t="shared" si="103"/>
        <v>0</v>
      </c>
      <c r="AY309" s="129">
        <f t="shared" si="104"/>
        <v>0</v>
      </c>
      <c r="AZ309" s="73" t="e">
        <f t="shared" ca="1" si="97"/>
        <v>#NAME?</v>
      </c>
      <c r="BA309" s="529" t="e">
        <f t="shared" ca="1" si="98"/>
        <v>#NAME?</v>
      </c>
      <c r="BF309" s="533"/>
    </row>
    <row r="310" spans="1:262" ht="15" thickBot="1">
      <c r="A310" s="310"/>
      <c r="B310" s="433"/>
      <c r="C310" s="378"/>
      <c r="D310" s="409"/>
      <c r="E310" s="314"/>
      <c r="F310" s="545"/>
      <c r="G310" s="546"/>
      <c r="H310" s="312"/>
      <c r="I310" s="312"/>
      <c r="J310" s="472"/>
      <c r="K310" s="483"/>
      <c r="L310" s="168"/>
      <c r="M310" s="422">
        <f t="shared" si="94"/>
        <v>0</v>
      </c>
      <c r="N310" s="372"/>
      <c r="O310" s="168"/>
      <c r="P310" s="372"/>
      <c r="Q310" s="168"/>
      <c r="R310" s="372"/>
      <c r="S310" s="372"/>
      <c r="T310" s="372"/>
      <c r="U310" s="204" t="s">
        <v>702</v>
      </c>
      <c r="V310" s="204" t="s">
        <v>702</v>
      </c>
      <c r="W310" s="311"/>
      <c r="X310" s="314"/>
      <c r="Y310" s="169"/>
      <c r="Z310" s="314"/>
      <c r="AA310" s="170"/>
      <c r="AB310" s="168"/>
      <c r="AC310" s="171"/>
      <c r="AD310" s="172"/>
      <c r="AE310" s="173"/>
      <c r="AF310" s="174"/>
      <c r="AG310" s="543"/>
      <c r="AH310" s="373"/>
      <c r="AI310" s="373"/>
      <c r="AJ310" s="374"/>
      <c r="AK310" s="314"/>
      <c r="AL310" s="164"/>
      <c r="AM310" s="165"/>
      <c r="AN310" s="375"/>
      <c r="AO310" s="457">
        <f t="shared" si="99"/>
        <v>0</v>
      </c>
      <c r="AP310" s="458">
        <f t="shared" si="95"/>
        <v>0</v>
      </c>
      <c r="AQ310" s="458">
        <f t="shared" si="96"/>
        <v>0</v>
      </c>
      <c r="AR310" s="311">
        <f t="shared" si="100"/>
        <v>0</v>
      </c>
      <c r="AS310" s="459">
        <f t="shared" si="101"/>
        <v>0</v>
      </c>
      <c r="AT310" s="486"/>
      <c r="AU310" s="129"/>
      <c r="AV310" s="73">
        <f>AU310+IFERROR(VLOOKUP(A310,GENERADOR!A:B,2,FALSE),0)</f>
        <v>0</v>
      </c>
      <c r="AW310" s="73">
        <f t="shared" si="102"/>
        <v>0</v>
      </c>
      <c r="AX310" s="129">
        <f t="shared" si="103"/>
        <v>0</v>
      </c>
      <c r="AY310" s="129">
        <f t="shared" si="104"/>
        <v>0</v>
      </c>
      <c r="AZ310" s="73" t="e">
        <f t="shared" ca="1" si="97"/>
        <v>#NAME?</v>
      </c>
      <c r="BA310" s="529" t="e">
        <f t="shared" ca="1" si="98"/>
        <v>#NAME?</v>
      </c>
      <c r="BF310" s="533"/>
    </row>
    <row r="311" spans="1:262" ht="15" thickBot="1">
      <c r="A311" s="310"/>
      <c r="B311" s="433"/>
      <c r="C311" s="378"/>
      <c r="D311" s="409"/>
      <c r="E311" s="314"/>
      <c r="F311" s="545"/>
      <c r="G311" s="546"/>
      <c r="H311" s="312"/>
      <c r="I311" s="340"/>
      <c r="J311" s="472"/>
      <c r="K311" s="483"/>
      <c r="L311" s="168"/>
      <c r="M311" s="422">
        <f t="shared" si="94"/>
        <v>0</v>
      </c>
      <c r="N311" s="372"/>
      <c r="O311" s="168"/>
      <c r="P311" s="372"/>
      <c r="Q311" s="168"/>
      <c r="R311" s="372"/>
      <c r="S311" s="372"/>
      <c r="T311" s="372"/>
      <c r="U311" s="204" t="s">
        <v>702</v>
      </c>
      <c r="V311" s="204" t="s">
        <v>702</v>
      </c>
      <c r="W311" s="311"/>
      <c r="X311" s="314"/>
      <c r="Y311" s="169"/>
      <c r="Z311" s="314"/>
      <c r="AA311" s="170"/>
      <c r="AB311" s="168"/>
      <c r="AC311" s="171"/>
      <c r="AD311" s="172"/>
      <c r="AE311" s="173"/>
      <c r="AF311" s="174"/>
      <c r="AG311" s="543"/>
      <c r="AH311" s="373"/>
      <c r="AI311" s="373"/>
      <c r="AJ311" s="374"/>
      <c r="AK311" s="314"/>
      <c r="AL311" s="164"/>
      <c r="AM311" s="165"/>
      <c r="AN311" s="375"/>
      <c r="AO311" s="457">
        <f t="shared" si="99"/>
        <v>0</v>
      </c>
      <c r="AP311" s="458">
        <f t="shared" si="95"/>
        <v>0</v>
      </c>
      <c r="AQ311" s="458">
        <f t="shared" si="96"/>
        <v>0</v>
      </c>
      <c r="AR311" s="311">
        <f t="shared" si="100"/>
        <v>0</v>
      </c>
      <c r="AS311" s="459">
        <f t="shared" si="101"/>
        <v>0</v>
      </c>
      <c r="AT311" s="486"/>
      <c r="AU311" s="129"/>
      <c r="AV311" s="73">
        <f>AU311+IFERROR(VLOOKUP(A311,GENERADOR!A:B,2,FALSE),0)</f>
        <v>0</v>
      </c>
      <c r="AW311" s="73">
        <f t="shared" si="102"/>
        <v>0</v>
      </c>
      <c r="AX311" s="129">
        <f t="shared" si="103"/>
        <v>0</v>
      </c>
      <c r="AY311" s="129">
        <f t="shared" si="104"/>
        <v>0</v>
      </c>
      <c r="AZ311" s="73" t="e">
        <f t="shared" ca="1" si="97"/>
        <v>#NAME?</v>
      </c>
      <c r="BA311" s="529" t="e">
        <f t="shared" ca="1" si="98"/>
        <v>#NAME?</v>
      </c>
      <c r="BF311" s="533"/>
    </row>
    <row r="312" spans="1:262" ht="15" thickBot="1">
      <c r="A312" s="310"/>
      <c r="B312" s="433"/>
      <c r="C312" s="378"/>
      <c r="D312" s="409"/>
      <c r="E312" s="314"/>
      <c r="F312" s="545"/>
      <c r="G312" s="546"/>
      <c r="H312" s="312"/>
      <c r="I312" s="312"/>
      <c r="J312" s="472"/>
      <c r="K312" s="483"/>
      <c r="L312" s="168"/>
      <c r="M312" s="422">
        <f t="shared" si="94"/>
        <v>0</v>
      </c>
      <c r="N312" s="372"/>
      <c r="O312" s="168"/>
      <c r="P312" s="372"/>
      <c r="Q312" s="168"/>
      <c r="R312" s="372"/>
      <c r="S312" s="372"/>
      <c r="T312" s="372"/>
      <c r="U312" s="204" t="s">
        <v>702</v>
      </c>
      <c r="V312" s="204" t="s">
        <v>702</v>
      </c>
      <c r="W312" s="311"/>
      <c r="X312" s="314"/>
      <c r="Y312" s="169"/>
      <c r="Z312" s="314"/>
      <c r="AA312" s="170"/>
      <c r="AB312" s="168"/>
      <c r="AC312" s="171"/>
      <c r="AD312" s="172"/>
      <c r="AE312" s="173"/>
      <c r="AF312" s="174"/>
      <c r="AG312" s="543"/>
      <c r="AH312" s="373"/>
      <c r="AI312" s="373"/>
      <c r="AJ312" s="374"/>
      <c r="AK312" s="314"/>
      <c r="AL312" s="164"/>
      <c r="AM312" s="165"/>
      <c r="AN312" s="375"/>
      <c r="AO312" s="457">
        <f t="shared" si="99"/>
        <v>0</v>
      </c>
      <c r="AP312" s="458">
        <f t="shared" si="95"/>
        <v>0</v>
      </c>
      <c r="AQ312" s="458">
        <f t="shared" si="96"/>
        <v>0</v>
      </c>
      <c r="AR312" s="311">
        <f t="shared" si="100"/>
        <v>0</v>
      </c>
      <c r="AS312" s="459">
        <f t="shared" si="101"/>
        <v>0</v>
      </c>
      <c r="AT312" s="486"/>
      <c r="AU312" s="129"/>
      <c r="AV312" s="73">
        <f>AU312+IFERROR(VLOOKUP(A312,GENERADOR!A:B,2,FALSE),0)</f>
        <v>0</v>
      </c>
      <c r="AW312" s="73">
        <f t="shared" si="102"/>
        <v>0</v>
      </c>
      <c r="AX312" s="129">
        <f t="shared" si="103"/>
        <v>0</v>
      </c>
      <c r="AY312" s="129">
        <f t="shared" si="104"/>
        <v>0</v>
      </c>
      <c r="AZ312" s="73" t="e">
        <f t="shared" ca="1" si="97"/>
        <v>#NAME?</v>
      </c>
      <c r="BA312" s="529" t="e">
        <f t="shared" ca="1" si="98"/>
        <v>#NAME?</v>
      </c>
      <c r="BF312" s="534"/>
      <c r="BG312" s="13"/>
      <c r="BH312" s="13"/>
      <c r="BI312" s="13"/>
      <c r="BJ312" s="13"/>
      <c r="BK312" s="13"/>
      <c r="BL312" s="13"/>
      <c r="BM312" s="13"/>
      <c r="BN312" s="13"/>
      <c r="BO312" s="13"/>
      <c r="BP312" s="13"/>
      <c r="BQ312" s="13"/>
      <c r="BR312" s="13"/>
      <c r="BS312" s="13"/>
      <c r="BT312" s="13"/>
      <c r="BU312" s="13"/>
      <c r="BV312" s="13"/>
      <c r="BW312" s="13"/>
      <c r="BX312" s="13"/>
      <c r="BY312" s="13"/>
      <c r="BZ312" s="13"/>
      <c r="CA312" s="13"/>
      <c r="CB312" s="13"/>
      <c r="CC312" s="13"/>
      <c r="CD312" s="13"/>
      <c r="CE312" s="13"/>
      <c r="CF312" s="13"/>
      <c r="CG312" s="13"/>
      <c r="CH312" s="13"/>
      <c r="CI312" s="13"/>
      <c r="CJ312" s="13"/>
      <c r="CK312" s="13"/>
      <c r="CL312" s="13"/>
      <c r="CM312" s="13"/>
      <c r="CN312" s="13"/>
      <c r="CO312" s="13"/>
      <c r="CP312" s="13"/>
      <c r="CQ312" s="13"/>
      <c r="CR312" s="13"/>
      <c r="CS312" s="13"/>
      <c r="CT312" s="13"/>
      <c r="CU312" s="13"/>
      <c r="CV312" s="13"/>
      <c r="CW312" s="13"/>
      <c r="CX312" s="13"/>
      <c r="CY312" s="13"/>
      <c r="CZ312" s="13"/>
      <c r="DA312" s="13"/>
      <c r="DB312" s="13"/>
      <c r="DC312" s="13"/>
      <c r="DD312" s="13"/>
      <c r="DE312" s="13"/>
      <c r="DF312" s="13"/>
      <c r="DG312" s="13"/>
      <c r="DH312" s="13"/>
      <c r="DI312" s="13"/>
      <c r="DJ312" s="13"/>
      <c r="DK312" s="13"/>
      <c r="DL312" s="13"/>
      <c r="DM312" s="13"/>
      <c r="DN312" s="13"/>
      <c r="DO312" s="13"/>
      <c r="DP312" s="13"/>
      <c r="DQ312" s="13"/>
      <c r="DR312" s="13"/>
      <c r="DS312" s="13"/>
      <c r="DT312" s="13"/>
      <c r="DU312" s="13"/>
      <c r="DV312" s="13"/>
      <c r="DW312" s="13"/>
      <c r="DX312" s="13"/>
      <c r="DY312" s="13"/>
      <c r="DZ312" s="13"/>
      <c r="EA312" s="13"/>
      <c r="EB312" s="13"/>
      <c r="EC312" s="13"/>
      <c r="ED312" s="13"/>
      <c r="EE312" s="13"/>
      <c r="EF312" s="13"/>
      <c r="EG312" s="13"/>
      <c r="EH312" s="13"/>
      <c r="EI312" s="13"/>
      <c r="EJ312" s="13"/>
      <c r="EK312" s="13"/>
      <c r="EL312" s="13"/>
      <c r="EM312" s="13"/>
      <c r="EN312" s="13"/>
      <c r="EO312" s="13"/>
      <c r="EP312" s="13"/>
      <c r="EQ312" s="13"/>
      <c r="ER312" s="13"/>
      <c r="ES312" s="13"/>
      <c r="ET312" s="13"/>
      <c r="EU312" s="13"/>
      <c r="EV312" s="13"/>
      <c r="EW312" s="13"/>
      <c r="EX312" s="13"/>
      <c r="EY312" s="13"/>
      <c r="EZ312" s="13"/>
      <c r="FA312" s="13"/>
      <c r="FB312" s="13"/>
      <c r="FC312" s="13"/>
      <c r="FD312" s="13"/>
      <c r="FE312" s="13"/>
      <c r="FF312" s="13"/>
      <c r="FG312" s="13"/>
      <c r="FH312" s="13"/>
      <c r="FI312" s="13"/>
      <c r="FJ312" s="13"/>
      <c r="FK312" s="13"/>
      <c r="FL312" s="13"/>
      <c r="FM312" s="13"/>
      <c r="FN312" s="13"/>
      <c r="FO312" s="13"/>
      <c r="FP312" s="13"/>
      <c r="FQ312" s="13"/>
      <c r="FR312" s="13"/>
      <c r="FS312" s="13"/>
      <c r="FT312" s="13"/>
      <c r="FU312" s="13"/>
      <c r="FV312" s="13"/>
      <c r="FW312" s="13"/>
      <c r="FX312" s="13"/>
      <c r="FY312" s="13"/>
      <c r="FZ312" s="13"/>
      <c r="GA312" s="13"/>
      <c r="GB312" s="13"/>
      <c r="GC312" s="13"/>
      <c r="GD312" s="13"/>
      <c r="GE312" s="13"/>
      <c r="GF312" s="13"/>
      <c r="GG312" s="13"/>
      <c r="GH312" s="13"/>
      <c r="GI312" s="13"/>
      <c r="GJ312" s="13"/>
      <c r="GK312" s="13"/>
      <c r="GL312" s="13"/>
      <c r="GM312" s="13"/>
      <c r="GN312" s="13"/>
      <c r="GO312" s="13"/>
      <c r="GP312" s="13"/>
      <c r="GQ312" s="13"/>
      <c r="GR312" s="13"/>
      <c r="GS312" s="13"/>
      <c r="GT312" s="13"/>
      <c r="GU312" s="13"/>
      <c r="GV312" s="13"/>
      <c r="GW312" s="13"/>
      <c r="GX312" s="13"/>
      <c r="GY312" s="13"/>
      <c r="GZ312" s="13"/>
      <c r="HA312" s="13"/>
      <c r="HB312" s="13"/>
      <c r="HC312" s="13"/>
      <c r="HD312" s="13"/>
      <c r="HE312" s="13"/>
      <c r="HF312" s="13"/>
      <c r="HG312" s="13"/>
      <c r="HH312" s="13"/>
      <c r="HI312" s="13"/>
      <c r="HJ312" s="13"/>
      <c r="HK312" s="13"/>
      <c r="HL312" s="13"/>
      <c r="HM312" s="13"/>
      <c r="HN312" s="13"/>
      <c r="HO312" s="13"/>
      <c r="HP312" s="13"/>
      <c r="HQ312" s="13"/>
      <c r="HR312" s="13"/>
      <c r="HS312" s="13"/>
      <c r="HT312" s="13"/>
      <c r="HU312" s="13"/>
      <c r="HV312" s="13"/>
      <c r="HW312" s="13"/>
      <c r="HX312" s="13"/>
      <c r="HY312" s="13"/>
      <c r="HZ312" s="13"/>
      <c r="IA312" s="13"/>
      <c r="IB312" s="13"/>
      <c r="IC312" s="13"/>
      <c r="ID312" s="13"/>
      <c r="IE312" s="13"/>
      <c r="IF312" s="13"/>
      <c r="IG312" s="13"/>
      <c r="IH312" s="13"/>
      <c r="II312" s="13"/>
      <c r="IJ312" s="13"/>
      <c r="IK312" s="13"/>
      <c r="IL312" s="13"/>
      <c r="IM312" s="13"/>
      <c r="IN312" s="13"/>
      <c r="IO312" s="13"/>
      <c r="IP312" s="13"/>
      <c r="IQ312" s="13"/>
      <c r="IR312" s="13"/>
      <c r="IS312" s="13"/>
      <c r="IT312" s="13"/>
      <c r="IU312" s="13"/>
      <c r="IV312" s="13"/>
      <c r="IW312" s="13"/>
      <c r="IX312" s="13"/>
      <c r="IY312" s="13"/>
      <c r="IZ312" s="13"/>
      <c r="JA312" s="13"/>
      <c r="JB312" s="13"/>
    </row>
    <row r="313" spans="1:262" ht="15" thickBot="1">
      <c r="A313" s="310"/>
      <c r="B313" s="433"/>
      <c r="C313" s="378"/>
      <c r="D313" s="409"/>
      <c r="E313" s="314"/>
      <c r="F313" s="545"/>
      <c r="G313" s="546"/>
      <c r="H313" s="312"/>
      <c r="I313" s="394"/>
      <c r="J313" s="472"/>
      <c r="K313" s="483"/>
      <c r="L313" s="168"/>
      <c r="M313" s="422">
        <f t="shared" si="94"/>
        <v>0</v>
      </c>
      <c r="N313" s="372"/>
      <c r="O313" s="168"/>
      <c r="P313" s="372"/>
      <c r="Q313" s="168"/>
      <c r="R313" s="372"/>
      <c r="S313" s="372"/>
      <c r="T313" s="372"/>
      <c r="U313" s="204" t="s">
        <v>702</v>
      </c>
      <c r="V313" s="204" t="s">
        <v>702</v>
      </c>
      <c r="W313" s="311"/>
      <c r="X313" s="314"/>
      <c r="Y313" s="169"/>
      <c r="Z313" s="314"/>
      <c r="AA313" s="170"/>
      <c r="AB313" s="168"/>
      <c r="AC313" s="171"/>
      <c r="AD313" s="172"/>
      <c r="AE313" s="173"/>
      <c r="AF313" s="174"/>
      <c r="AG313" s="543"/>
      <c r="AH313" s="373"/>
      <c r="AI313" s="373"/>
      <c r="AJ313" s="374"/>
      <c r="AK313" s="314"/>
      <c r="AL313" s="164"/>
      <c r="AM313" s="165"/>
      <c r="AN313" s="375"/>
      <c r="AO313" s="457">
        <f t="shared" si="99"/>
        <v>0</v>
      </c>
      <c r="AP313" s="458">
        <f t="shared" si="95"/>
        <v>0</v>
      </c>
      <c r="AQ313" s="458">
        <f t="shared" si="96"/>
        <v>0</v>
      </c>
      <c r="AR313" s="311">
        <f t="shared" si="100"/>
        <v>0</v>
      </c>
      <c r="AS313" s="459">
        <f t="shared" si="101"/>
        <v>0</v>
      </c>
      <c r="AT313" s="486"/>
      <c r="AU313" s="129"/>
      <c r="AV313" s="73">
        <f>AU313+IFERROR(VLOOKUP(A313,GENERADOR!A:B,2,FALSE),0)</f>
        <v>0</v>
      </c>
      <c r="AW313" s="73">
        <f t="shared" si="102"/>
        <v>0</v>
      </c>
      <c r="AX313" s="129">
        <f t="shared" si="103"/>
        <v>0</v>
      </c>
      <c r="AY313" s="129">
        <f t="shared" si="104"/>
        <v>0</v>
      </c>
      <c r="AZ313" s="73" t="e">
        <f t="shared" ca="1" si="97"/>
        <v>#NAME?</v>
      </c>
      <c r="BA313" s="529" t="e">
        <f t="shared" ca="1" si="98"/>
        <v>#NAME?</v>
      </c>
      <c r="BF313" s="533"/>
    </row>
    <row r="314" spans="1:262" ht="15" thickBot="1">
      <c r="A314" s="310"/>
      <c r="B314" s="433"/>
      <c r="C314" s="378"/>
      <c r="D314" s="409"/>
      <c r="E314" s="314"/>
      <c r="F314" s="545"/>
      <c r="G314" s="546"/>
      <c r="H314" s="312"/>
      <c r="I314" s="394"/>
      <c r="J314" s="472"/>
      <c r="K314" s="483"/>
      <c r="L314" s="168"/>
      <c r="M314" s="422">
        <f t="shared" si="94"/>
        <v>0</v>
      </c>
      <c r="N314" s="372"/>
      <c r="O314" s="168"/>
      <c r="P314" s="372"/>
      <c r="Q314" s="168"/>
      <c r="R314" s="372"/>
      <c r="S314" s="372"/>
      <c r="T314" s="372"/>
      <c r="U314" s="204" t="s">
        <v>702</v>
      </c>
      <c r="V314" s="204" t="s">
        <v>702</v>
      </c>
      <c r="W314" s="311"/>
      <c r="X314" s="314"/>
      <c r="Y314" s="169"/>
      <c r="Z314" s="314"/>
      <c r="AA314" s="170"/>
      <c r="AB314" s="168"/>
      <c r="AC314" s="171"/>
      <c r="AD314" s="172"/>
      <c r="AE314" s="173"/>
      <c r="AF314" s="174"/>
      <c r="AG314" s="543"/>
      <c r="AH314" s="373"/>
      <c r="AI314" s="373"/>
      <c r="AJ314" s="374"/>
      <c r="AK314" s="314"/>
      <c r="AL314" s="164"/>
      <c r="AM314" s="165"/>
      <c r="AN314" s="375"/>
      <c r="AO314" s="277"/>
      <c r="AP314" s="311"/>
      <c r="AQ314" s="311"/>
      <c r="AR314" s="311"/>
      <c r="AS314" s="166"/>
      <c r="AT314" s="500"/>
      <c r="AU314" s="129"/>
      <c r="AV314" s="73"/>
      <c r="AW314" s="73"/>
      <c r="AX314" s="129"/>
      <c r="AY314" s="129"/>
      <c r="AZ314" s="73" t="e">
        <f t="shared" ca="1" si="97"/>
        <v>#NAME?</v>
      </c>
      <c r="BA314" s="529" t="e">
        <f t="shared" ca="1" si="98"/>
        <v>#NAME?</v>
      </c>
      <c r="BF314" s="533"/>
    </row>
    <row r="315" spans="1:262" ht="15" thickBot="1">
      <c r="A315" s="310"/>
      <c r="B315" s="433"/>
      <c r="C315" s="378"/>
      <c r="D315" s="409"/>
      <c r="E315" s="314"/>
      <c r="F315" s="545"/>
      <c r="G315" s="546"/>
      <c r="H315" s="312"/>
      <c r="I315" s="338"/>
      <c r="J315" s="472"/>
      <c r="K315" s="483"/>
      <c r="L315" s="168"/>
      <c r="M315" s="422">
        <f t="shared" si="94"/>
        <v>0</v>
      </c>
      <c r="N315" s="372"/>
      <c r="O315" s="168"/>
      <c r="P315" s="372"/>
      <c r="Q315" s="168"/>
      <c r="R315" s="372"/>
      <c r="S315" s="372"/>
      <c r="T315" s="372"/>
      <c r="U315" s="204" t="s">
        <v>702</v>
      </c>
      <c r="V315" s="204" t="s">
        <v>702</v>
      </c>
      <c r="W315" s="311"/>
      <c r="X315" s="314"/>
      <c r="Y315" s="180"/>
      <c r="Z315" s="314"/>
      <c r="AA315" s="170"/>
      <c r="AB315" s="168"/>
      <c r="AC315" s="171"/>
      <c r="AD315" s="172"/>
      <c r="AE315" s="173"/>
      <c r="AF315" s="174"/>
      <c r="AG315" s="543"/>
      <c r="AH315" s="373"/>
      <c r="AI315" s="373"/>
      <c r="AJ315" s="374"/>
      <c r="AK315" s="314"/>
      <c r="AL315" s="164"/>
      <c r="AM315" s="165"/>
      <c r="AN315" s="375"/>
      <c r="AO315" s="277"/>
      <c r="AP315" s="311"/>
      <c r="AQ315" s="311"/>
      <c r="AR315" s="311"/>
      <c r="AS315" s="363"/>
      <c r="AT315" s="500"/>
      <c r="AU315" s="129"/>
      <c r="AV315" s="73"/>
      <c r="AW315" s="73"/>
      <c r="AX315" s="129"/>
      <c r="AY315" s="129"/>
      <c r="AZ315" s="73" t="e">
        <f t="shared" ca="1" si="97"/>
        <v>#NAME?</v>
      </c>
      <c r="BA315" s="529" t="e">
        <f t="shared" ca="1" si="98"/>
        <v>#NAME?</v>
      </c>
      <c r="BF315" s="533"/>
    </row>
    <row r="316" spans="1:262" ht="15" thickBot="1">
      <c r="A316" s="310"/>
      <c r="B316" s="433"/>
      <c r="C316" s="378"/>
      <c r="D316" s="409"/>
      <c r="E316" s="314"/>
      <c r="F316" s="545"/>
      <c r="G316" s="546"/>
      <c r="H316" s="312"/>
      <c r="I316" s="394"/>
      <c r="J316" s="472"/>
      <c r="K316" s="483"/>
      <c r="L316" s="168"/>
      <c r="M316" s="422">
        <f t="shared" si="94"/>
        <v>0</v>
      </c>
      <c r="N316" s="372"/>
      <c r="O316" s="168"/>
      <c r="P316" s="372"/>
      <c r="Q316" s="168"/>
      <c r="R316" s="372"/>
      <c r="S316" s="372"/>
      <c r="T316" s="372"/>
      <c r="U316" s="204" t="s">
        <v>702</v>
      </c>
      <c r="V316" s="204" t="s">
        <v>702</v>
      </c>
      <c r="W316" s="311"/>
      <c r="X316" s="314"/>
      <c r="Y316" s="169"/>
      <c r="Z316" s="314"/>
      <c r="AA316" s="170"/>
      <c r="AB316" s="168"/>
      <c r="AC316" s="171"/>
      <c r="AD316" s="172"/>
      <c r="AE316" s="173"/>
      <c r="AF316" s="174"/>
      <c r="AG316" s="543"/>
      <c r="AH316" s="373"/>
      <c r="AI316" s="373"/>
      <c r="AJ316" s="374"/>
      <c r="AK316" s="314"/>
      <c r="AL316" s="164"/>
      <c r="AM316" s="165"/>
      <c r="AN316" s="375"/>
      <c r="AO316" s="277"/>
      <c r="AP316" s="311"/>
      <c r="AQ316" s="311"/>
      <c r="AR316" s="311"/>
      <c r="AS316" s="166"/>
      <c r="AT316" s="500"/>
      <c r="AU316" s="129"/>
      <c r="AV316" s="73"/>
      <c r="AW316" s="73"/>
      <c r="AX316" s="129"/>
      <c r="AY316" s="129"/>
      <c r="AZ316" s="73" t="e">
        <f t="shared" ca="1" si="97"/>
        <v>#NAME?</v>
      </c>
      <c r="BA316" s="529" t="e">
        <f t="shared" ca="1" si="98"/>
        <v>#NAME?</v>
      </c>
      <c r="BF316" s="533"/>
    </row>
    <row r="317" spans="1:262" ht="15" thickBot="1">
      <c r="A317" s="310"/>
      <c r="B317" s="433"/>
      <c r="C317" s="378"/>
      <c r="D317" s="409"/>
      <c r="E317" s="314"/>
      <c r="F317" s="545"/>
      <c r="G317" s="546"/>
      <c r="H317" s="312"/>
      <c r="I317" s="312"/>
      <c r="J317" s="472"/>
      <c r="K317" s="483"/>
      <c r="L317" s="168"/>
      <c r="M317" s="422">
        <f t="shared" si="94"/>
        <v>0</v>
      </c>
      <c r="N317" s="372"/>
      <c r="O317" s="168"/>
      <c r="P317" s="372"/>
      <c r="Q317" s="168"/>
      <c r="R317" s="372"/>
      <c r="S317" s="372"/>
      <c r="T317" s="372"/>
      <c r="U317" s="204" t="s">
        <v>702</v>
      </c>
      <c r="V317" s="204" t="s">
        <v>702</v>
      </c>
      <c r="W317" s="311"/>
      <c r="X317" s="314"/>
      <c r="Y317" s="169"/>
      <c r="Z317" s="314"/>
      <c r="AA317" s="170"/>
      <c r="AB317" s="168"/>
      <c r="AC317" s="171"/>
      <c r="AD317" s="172"/>
      <c r="AE317" s="173"/>
      <c r="AF317" s="174"/>
      <c r="AG317" s="543"/>
      <c r="AH317" s="373"/>
      <c r="AI317" s="373"/>
      <c r="AJ317" s="374"/>
      <c r="AK317" s="314"/>
      <c r="AL317" s="164"/>
      <c r="AM317" s="165"/>
      <c r="AN317" s="375"/>
      <c r="AO317" s="277"/>
      <c r="AP317" s="311"/>
      <c r="AQ317" s="311"/>
      <c r="AR317" s="311"/>
      <c r="AS317" s="166"/>
      <c r="AT317" s="500"/>
      <c r="AU317" s="129"/>
      <c r="AV317" s="73"/>
      <c r="AW317" s="73"/>
      <c r="AX317" s="129"/>
      <c r="AY317" s="129"/>
      <c r="AZ317" s="73" t="e">
        <f t="shared" ca="1" si="97"/>
        <v>#NAME?</v>
      </c>
      <c r="BA317" s="529" t="e">
        <f t="shared" ca="1" si="98"/>
        <v>#NAME?</v>
      </c>
      <c r="BF317" s="533"/>
    </row>
    <row r="318" spans="1:262" ht="15" thickBot="1">
      <c r="A318" s="310"/>
      <c r="B318" s="433"/>
      <c r="C318" s="378"/>
      <c r="D318" s="409"/>
      <c r="E318" s="314"/>
      <c r="F318" s="545"/>
      <c r="G318" s="546"/>
      <c r="H318" s="312"/>
      <c r="I318" s="312"/>
      <c r="J318" s="472"/>
      <c r="K318" s="483"/>
      <c r="L318" s="168"/>
      <c r="M318" s="422">
        <f t="shared" si="94"/>
        <v>0</v>
      </c>
      <c r="N318" s="372"/>
      <c r="O318" s="168"/>
      <c r="P318" s="372"/>
      <c r="Q318" s="168"/>
      <c r="R318" s="372"/>
      <c r="S318" s="372"/>
      <c r="T318" s="372"/>
      <c r="U318" s="204" t="s">
        <v>702</v>
      </c>
      <c r="V318" s="204" t="s">
        <v>702</v>
      </c>
      <c r="W318" s="311"/>
      <c r="X318" s="314"/>
      <c r="Y318" s="177"/>
      <c r="Z318" s="314"/>
      <c r="AA318" s="170"/>
      <c r="AB318" s="168"/>
      <c r="AC318" s="171"/>
      <c r="AD318" s="172"/>
      <c r="AE318" s="173"/>
      <c r="AF318" s="174"/>
      <c r="AG318" s="543"/>
      <c r="AH318" s="373"/>
      <c r="AI318" s="373"/>
      <c r="AJ318" s="374"/>
      <c r="AK318" s="314"/>
      <c r="AL318" s="164"/>
      <c r="AM318" s="165"/>
      <c r="AN318" s="375"/>
      <c r="AO318" s="277"/>
      <c r="AP318" s="311"/>
      <c r="AQ318" s="311"/>
      <c r="AR318" s="311"/>
      <c r="AS318" s="166"/>
      <c r="AT318" s="500"/>
      <c r="AU318" s="129"/>
      <c r="AV318" s="73"/>
      <c r="AW318" s="73"/>
      <c r="AX318" s="129"/>
      <c r="AY318" s="129"/>
      <c r="AZ318" s="73" t="e">
        <f t="shared" ca="1" si="97"/>
        <v>#NAME?</v>
      </c>
      <c r="BA318" s="529" t="e">
        <f t="shared" ca="1" si="98"/>
        <v>#NAME?</v>
      </c>
      <c r="BF318" s="534"/>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c r="DH318" s="13"/>
      <c r="DI318" s="13"/>
      <c r="DJ318" s="13"/>
      <c r="DK318" s="13"/>
      <c r="DL318" s="13"/>
      <c r="DM318" s="13"/>
      <c r="DN318" s="13"/>
      <c r="DO318" s="13"/>
      <c r="DP318" s="13"/>
      <c r="DQ318" s="13"/>
      <c r="DR318" s="13"/>
      <c r="DS318" s="13"/>
      <c r="DT318" s="13"/>
      <c r="DU318" s="13"/>
      <c r="DV318" s="13"/>
      <c r="DW318" s="13"/>
      <c r="DX318" s="13"/>
      <c r="DY318" s="13"/>
      <c r="DZ318" s="13"/>
      <c r="EA318" s="13"/>
      <c r="EB318" s="13"/>
      <c r="EC318" s="13"/>
      <c r="ED318" s="13"/>
      <c r="EE318" s="13"/>
      <c r="EF318" s="13"/>
      <c r="EG318" s="13"/>
      <c r="EH318" s="13"/>
      <c r="EI318" s="13"/>
      <c r="EJ318" s="13"/>
      <c r="EK318" s="13"/>
      <c r="EL318" s="13"/>
      <c r="EM318" s="13"/>
      <c r="EN318" s="13"/>
      <c r="EO318" s="13"/>
      <c r="EP318" s="13"/>
      <c r="EQ318" s="13"/>
      <c r="ER318" s="13"/>
      <c r="ES318" s="13"/>
      <c r="ET318" s="13"/>
      <c r="EU318" s="13"/>
      <c r="EV318" s="13"/>
      <c r="EW318" s="13"/>
      <c r="EX318" s="13"/>
      <c r="EY318" s="13"/>
      <c r="EZ318" s="13"/>
      <c r="FA318" s="13"/>
      <c r="FB318" s="13"/>
      <c r="FC318" s="13"/>
      <c r="FD318" s="13"/>
      <c r="FE318" s="13"/>
      <c r="FF318" s="13"/>
      <c r="FG318" s="13"/>
      <c r="FH318" s="13"/>
      <c r="FI318" s="13"/>
      <c r="FJ318" s="13"/>
      <c r="FK318" s="13"/>
      <c r="FL318" s="13"/>
      <c r="FM318" s="13"/>
      <c r="FN318" s="13"/>
      <c r="FO318" s="13"/>
      <c r="FP318" s="13"/>
      <c r="FQ318" s="13"/>
      <c r="FR318" s="13"/>
      <c r="FS318" s="13"/>
      <c r="FT318" s="13"/>
      <c r="FU318" s="13"/>
      <c r="FV318" s="13"/>
      <c r="FW318" s="13"/>
      <c r="FX318" s="13"/>
      <c r="FY318" s="13"/>
      <c r="FZ318" s="13"/>
      <c r="GA318" s="13"/>
      <c r="GB318" s="13"/>
      <c r="GC318" s="13"/>
      <c r="GD318" s="13"/>
      <c r="GE318" s="13"/>
      <c r="GF318" s="13"/>
      <c r="GG318" s="13"/>
      <c r="GH318" s="13"/>
      <c r="GI318" s="13"/>
      <c r="GJ318" s="13"/>
      <c r="GK318" s="13"/>
      <c r="GL318" s="13"/>
      <c r="GM318" s="13"/>
      <c r="GN318" s="13"/>
      <c r="GO318" s="13"/>
      <c r="GP318" s="13"/>
      <c r="GQ318" s="13"/>
      <c r="GR318" s="13"/>
      <c r="GS318" s="13"/>
      <c r="GT318" s="13"/>
      <c r="GU318" s="13"/>
      <c r="GV318" s="13"/>
      <c r="GW318" s="13"/>
      <c r="GX318" s="13"/>
      <c r="GY318" s="13"/>
      <c r="GZ318" s="13"/>
      <c r="HA318" s="13"/>
      <c r="HB318" s="13"/>
      <c r="HC318" s="13"/>
      <c r="HD318" s="13"/>
      <c r="HE318" s="13"/>
      <c r="HF318" s="13"/>
      <c r="HG318" s="13"/>
      <c r="HH318" s="13"/>
      <c r="HI318" s="13"/>
      <c r="HJ318" s="13"/>
      <c r="HK318" s="13"/>
      <c r="HL318" s="13"/>
      <c r="HM318" s="13"/>
      <c r="HN318" s="13"/>
      <c r="HO318" s="13"/>
      <c r="HP318" s="13"/>
      <c r="HQ318" s="13"/>
      <c r="HR318" s="13"/>
      <c r="HS318" s="13"/>
      <c r="HT318" s="13"/>
      <c r="HU318" s="13"/>
      <c r="HV318" s="13"/>
      <c r="HW318" s="13"/>
      <c r="HX318" s="13"/>
      <c r="HY318" s="13"/>
      <c r="HZ318" s="13"/>
      <c r="IA318" s="13"/>
      <c r="IB318" s="13"/>
      <c r="IC318" s="13"/>
      <c r="ID318" s="13"/>
      <c r="IE318" s="13"/>
      <c r="IF318" s="13"/>
      <c r="IG318" s="13"/>
      <c r="IH318" s="13"/>
      <c r="II318" s="13"/>
      <c r="IJ318" s="13"/>
      <c r="IK318" s="13"/>
      <c r="IL318" s="13"/>
      <c r="IM318" s="13"/>
      <c r="IN318" s="13"/>
      <c r="IO318" s="13"/>
      <c r="IP318" s="13"/>
      <c r="IQ318" s="13"/>
      <c r="IR318" s="13"/>
      <c r="IS318" s="13"/>
      <c r="IT318" s="13"/>
      <c r="IU318" s="13"/>
      <c r="IV318" s="13"/>
      <c r="IW318" s="13"/>
      <c r="IX318" s="13"/>
      <c r="IY318" s="13"/>
      <c r="IZ318" s="13"/>
      <c r="JA318" s="13"/>
      <c r="JB318" s="13"/>
    </row>
    <row r="319" spans="1:262" ht="15" thickBot="1">
      <c r="A319" s="310"/>
      <c r="B319" s="433"/>
      <c r="C319" s="378"/>
      <c r="D319" s="409"/>
      <c r="E319" s="314"/>
      <c r="F319" s="545"/>
      <c r="G319" s="546"/>
      <c r="H319" s="312"/>
      <c r="I319" s="312"/>
      <c r="J319" s="472"/>
      <c r="K319" s="483"/>
      <c r="L319" s="168"/>
      <c r="M319" s="422">
        <f t="shared" si="94"/>
        <v>0</v>
      </c>
      <c r="N319" s="372"/>
      <c r="O319" s="168"/>
      <c r="P319" s="372"/>
      <c r="Q319" s="168"/>
      <c r="R319" s="372"/>
      <c r="S319" s="372"/>
      <c r="T319" s="372"/>
      <c r="U319" s="204" t="s">
        <v>702</v>
      </c>
      <c r="V319" s="204" t="s">
        <v>702</v>
      </c>
      <c r="W319" s="311"/>
      <c r="X319" s="314"/>
      <c r="Y319" s="169"/>
      <c r="Z319" s="314"/>
      <c r="AA319" s="170"/>
      <c r="AB319" s="168"/>
      <c r="AC319" s="171"/>
      <c r="AD319" s="172"/>
      <c r="AE319" s="173"/>
      <c r="AF319" s="174"/>
      <c r="AG319" s="543"/>
      <c r="AH319" s="373"/>
      <c r="AI319" s="373"/>
      <c r="AJ319" s="374"/>
      <c r="AK319" s="314"/>
      <c r="AL319" s="164"/>
      <c r="AM319" s="165"/>
      <c r="AN319" s="375"/>
      <c r="AO319" s="277"/>
      <c r="AP319" s="311"/>
      <c r="AQ319" s="311"/>
      <c r="AR319" s="311"/>
      <c r="AS319" s="166"/>
      <c r="AT319" s="500"/>
      <c r="AU319" s="129"/>
      <c r="AV319" s="73"/>
      <c r="AW319" s="73"/>
      <c r="AX319" s="129"/>
      <c r="AY319" s="129"/>
      <c r="AZ319" s="73" t="e">
        <f t="shared" ca="1" si="97"/>
        <v>#NAME?</v>
      </c>
      <c r="BA319" s="529" t="e">
        <f t="shared" ca="1" si="98"/>
        <v>#NAME?</v>
      </c>
      <c r="BF319" s="534"/>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13"/>
      <c r="CJ319" s="13"/>
      <c r="CK319" s="13"/>
      <c r="CL319" s="13"/>
      <c r="CM319" s="13"/>
      <c r="CN319" s="13"/>
      <c r="CO319" s="13"/>
      <c r="CP319" s="13"/>
      <c r="CQ319" s="13"/>
      <c r="CR319" s="13"/>
      <c r="CS319" s="13"/>
      <c r="CT319" s="13"/>
      <c r="CU319" s="13"/>
      <c r="CV319" s="13"/>
      <c r="CW319" s="13"/>
      <c r="CX319" s="13"/>
      <c r="CY319" s="13"/>
      <c r="CZ319" s="13"/>
      <c r="DA319" s="13"/>
      <c r="DB319" s="13"/>
      <c r="DC319" s="13"/>
      <c r="DD319" s="13"/>
      <c r="DE319" s="13"/>
      <c r="DF319" s="13"/>
      <c r="DG319" s="13"/>
      <c r="DH319" s="13"/>
      <c r="DI319" s="13"/>
      <c r="DJ319" s="13"/>
      <c r="DK319" s="13"/>
      <c r="DL319" s="13"/>
      <c r="DM319" s="13"/>
      <c r="DN319" s="13"/>
      <c r="DO319" s="13"/>
      <c r="DP319" s="13"/>
      <c r="DQ319" s="13"/>
      <c r="DR319" s="13"/>
      <c r="DS319" s="13"/>
      <c r="DT319" s="13"/>
      <c r="DU319" s="13"/>
      <c r="DV319" s="13"/>
      <c r="DW319" s="13"/>
      <c r="DX319" s="13"/>
      <c r="DY319" s="13"/>
      <c r="DZ319" s="13"/>
      <c r="EA319" s="13"/>
      <c r="EB319" s="13"/>
      <c r="EC319" s="13"/>
      <c r="ED319" s="13"/>
      <c r="EE319" s="13"/>
      <c r="EF319" s="13"/>
      <c r="EG319" s="13"/>
      <c r="EH319" s="13"/>
      <c r="EI319" s="13"/>
      <c r="EJ319" s="13"/>
      <c r="EK319" s="13"/>
      <c r="EL319" s="13"/>
      <c r="EM319" s="13"/>
      <c r="EN319" s="13"/>
      <c r="EO319" s="13"/>
      <c r="EP319" s="13"/>
      <c r="EQ319" s="13"/>
      <c r="ER319" s="13"/>
      <c r="ES319" s="13"/>
      <c r="ET319" s="13"/>
      <c r="EU319" s="13"/>
      <c r="EV319" s="13"/>
      <c r="EW319" s="13"/>
      <c r="EX319" s="13"/>
      <c r="EY319" s="13"/>
      <c r="EZ319" s="13"/>
      <c r="FA319" s="13"/>
      <c r="FB319" s="13"/>
      <c r="FC319" s="13"/>
      <c r="FD319" s="13"/>
      <c r="FE319" s="13"/>
      <c r="FF319" s="13"/>
      <c r="FG319" s="13"/>
      <c r="FH319" s="13"/>
      <c r="FI319" s="13"/>
      <c r="FJ319" s="13"/>
      <c r="FK319" s="13"/>
      <c r="FL319" s="13"/>
      <c r="FM319" s="13"/>
      <c r="FN319" s="13"/>
      <c r="FO319" s="13"/>
      <c r="FP319" s="13"/>
      <c r="FQ319" s="13"/>
      <c r="FR319" s="13"/>
      <c r="FS319" s="13"/>
      <c r="FT319" s="13"/>
      <c r="FU319" s="13"/>
      <c r="FV319" s="13"/>
      <c r="FW319" s="13"/>
      <c r="FX319" s="13"/>
      <c r="FY319" s="13"/>
      <c r="FZ319" s="13"/>
      <c r="GA319" s="13"/>
      <c r="GB319" s="13"/>
      <c r="GC319" s="13"/>
      <c r="GD319" s="13"/>
      <c r="GE319" s="13"/>
      <c r="GF319" s="13"/>
      <c r="GG319" s="13"/>
      <c r="GH319" s="13"/>
      <c r="GI319" s="13"/>
      <c r="GJ319" s="13"/>
      <c r="GK319" s="13"/>
      <c r="GL319" s="13"/>
      <c r="GM319" s="13"/>
      <c r="GN319" s="13"/>
      <c r="GO319" s="13"/>
      <c r="GP319" s="13"/>
      <c r="GQ319" s="13"/>
      <c r="GR319" s="13"/>
      <c r="GS319" s="13"/>
      <c r="GT319" s="13"/>
      <c r="GU319" s="13"/>
      <c r="GV319" s="13"/>
      <c r="GW319" s="13"/>
      <c r="GX319" s="13"/>
      <c r="GY319" s="13"/>
      <c r="GZ319" s="13"/>
      <c r="HA319" s="13"/>
      <c r="HB319" s="13"/>
      <c r="HC319" s="13"/>
      <c r="HD319" s="13"/>
      <c r="HE319" s="13"/>
      <c r="HF319" s="13"/>
      <c r="HG319" s="13"/>
      <c r="HH319" s="13"/>
      <c r="HI319" s="13"/>
      <c r="HJ319" s="13"/>
      <c r="HK319" s="13"/>
      <c r="HL319" s="13"/>
      <c r="HM319" s="13"/>
      <c r="HN319" s="13"/>
      <c r="HO319" s="13"/>
      <c r="HP319" s="13"/>
      <c r="HQ319" s="13"/>
      <c r="HR319" s="13"/>
      <c r="HS319" s="13"/>
      <c r="HT319" s="13"/>
      <c r="HU319" s="13"/>
      <c r="HV319" s="13"/>
      <c r="HW319" s="13"/>
      <c r="HX319" s="13"/>
      <c r="HY319" s="13"/>
      <c r="HZ319" s="13"/>
      <c r="IA319" s="13"/>
      <c r="IB319" s="13"/>
      <c r="IC319" s="13"/>
      <c r="ID319" s="13"/>
      <c r="IE319" s="13"/>
      <c r="IF319" s="13"/>
      <c r="IG319" s="13"/>
      <c r="IH319" s="13"/>
      <c r="II319" s="13"/>
      <c r="IJ319" s="13"/>
      <c r="IK319" s="13"/>
      <c r="IL319" s="13"/>
      <c r="IM319" s="13"/>
      <c r="IN319" s="13"/>
      <c r="IO319" s="13"/>
      <c r="IP319" s="13"/>
      <c r="IQ319" s="13"/>
      <c r="IR319" s="13"/>
      <c r="IS319" s="13"/>
      <c r="IT319" s="13"/>
      <c r="IU319" s="13"/>
      <c r="IV319" s="13"/>
      <c r="IW319" s="13"/>
      <c r="IX319" s="13"/>
      <c r="IY319" s="13"/>
      <c r="IZ319" s="13"/>
      <c r="JA319" s="13"/>
      <c r="JB319" s="13"/>
    </row>
    <row r="320" spans="1:262" ht="15" thickBot="1">
      <c r="A320" s="310"/>
      <c r="B320" s="433"/>
      <c r="C320" s="378"/>
      <c r="D320" s="409"/>
      <c r="E320" s="314"/>
      <c r="F320" s="545"/>
      <c r="G320" s="546"/>
      <c r="H320" s="312"/>
      <c r="I320" s="312"/>
      <c r="J320" s="472"/>
      <c r="K320" s="483"/>
      <c r="L320" s="168"/>
      <c r="M320" s="422">
        <f t="shared" si="94"/>
        <v>0</v>
      </c>
      <c r="N320" s="372"/>
      <c r="O320" s="168"/>
      <c r="P320" s="372"/>
      <c r="Q320" s="168"/>
      <c r="R320" s="372"/>
      <c r="S320" s="372"/>
      <c r="T320" s="372"/>
      <c r="U320" s="204" t="s">
        <v>702</v>
      </c>
      <c r="V320" s="204" t="s">
        <v>702</v>
      </c>
      <c r="W320" s="311"/>
      <c r="X320" s="314"/>
      <c r="Y320" s="180"/>
      <c r="Z320" s="314"/>
      <c r="AA320" s="170"/>
      <c r="AB320" s="168"/>
      <c r="AC320" s="171"/>
      <c r="AD320" s="172"/>
      <c r="AE320" s="173"/>
      <c r="AF320" s="174"/>
      <c r="AG320" s="543"/>
      <c r="AH320" s="373"/>
      <c r="AI320" s="373"/>
      <c r="AJ320" s="374"/>
      <c r="AK320" s="314"/>
      <c r="AL320" s="164"/>
      <c r="AM320" s="165"/>
      <c r="AN320" s="375"/>
      <c r="AO320" s="277"/>
      <c r="AP320" s="311"/>
      <c r="AQ320" s="311"/>
      <c r="AR320" s="311"/>
      <c r="AS320" s="166"/>
      <c r="AT320" s="500"/>
      <c r="AU320" s="129"/>
      <c r="AV320" s="73"/>
      <c r="AW320" s="73"/>
      <c r="AX320" s="129"/>
      <c r="AY320" s="129"/>
      <c r="AZ320" s="73" t="e">
        <f t="shared" ca="1" si="97"/>
        <v>#NAME?</v>
      </c>
      <c r="BA320" s="529" t="e">
        <f t="shared" ca="1" si="98"/>
        <v>#NAME?</v>
      </c>
      <c r="BF320" s="533"/>
    </row>
    <row r="321" spans="1:262" ht="15" thickBot="1">
      <c r="A321" s="310"/>
      <c r="B321" s="433"/>
      <c r="C321" s="378"/>
      <c r="D321" s="409"/>
      <c r="E321" s="314"/>
      <c r="F321" s="545"/>
      <c r="G321" s="546"/>
      <c r="H321" s="312"/>
      <c r="I321" s="312"/>
      <c r="J321" s="472"/>
      <c r="K321" s="483"/>
      <c r="L321" s="168"/>
      <c r="M321" s="422">
        <f t="shared" si="94"/>
        <v>0</v>
      </c>
      <c r="N321" s="372"/>
      <c r="O321" s="168"/>
      <c r="P321" s="372"/>
      <c r="Q321" s="168"/>
      <c r="R321" s="372"/>
      <c r="S321" s="372"/>
      <c r="T321" s="372"/>
      <c r="U321" s="204" t="s">
        <v>702</v>
      </c>
      <c r="V321" s="204" t="s">
        <v>702</v>
      </c>
      <c r="W321" s="311"/>
      <c r="X321" s="314"/>
      <c r="Y321" s="169"/>
      <c r="Z321" s="314"/>
      <c r="AA321" s="170"/>
      <c r="AB321" s="168"/>
      <c r="AC321" s="171"/>
      <c r="AD321" s="172"/>
      <c r="AE321" s="173"/>
      <c r="AF321" s="174"/>
      <c r="AG321" s="543"/>
      <c r="AH321" s="373"/>
      <c r="AI321" s="373"/>
      <c r="AJ321" s="374"/>
      <c r="AK321" s="314"/>
      <c r="AL321" s="164"/>
      <c r="AM321" s="165"/>
      <c r="AN321" s="375"/>
      <c r="AO321" s="277"/>
      <c r="AP321" s="311"/>
      <c r="AQ321" s="311"/>
      <c r="AR321" s="311"/>
      <c r="AS321" s="166"/>
      <c r="AT321" s="500"/>
      <c r="AU321" s="129"/>
      <c r="AV321" s="73"/>
      <c r="AW321" s="73"/>
      <c r="AX321" s="129"/>
      <c r="AY321" s="129"/>
      <c r="AZ321" s="73" t="e">
        <f t="shared" ca="1" si="97"/>
        <v>#NAME?</v>
      </c>
      <c r="BA321" s="529" t="e">
        <f t="shared" ca="1" si="98"/>
        <v>#NAME?</v>
      </c>
      <c r="BF321" s="534"/>
      <c r="BG321" s="13"/>
      <c r="BH321" s="13"/>
      <c r="BI321" s="13"/>
      <c r="BJ321" s="13"/>
      <c r="BK321" s="13"/>
      <c r="BL321" s="13"/>
      <c r="BM321" s="13"/>
      <c r="BN321" s="13"/>
      <c r="BO321" s="13"/>
      <c r="BP321" s="13"/>
      <c r="BQ321" s="13"/>
      <c r="BR321" s="13"/>
      <c r="BS321" s="13"/>
      <c r="BT321" s="13"/>
      <c r="BU321" s="13"/>
      <c r="BV321" s="13"/>
      <c r="BW321" s="13"/>
      <c r="BX321" s="13"/>
      <c r="BY321" s="13"/>
      <c r="BZ321" s="13"/>
      <c r="CA321" s="13"/>
      <c r="CB321" s="13"/>
      <c r="CC321" s="13"/>
      <c r="CD321" s="13"/>
      <c r="CE321" s="13"/>
      <c r="CF321" s="13"/>
      <c r="CG321" s="13"/>
      <c r="CH321" s="13"/>
      <c r="CI321" s="13"/>
      <c r="CJ321" s="13"/>
      <c r="CK321" s="13"/>
      <c r="CL321" s="13"/>
      <c r="CM321" s="13"/>
      <c r="CN321" s="13"/>
      <c r="CO321" s="13"/>
      <c r="CP321" s="13"/>
      <c r="CQ321" s="13"/>
      <c r="CR321" s="13"/>
      <c r="CS321" s="13"/>
      <c r="CT321" s="13"/>
      <c r="CU321" s="13"/>
      <c r="CV321" s="13"/>
      <c r="CW321" s="13"/>
      <c r="CX321" s="13"/>
      <c r="CY321" s="13"/>
      <c r="CZ321" s="13"/>
      <c r="DA321" s="13"/>
      <c r="DB321" s="13"/>
      <c r="DC321" s="13"/>
      <c r="DD321" s="13"/>
      <c r="DE321" s="13"/>
      <c r="DF321" s="13"/>
      <c r="DG321" s="13"/>
      <c r="DH321" s="13"/>
      <c r="DI321" s="13"/>
      <c r="DJ321" s="13"/>
      <c r="DK321" s="13"/>
      <c r="DL321" s="13"/>
      <c r="DM321" s="13"/>
      <c r="DN321" s="13"/>
      <c r="DO321" s="13"/>
      <c r="DP321" s="13"/>
      <c r="DQ321" s="13"/>
      <c r="DR321" s="13"/>
      <c r="DS321" s="13"/>
      <c r="DT321" s="13"/>
      <c r="DU321" s="13"/>
      <c r="DV321" s="13"/>
      <c r="DW321" s="13"/>
      <c r="DX321" s="13"/>
      <c r="DY321" s="13"/>
      <c r="DZ321" s="13"/>
      <c r="EA321" s="13"/>
      <c r="EB321" s="13"/>
      <c r="EC321" s="13"/>
      <c r="ED321" s="13"/>
      <c r="EE321" s="13"/>
      <c r="EF321" s="13"/>
      <c r="EG321" s="13"/>
      <c r="EH321" s="13"/>
      <c r="EI321" s="13"/>
      <c r="EJ321" s="13"/>
      <c r="EK321" s="13"/>
      <c r="EL321" s="13"/>
      <c r="EM321" s="13"/>
      <c r="EN321" s="13"/>
      <c r="EO321" s="13"/>
      <c r="EP321" s="13"/>
      <c r="EQ321" s="13"/>
      <c r="ER321" s="13"/>
      <c r="ES321" s="13"/>
      <c r="ET321" s="13"/>
      <c r="EU321" s="13"/>
      <c r="EV321" s="13"/>
      <c r="EW321" s="13"/>
      <c r="EX321" s="13"/>
      <c r="EY321" s="13"/>
      <c r="EZ321" s="13"/>
      <c r="FA321" s="13"/>
      <c r="FB321" s="13"/>
      <c r="FC321" s="13"/>
      <c r="FD321" s="13"/>
      <c r="FE321" s="13"/>
      <c r="FF321" s="13"/>
      <c r="FG321" s="13"/>
      <c r="FH321" s="13"/>
      <c r="FI321" s="13"/>
      <c r="FJ321" s="13"/>
      <c r="FK321" s="13"/>
      <c r="FL321" s="13"/>
      <c r="FM321" s="13"/>
      <c r="FN321" s="13"/>
      <c r="FO321" s="13"/>
      <c r="FP321" s="13"/>
      <c r="FQ321" s="13"/>
      <c r="FR321" s="13"/>
      <c r="FS321" s="13"/>
      <c r="FT321" s="13"/>
      <c r="FU321" s="13"/>
      <c r="FV321" s="13"/>
      <c r="FW321" s="13"/>
      <c r="FX321" s="13"/>
      <c r="FY321" s="13"/>
      <c r="FZ321" s="13"/>
      <c r="GA321" s="13"/>
      <c r="GB321" s="13"/>
      <c r="GC321" s="13"/>
      <c r="GD321" s="13"/>
      <c r="GE321" s="13"/>
      <c r="GF321" s="13"/>
      <c r="GG321" s="13"/>
      <c r="GH321" s="13"/>
      <c r="GI321" s="13"/>
      <c r="GJ321" s="13"/>
      <c r="GK321" s="13"/>
      <c r="GL321" s="13"/>
      <c r="GM321" s="13"/>
      <c r="GN321" s="13"/>
      <c r="GO321" s="13"/>
      <c r="GP321" s="13"/>
      <c r="GQ321" s="13"/>
      <c r="GR321" s="13"/>
      <c r="GS321" s="13"/>
      <c r="GT321" s="13"/>
      <c r="GU321" s="13"/>
      <c r="GV321" s="13"/>
      <c r="GW321" s="13"/>
      <c r="GX321" s="13"/>
      <c r="GY321" s="13"/>
      <c r="GZ321" s="13"/>
      <c r="HA321" s="13"/>
      <c r="HB321" s="13"/>
      <c r="HC321" s="13"/>
      <c r="HD321" s="13"/>
      <c r="HE321" s="13"/>
      <c r="HF321" s="13"/>
      <c r="HG321" s="13"/>
      <c r="HH321" s="13"/>
      <c r="HI321" s="13"/>
      <c r="HJ321" s="13"/>
      <c r="HK321" s="13"/>
      <c r="HL321" s="13"/>
      <c r="HM321" s="13"/>
      <c r="HN321" s="13"/>
      <c r="HO321" s="13"/>
      <c r="HP321" s="13"/>
      <c r="HQ321" s="13"/>
      <c r="HR321" s="13"/>
      <c r="HS321" s="13"/>
      <c r="HT321" s="13"/>
      <c r="HU321" s="13"/>
      <c r="HV321" s="13"/>
      <c r="HW321" s="13"/>
      <c r="HX321" s="13"/>
      <c r="HY321" s="13"/>
      <c r="HZ321" s="13"/>
      <c r="IA321" s="13"/>
      <c r="IB321" s="13"/>
      <c r="IC321" s="13"/>
      <c r="ID321" s="13"/>
      <c r="IE321" s="13"/>
      <c r="IF321" s="13"/>
      <c r="IG321" s="13"/>
      <c r="IH321" s="13"/>
      <c r="II321" s="13"/>
      <c r="IJ321" s="13"/>
      <c r="IK321" s="13"/>
      <c r="IL321" s="13"/>
      <c r="IM321" s="13"/>
      <c r="IN321" s="13"/>
      <c r="IO321" s="13"/>
      <c r="IP321" s="13"/>
      <c r="IQ321" s="13"/>
      <c r="IR321" s="13"/>
      <c r="IS321" s="13"/>
      <c r="IT321" s="13"/>
      <c r="IU321" s="13"/>
      <c r="IV321" s="13"/>
      <c r="IW321" s="13"/>
      <c r="IX321" s="13"/>
      <c r="IY321" s="13"/>
      <c r="IZ321" s="13"/>
      <c r="JA321" s="13"/>
      <c r="JB321" s="13"/>
    </row>
    <row r="322" spans="1:262" ht="15" thickBot="1">
      <c r="A322" s="278"/>
      <c r="B322" s="426"/>
      <c r="C322" s="376"/>
      <c r="D322" s="409"/>
      <c r="E322" s="264"/>
      <c r="F322" s="547"/>
      <c r="G322" s="548"/>
      <c r="H322" s="273"/>
      <c r="I322" s="272"/>
      <c r="J322" s="464"/>
      <c r="K322" s="202"/>
      <c r="L322" s="168"/>
      <c r="M322" s="422">
        <f t="shared" si="94"/>
        <v>0</v>
      </c>
      <c r="N322" s="204"/>
      <c r="O322" s="203"/>
      <c r="P322" s="204"/>
      <c r="Q322" s="203"/>
      <c r="R322" s="204"/>
      <c r="S322" s="204"/>
      <c r="T322" s="204"/>
      <c r="U322" s="204" t="s">
        <v>702</v>
      </c>
      <c r="V322" s="204" t="s">
        <v>702</v>
      </c>
      <c r="W322" s="267"/>
      <c r="X322" s="264"/>
      <c r="Y322" s="175"/>
      <c r="Z322" s="264"/>
      <c r="AA322" s="170"/>
      <c r="AB322" s="168"/>
      <c r="AC322" s="171"/>
      <c r="AD322" s="172"/>
      <c r="AE322" s="173"/>
      <c r="AF322" s="174"/>
      <c r="AG322" s="542"/>
      <c r="AH322" s="208"/>
      <c r="AI322" s="208"/>
      <c r="AJ322" s="222"/>
      <c r="AK322" s="264"/>
      <c r="AL322" s="164"/>
      <c r="AM322" s="165"/>
      <c r="AN322" s="275"/>
      <c r="AO322" s="277"/>
      <c r="AP322" s="267"/>
      <c r="AQ322" s="267"/>
      <c r="AR322" s="267"/>
      <c r="AS322" s="166"/>
      <c r="AT322" s="476"/>
      <c r="AU322" s="209"/>
      <c r="AV322" s="205"/>
      <c r="AW322" s="205"/>
      <c r="AX322" s="129"/>
      <c r="AY322" s="129"/>
      <c r="AZ322" s="73" t="e">
        <f t="shared" ca="1" si="97"/>
        <v>#NAME?</v>
      </c>
      <c r="BA322" s="529" t="e">
        <f t="shared" ca="1" si="98"/>
        <v>#NAME?</v>
      </c>
      <c r="BF322" s="534"/>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c r="CE322" s="13"/>
      <c r="CF322" s="13"/>
      <c r="CG322" s="13"/>
      <c r="CH322" s="13"/>
      <c r="CI322" s="13"/>
      <c r="CJ322" s="13"/>
      <c r="CK322" s="13"/>
      <c r="CL322" s="13"/>
      <c r="CM322" s="13"/>
      <c r="CN322" s="13"/>
      <c r="CO322" s="13"/>
      <c r="CP322" s="13"/>
      <c r="CQ322" s="13"/>
      <c r="CR322" s="13"/>
      <c r="CS322" s="13"/>
      <c r="CT322" s="13"/>
      <c r="CU322" s="13"/>
      <c r="CV322" s="13"/>
      <c r="CW322" s="13"/>
      <c r="CX322" s="13"/>
      <c r="CY322" s="13"/>
      <c r="CZ322" s="13"/>
      <c r="DA322" s="13"/>
      <c r="DB322" s="13"/>
      <c r="DC322" s="13"/>
      <c r="DD322" s="13"/>
      <c r="DE322" s="13"/>
      <c r="DF322" s="13"/>
      <c r="DG322" s="13"/>
      <c r="DH322" s="13"/>
      <c r="DI322" s="13"/>
      <c r="DJ322" s="13"/>
      <c r="DK322" s="13"/>
      <c r="DL322" s="13"/>
      <c r="DM322" s="13"/>
      <c r="DN322" s="13"/>
      <c r="DO322" s="13"/>
      <c r="DP322" s="13"/>
      <c r="DQ322" s="13"/>
      <c r="DR322" s="13"/>
      <c r="DS322" s="13"/>
      <c r="DT322" s="13"/>
      <c r="DU322" s="13"/>
      <c r="DV322" s="13"/>
      <c r="DW322" s="13"/>
      <c r="DX322" s="13"/>
      <c r="DY322" s="13"/>
      <c r="DZ322" s="13"/>
      <c r="EA322" s="13"/>
      <c r="EB322" s="13"/>
      <c r="EC322" s="13"/>
      <c r="ED322" s="13"/>
      <c r="EE322" s="13"/>
      <c r="EF322" s="13"/>
      <c r="EG322" s="13"/>
      <c r="EH322" s="13"/>
      <c r="EI322" s="13"/>
      <c r="EJ322" s="13"/>
      <c r="EK322" s="13"/>
      <c r="EL322" s="13"/>
      <c r="EM322" s="13"/>
      <c r="EN322" s="13"/>
      <c r="EO322" s="13"/>
      <c r="EP322" s="13"/>
      <c r="EQ322" s="13"/>
      <c r="ER322" s="13"/>
      <c r="ES322" s="13"/>
      <c r="ET322" s="13"/>
      <c r="EU322" s="13"/>
      <c r="EV322" s="13"/>
      <c r="EW322" s="13"/>
      <c r="EX322" s="13"/>
      <c r="EY322" s="13"/>
      <c r="EZ322" s="13"/>
      <c r="FA322" s="13"/>
      <c r="FB322" s="13"/>
      <c r="FC322" s="13"/>
      <c r="FD322" s="13"/>
      <c r="FE322" s="13"/>
      <c r="FF322" s="13"/>
      <c r="FG322" s="13"/>
      <c r="FH322" s="13"/>
      <c r="FI322" s="13"/>
      <c r="FJ322" s="13"/>
      <c r="FK322" s="13"/>
      <c r="FL322" s="13"/>
      <c r="FM322" s="13"/>
      <c r="FN322" s="13"/>
      <c r="FO322" s="13"/>
      <c r="FP322" s="13"/>
      <c r="FQ322" s="13"/>
      <c r="FR322" s="13"/>
      <c r="FS322" s="13"/>
      <c r="FT322" s="13"/>
      <c r="FU322" s="13"/>
      <c r="FV322" s="13"/>
      <c r="FW322" s="13"/>
      <c r="FX322" s="13"/>
      <c r="FY322" s="13"/>
      <c r="FZ322" s="13"/>
      <c r="GA322" s="13"/>
      <c r="GB322" s="13"/>
      <c r="GC322" s="13"/>
      <c r="GD322" s="13"/>
      <c r="GE322" s="13"/>
      <c r="GF322" s="13"/>
      <c r="GG322" s="13"/>
      <c r="GH322" s="13"/>
      <c r="GI322" s="13"/>
      <c r="GJ322" s="13"/>
      <c r="GK322" s="13"/>
      <c r="GL322" s="13"/>
      <c r="GM322" s="13"/>
      <c r="GN322" s="13"/>
      <c r="GO322" s="13"/>
      <c r="GP322" s="13"/>
      <c r="GQ322" s="13"/>
      <c r="GR322" s="13"/>
      <c r="GS322" s="13"/>
      <c r="GT322" s="13"/>
      <c r="GU322" s="13"/>
      <c r="GV322" s="13"/>
      <c r="GW322" s="13"/>
      <c r="GX322" s="13"/>
      <c r="GY322" s="13"/>
      <c r="GZ322" s="13"/>
      <c r="HA322" s="13"/>
      <c r="HB322" s="13"/>
      <c r="HC322" s="13"/>
      <c r="HD322" s="13"/>
      <c r="HE322" s="13"/>
      <c r="HF322" s="13"/>
      <c r="HG322" s="13"/>
      <c r="HH322" s="13"/>
      <c r="HI322" s="13"/>
      <c r="HJ322" s="13"/>
      <c r="HK322" s="13"/>
      <c r="HL322" s="13"/>
      <c r="HM322" s="13"/>
      <c r="HN322" s="13"/>
      <c r="HO322" s="13"/>
      <c r="HP322" s="13"/>
      <c r="HQ322" s="13"/>
      <c r="HR322" s="13"/>
      <c r="HS322" s="13"/>
      <c r="HT322" s="13"/>
      <c r="HU322" s="13"/>
      <c r="HV322" s="13"/>
      <c r="HW322" s="13"/>
      <c r="HX322" s="13"/>
      <c r="HY322" s="13"/>
      <c r="HZ322" s="13"/>
      <c r="IA322" s="13"/>
      <c r="IB322" s="13"/>
      <c r="IC322" s="13"/>
      <c r="ID322" s="13"/>
      <c r="IE322" s="13"/>
      <c r="IF322" s="13"/>
      <c r="IG322" s="13"/>
      <c r="IH322" s="13"/>
      <c r="II322" s="13"/>
      <c r="IJ322" s="13"/>
      <c r="IK322" s="13"/>
      <c r="IL322" s="13"/>
      <c r="IM322" s="13"/>
      <c r="IN322" s="13"/>
      <c r="IO322" s="13"/>
      <c r="IP322" s="13"/>
      <c r="IQ322" s="13"/>
      <c r="IR322" s="13"/>
      <c r="IS322" s="13"/>
      <c r="IT322" s="13"/>
      <c r="IU322" s="13"/>
      <c r="IV322" s="13"/>
      <c r="IW322" s="13"/>
      <c r="IX322" s="13"/>
      <c r="IY322" s="13"/>
      <c r="IZ322" s="13"/>
      <c r="JA322" s="13"/>
      <c r="JB322" s="13"/>
    </row>
    <row r="323" spans="1:262" ht="15" thickBot="1">
      <c r="A323" s="278"/>
      <c r="B323" s="426"/>
      <c r="C323" s="376"/>
      <c r="D323" s="409"/>
      <c r="E323" s="264"/>
      <c r="F323" s="547"/>
      <c r="G323" s="548"/>
      <c r="H323" s="272"/>
      <c r="I323" s="272"/>
      <c r="J323" s="464"/>
      <c r="K323" s="202"/>
      <c r="L323" s="203"/>
      <c r="M323" s="422">
        <f t="shared" si="94"/>
        <v>0</v>
      </c>
      <c r="N323" s="204"/>
      <c r="O323" s="203"/>
      <c r="P323" s="204"/>
      <c r="Q323" s="203"/>
      <c r="R323" s="204"/>
      <c r="S323" s="204"/>
      <c r="T323" s="204"/>
      <c r="U323" s="204" t="s">
        <v>702</v>
      </c>
      <c r="V323" s="204" t="s">
        <v>702</v>
      </c>
      <c r="W323" s="267"/>
      <c r="X323" s="264"/>
      <c r="Y323" s="205"/>
      <c r="Z323" s="264"/>
      <c r="AA323" s="170"/>
      <c r="AB323" s="168"/>
      <c r="AC323" s="171"/>
      <c r="AD323" s="172"/>
      <c r="AE323" s="173"/>
      <c r="AF323" s="174"/>
      <c r="AG323" s="542"/>
      <c r="AH323" s="208"/>
      <c r="AI323" s="208"/>
      <c r="AJ323" s="222"/>
      <c r="AK323" s="264"/>
      <c r="AL323" s="164"/>
      <c r="AM323" s="165"/>
      <c r="AN323" s="275"/>
      <c r="AO323" s="277"/>
      <c r="AP323" s="267"/>
      <c r="AQ323" s="267"/>
      <c r="AR323" s="267"/>
      <c r="AS323" s="225"/>
      <c r="AT323" s="476"/>
      <c r="AU323" s="209"/>
      <c r="AV323" s="205"/>
      <c r="AW323" s="205"/>
      <c r="AX323" s="209"/>
      <c r="AY323" s="209"/>
      <c r="AZ323" s="73" t="e">
        <f t="shared" ca="1" si="97"/>
        <v>#NAME?</v>
      </c>
      <c r="BA323" s="529" t="e">
        <f t="shared" ca="1" si="98"/>
        <v>#NAME?</v>
      </c>
      <c r="BB323" s="210"/>
      <c r="BC323" s="210"/>
      <c r="BD323" s="513"/>
      <c r="BE323" s="514"/>
      <c r="BF323" s="536"/>
      <c r="BG323" s="211"/>
      <c r="BH323" s="211"/>
      <c r="BI323" s="211"/>
      <c r="BJ323" s="211"/>
      <c r="BK323" s="211"/>
      <c r="BL323" s="211"/>
      <c r="BM323" s="211"/>
      <c r="BN323" s="211"/>
      <c r="BO323" s="211"/>
      <c r="BP323" s="211"/>
      <c r="BQ323" s="211"/>
      <c r="BR323" s="211"/>
      <c r="BS323" s="211"/>
      <c r="BT323" s="211"/>
      <c r="BU323" s="211"/>
      <c r="BV323" s="211"/>
      <c r="BW323" s="211"/>
      <c r="BX323" s="211"/>
      <c r="BY323" s="211"/>
      <c r="BZ323" s="211"/>
      <c r="CA323" s="211"/>
      <c r="CB323" s="211"/>
      <c r="CC323" s="211"/>
      <c r="CD323" s="211"/>
      <c r="CE323" s="211"/>
      <c r="CF323" s="211"/>
      <c r="CG323" s="211"/>
      <c r="CH323" s="211"/>
      <c r="CI323" s="211"/>
      <c r="CJ323" s="211"/>
      <c r="CK323" s="211"/>
      <c r="CL323" s="211"/>
      <c r="CM323" s="211"/>
      <c r="CN323" s="211"/>
      <c r="CO323" s="211"/>
      <c r="CP323" s="211"/>
      <c r="CQ323" s="211"/>
      <c r="CR323" s="211"/>
      <c r="CS323" s="211"/>
      <c r="CT323" s="211"/>
      <c r="CU323" s="211"/>
      <c r="CV323" s="211"/>
      <c r="CW323" s="211"/>
      <c r="CX323" s="211"/>
      <c r="CY323" s="211"/>
      <c r="CZ323" s="211"/>
      <c r="DA323" s="211"/>
      <c r="DB323" s="211"/>
      <c r="DC323" s="211"/>
      <c r="DD323" s="211"/>
      <c r="DE323" s="211"/>
      <c r="DF323" s="211"/>
      <c r="DG323" s="211"/>
      <c r="DH323" s="211"/>
      <c r="DI323" s="211"/>
      <c r="DJ323" s="211"/>
      <c r="DK323" s="211"/>
      <c r="DL323" s="211"/>
      <c r="DM323" s="211"/>
      <c r="DN323" s="211"/>
      <c r="DO323" s="211"/>
      <c r="DP323" s="211"/>
      <c r="DQ323" s="211"/>
      <c r="DR323" s="211"/>
      <c r="DS323" s="211"/>
      <c r="DT323" s="211"/>
      <c r="DU323" s="211"/>
      <c r="DV323" s="211"/>
      <c r="DW323" s="211"/>
      <c r="DX323" s="211"/>
      <c r="DY323" s="211"/>
      <c r="DZ323" s="211"/>
      <c r="EA323" s="211"/>
      <c r="EB323" s="211"/>
      <c r="EC323" s="211"/>
      <c r="ED323" s="211"/>
      <c r="EE323" s="211"/>
      <c r="EF323" s="211"/>
      <c r="EG323" s="211"/>
      <c r="EH323" s="211"/>
      <c r="EI323" s="211"/>
      <c r="EJ323" s="211"/>
      <c r="EK323" s="211"/>
      <c r="EL323" s="211"/>
      <c r="EM323" s="211"/>
      <c r="EN323" s="211"/>
      <c r="EO323" s="211"/>
      <c r="EP323" s="211"/>
      <c r="EQ323" s="211"/>
      <c r="ER323" s="211"/>
      <c r="ES323" s="211"/>
      <c r="ET323" s="211"/>
      <c r="EU323" s="211"/>
      <c r="EV323" s="211"/>
      <c r="EW323" s="211"/>
      <c r="EX323" s="211"/>
      <c r="EY323" s="211"/>
      <c r="EZ323" s="211"/>
      <c r="FA323" s="211"/>
      <c r="FB323" s="211"/>
      <c r="FC323" s="211"/>
      <c r="FD323" s="211"/>
      <c r="FE323" s="211"/>
      <c r="FF323" s="211"/>
      <c r="FG323" s="211"/>
      <c r="FH323" s="211"/>
      <c r="FI323" s="211"/>
      <c r="FJ323" s="211"/>
      <c r="FK323" s="211"/>
      <c r="FL323" s="211"/>
      <c r="FM323" s="211"/>
      <c r="FN323" s="211"/>
      <c r="FO323" s="211"/>
      <c r="FP323" s="211"/>
      <c r="FQ323" s="211"/>
      <c r="FR323" s="211"/>
      <c r="FS323" s="211"/>
      <c r="FT323" s="211"/>
      <c r="FU323" s="211"/>
      <c r="FV323" s="211"/>
      <c r="FW323" s="211"/>
      <c r="FX323" s="211"/>
      <c r="FY323" s="211"/>
      <c r="FZ323" s="211"/>
      <c r="GA323" s="211"/>
      <c r="GB323" s="211"/>
      <c r="GC323" s="211"/>
      <c r="GD323" s="211"/>
      <c r="GE323" s="211"/>
      <c r="GF323" s="211"/>
      <c r="GG323" s="211"/>
      <c r="GH323" s="211"/>
      <c r="GI323" s="211"/>
      <c r="GJ323" s="211"/>
      <c r="GK323" s="211"/>
      <c r="GL323" s="211"/>
      <c r="GM323" s="211"/>
      <c r="GN323" s="211"/>
      <c r="GO323" s="211"/>
      <c r="GP323" s="211"/>
      <c r="GQ323" s="211"/>
      <c r="GR323" s="211"/>
      <c r="GS323" s="211"/>
      <c r="GT323" s="211"/>
      <c r="GU323" s="211"/>
      <c r="GV323" s="211"/>
      <c r="GW323" s="211"/>
      <c r="GX323" s="211"/>
      <c r="GY323" s="211"/>
      <c r="GZ323" s="211"/>
      <c r="HA323" s="211"/>
      <c r="HB323" s="211"/>
      <c r="HC323" s="211"/>
      <c r="HD323" s="211"/>
      <c r="HE323" s="211"/>
      <c r="HF323" s="211"/>
      <c r="HG323" s="211"/>
      <c r="HH323" s="211"/>
      <c r="HI323" s="211"/>
      <c r="HJ323" s="211"/>
      <c r="HK323" s="211"/>
      <c r="HL323" s="211"/>
      <c r="HM323" s="211"/>
      <c r="HN323" s="211"/>
      <c r="HO323" s="211"/>
      <c r="HP323" s="211"/>
      <c r="HQ323" s="211"/>
      <c r="HR323" s="211"/>
      <c r="HS323" s="211"/>
      <c r="HT323" s="211"/>
      <c r="HU323" s="211"/>
      <c r="HV323" s="211"/>
      <c r="HW323" s="211"/>
      <c r="HX323" s="211"/>
      <c r="HY323" s="211"/>
      <c r="HZ323" s="211"/>
      <c r="IA323" s="211"/>
      <c r="IB323" s="211"/>
      <c r="IC323" s="211"/>
      <c r="ID323" s="211"/>
      <c r="IE323" s="211"/>
      <c r="IF323" s="211"/>
      <c r="IG323" s="211"/>
      <c r="IH323" s="211"/>
      <c r="II323" s="211"/>
      <c r="IJ323" s="211"/>
      <c r="IK323" s="211"/>
      <c r="IL323" s="211"/>
      <c r="IM323" s="211"/>
      <c r="IN323" s="211"/>
      <c r="IO323" s="211"/>
      <c r="IP323" s="211"/>
      <c r="IQ323" s="211"/>
      <c r="IR323" s="211"/>
      <c r="IS323" s="211"/>
      <c r="IT323" s="211"/>
      <c r="IU323" s="211"/>
      <c r="IV323" s="211"/>
      <c r="IW323" s="211"/>
      <c r="IX323" s="211"/>
      <c r="IY323" s="211"/>
      <c r="IZ323" s="211"/>
      <c r="JA323" s="211"/>
      <c r="JB323" s="211"/>
    </row>
    <row r="324" spans="1:262" ht="15" thickBot="1">
      <c r="A324" s="278"/>
      <c r="B324" s="426"/>
      <c r="C324" s="376"/>
      <c r="D324" s="409"/>
      <c r="E324" s="264"/>
      <c r="F324" s="547"/>
      <c r="G324" s="548"/>
      <c r="H324" s="272"/>
      <c r="I324" s="272"/>
      <c r="J324" s="464"/>
      <c r="K324" s="202"/>
      <c r="L324" s="168"/>
      <c r="M324" s="422">
        <f t="shared" si="94"/>
        <v>0</v>
      </c>
      <c r="N324" s="204"/>
      <c r="O324" s="203"/>
      <c r="P324" s="204"/>
      <c r="Q324" s="203"/>
      <c r="R324" s="204"/>
      <c r="S324" s="204"/>
      <c r="T324" s="204"/>
      <c r="U324" s="204" t="s">
        <v>702</v>
      </c>
      <c r="V324" s="204" t="s">
        <v>702</v>
      </c>
      <c r="W324" s="267"/>
      <c r="X324" s="264"/>
      <c r="Y324" s="169"/>
      <c r="Z324" s="264"/>
      <c r="AA324" s="170"/>
      <c r="AB324" s="168"/>
      <c r="AC324" s="171"/>
      <c r="AD324" s="172"/>
      <c r="AE324" s="173"/>
      <c r="AF324" s="174"/>
      <c r="AG324" s="542"/>
      <c r="AH324" s="208"/>
      <c r="AI324" s="208"/>
      <c r="AJ324" s="222"/>
      <c r="AK324" s="264"/>
      <c r="AL324" s="164"/>
      <c r="AM324" s="165"/>
      <c r="AN324" s="275"/>
      <c r="AO324" s="277"/>
      <c r="AP324" s="267"/>
      <c r="AQ324" s="267"/>
      <c r="AR324" s="267"/>
      <c r="AS324" s="166"/>
      <c r="AT324" s="476"/>
      <c r="AU324" s="209"/>
      <c r="AV324" s="205"/>
      <c r="AW324" s="205"/>
      <c r="AX324" s="129"/>
      <c r="AY324" s="129"/>
      <c r="AZ324" s="73" t="e">
        <f t="shared" ca="1" si="97"/>
        <v>#NAME?</v>
      </c>
      <c r="BA324" s="529" t="e">
        <f t="shared" ca="1" si="98"/>
        <v>#NAME?</v>
      </c>
      <c r="BF324" s="533"/>
    </row>
    <row r="325" spans="1:262" ht="15" thickBot="1">
      <c r="A325" s="278"/>
      <c r="B325" s="426"/>
      <c r="C325" s="376"/>
      <c r="D325" s="409"/>
      <c r="E325" s="264"/>
      <c r="F325" s="547"/>
      <c r="G325" s="548"/>
      <c r="H325" s="272"/>
      <c r="I325" s="272"/>
      <c r="J325" s="464"/>
      <c r="K325" s="202"/>
      <c r="L325" s="168"/>
      <c r="M325" s="422">
        <f t="shared" si="94"/>
        <v>0</v>
      </c>
      <c r="N325" s="204"/>
      <c r="O325" s="203"/>
      <c r="P325" s="204"/>
      <c r="Q325" s="203"/>
      <c r="R325" s="204"/>
      <c r="S325" s="204"/>
      <c r="T325" s="204"/>
      <c r="U325" s="204" t="s">
        <v>702</v>
      </c>
      <c r="V325" s="204" t="s">
        <v>702</v>
      </c>
      <c r="W325" s="267"/>
      <c r="X325" s="264"/>
      <c r="Y325" s="169"/>
      <c r="Z325" s="264"/>
      <c r="AA325" s="170"/>
      <c r="AB325" s="168"/>
      <c r="AC325" s="171"/>
      <c r="AD325" s="172"/>
      <c r="AE325" s="173"/>
      <c r="AF325" s="174"/>
      <c r="AG325" s="542"/>
      <c r="AH325" s="208"/>
      <c r="AI325" s="208"/>
      <c r="AJ325" s="222"/>
      <c r="AK325" s="264"/>
      <c r="AL325" s="164"/>
      <c r="AM325" s="165"/>
      <c r="AN325" s="275"/>
      <c r="AO325" s="277"/>
      <c r="AP325" s="267"/>
      <c r="AQ325" s="267"/>
      <c r="AR325" s="267"/>
      <c r="AS325" s="166"/>
      <c r="AT325" s="476"/>
      <c r="AU325" s="209"/>
      <c r="AV325" s="205"/>
      <c r="AW325" s="205"/>
      <c r="AX325" s="129"/>
      <c r="AY325" s="129"/>
      <c r="AZ325" s="73" t="e">
        <f t="shared" ca="1" si="97"/>
        <v>#NAME?</v>
      </c>
      <c r="BA325" s="529" t="e">
        <f t="shared" ca="1" si="98"/>
        <v>#NAME?</v>
      </c>
      <c r="BF325" s="533"/>
    </row>
    <row r="326" spans="1:262" ht="15" thickBot="1">
      <c r="A326" s="278"/>
      <c r="B326" s="426"/>
      <c r="C326" s="376"/>
      <c r="D326" s="409"/>
      <c r="E326" s="264"/>
      <c r="F326" s="547"/>
      <c r="G326" s="548"/>
      <c r="H326" s="272"/>
      <c r="I326" s="272"/>
      <c r="J326" s="464"/>
      <c r="K326" s="202"/>
      <c r="L326" s="203"/>
      <c r="M326" s="422">
        <f t="shared" ref="M326:M389" si="105">N326*AN326</f>
        <v>0</v>
      </c>
      <c r="N326" s="204"/>
      <c r="O326" s="203"/>
      <c r="P326" s="204"/>
      <c r="Q326" s="203"/>
      <c r="R326" s="204"/>
      <c r="S326" s="204"/>
      <c r="T326" s="204"/>
      <c r="U326" s="204" t="s">
        <v>702</v>
      </c>
      <c r="V326" s="204" t="s">
        <v>702</v>
      </c>
      <c r="W326" s="267"/>
      <c r="X326" s="264"/>
      <c r="Y326" s="207"/>
      <c r="Z326" s="264"/>
      <c r="AA326" s="170"/>
      <c r="AB326" s="168"/>
      <c r="AC326" s="171"/>
      <c r="AD326" s="172"/>
      <c r="AE326" s="173"/>
      <c r="AF326" s="174"/>
      <c r="AG326" s="542"/>
      <c r="AH326" s="208"/>
      <c r="AI326" s="208"/>
      <c r="AJ326" s="222"/>
      <c r="AK326" s="264"/>
      <c r="AL326" s="164"/>
      <c r="AM326" s="165"/>
      <c r="AN326" s="275"/>
      <c r="AO326" s="277"/>
      <c r="AP326" s="267"/>
      <c r="AQ326" s="267"/>
      <c r="AR326" s="267"/>
      <c r="AS326" s="206"/>
      <c r="AT326" s="476"/>
      <c r="AU326" s="209"/>
      <c r="AV326" s="205"/>
      <c r="AW326" s="205"/>
      <c r="AX326" s="209"/>
      <c r="AY326" s="209"/>
      <c r="AZ326" s="73" t="e">
        <f t="shared" ref="AZ326:AZ389" ca="1" si="106">NumLetras(J326)</f>
        <v>#NAME?</v>
      </c>
      <c r="BA326" s="529" t="e">
        <f t="shared" ref="BA326:BA389" ca="1" si="107">NumLetras(AN326)</f>
        <v>#NAME?</v>
      </c>
      <c r="BB326" s="210"/>
      <c r="BC326" s="210"/>
      <c r="BD326" s="513"/>
      <c r="BE326" s="514"/>
      <c r="BF326" s="536"/>
      <c r="BG326" s="211"/>
      <c r="BH326" s="211"/>
      <c r="BI326" s="211"/>
      <c r="BJ326" s="211"/>
      <c r="BK326" s="211"/>
      <c r="BL326" s="211"/>
      <c r="BM326" s="211"/>
      <c r="BN326" s="211"/>
      <c r="BO326" s="211"/>
      <c r="BP326" s="211"/>
      <c r="BQ326" s="211"/>
      <c r="BR326" s="211"/>
      <c r="BS326" s="211"/>
      <c r="BT326" s="211"/>
      <c r="BU326" s="211"/>
      <c r="BV326" s="211"/>
      <c r="BW326" s="211"/>
      <c r="BX326" s="211"/>
      <c r="BY326" s="211"/>
      <c r="BZ326" s="211"/>
      <c r="CA326" s="211"/>
      <c r="CB326" s="211"/>
      <c r="CC326" s="211"/>
      <c r="CD326" s="211"/>
      <c r="CE326" s="211"/>
      <c r="CF326" s="211"/>
      <c r="CG326" s="211"/>
      <c r="CH326" s="211"/>
      <c r="CI326" s="211"/>
      <c r="CJ326" s="211"/>
      <c r="CK326" s="211"/>
      <c r="CL326" s="211"/>
      <c r="CM326" s="211"/>
      <c r="CN326" s="211"/>
      <c r="CO326" s="211"/>
      <c r="CP326" s="211"/>
      <c r="CQ326" s="211"/>
      <c r="CR326" s="211"/>
      <c r="CS326" s="211"/>
      <c r="CT326" s="211"/>
      <c r="CU326" s="211"/>
      <c r="CV326" s="211"/>
      <c r="CW326" s="211"/>
      <c r="CX326" s="211"/>
      <c r="CY326" s="211"/>
      <c r="CZ326" s="211"/>
      <c r="DA326" s="211"/>
      <c r="DB326" s="211"/>
      <c r="DC326" s="211"/>
      <c r="DD326" s="211"/>
      <c r="DE326" s="211"/>
      <c r="DF326" s="211"/>
      <c r="DG326" s="211"/>
      <c r="DH326" s="211"/>
      <c r="DI326" s="211"/>
      <c r="DJ326" s="211"/>
      <c r="DK326" s="211"/>
      <c r="DL326" s="211"/>
      <c r="DM326" s="211"/>
      <c r="DN326" s="211"/>
      <c r="DO326" s="211"/>
      <c r="DP326" s="211"/>
      <c r="DQ326" s="211"/>
      <c r="DR326" s="211"/>
      <c r="DS326" s="211"/>
      <c r="DT326" s="211"/>
      <c r="DU326" s="211"/>
      <c r="DV326" s="211"/>
      <c r="DW326" s="211"/>
      <c r="DX326" s="211"/>
      <c r="DY326" s="211"/>
      <c r="DZ326" s="211"/>
      <c r="EA326" s="211"/>
      <c r="EB326" s="211"/>
      <c r="EC326" s="211"/>
      <c r="ED326" s="211"/>
      <c r="EE326" s="211"/>
      <c r="EF326" s="211"/>
      <c r="EG326" s="211"/>
      <c r="EH326" s="211"/>
      <c r="EI326" s="211"/>
      <c r="EJ326" s="211"/>
      <c r="EK326" s="211"/>
      <c r="EL326" s="211"/>
      <c r="EM326" s="211"/>
      <c r="EN326" s="211"/>
      <c r="EO326" s="211"/>
      <c r="EP326" s="211"/>
      <c r="EQ326" s="211"/>
      <c r="ER326" s="211"/>
      <c r="ES326" s="211"/>
      <c r="ET326" s="211"/>
      <c r="EU326" s="211"/>
      <c r="EV326" s="211"/>
      <c r="EW326" s="211"/>
      <c r="EX326" s="211"/>
      <c r="EY326" s="211"/>
      <c r="EZ326" s="211"/>
      <c r="FA326" s="211"/>
      <c r="FB326" s="211"/>
      <c r="FC326" s="211"/>
      <c r="FD326" s="211"/>
      <c r="FE326" s="211"/>
      <c r="FF326" s="211"/>
      <c r="FG326" s="211"/>
      <c r="FH326" s="211"/>
      <c r="FI326" s="211"/>
      <c r="FJ326" s="211"/>
      <c r="FK326" s="211"/>
      <c r="FL326" s="211"/>
      <c r="FM326" s="211"/>
      <c r="FN326" s="211"/>
      <c r="FO326" s="211"/>
      <c r="FP326" s="211"/>
      <c r="FQ326" s="211"/>
      <c r="FR326" s="211"/>
      <c r="FS326" s="211"/>
      <c r="FT326" s="211"/>
      <c r="FU326" s="211"/>
      <c r="FV326" s="211"/>
      <c r="FW326" s="211"/>
      <c r="FX326" s="211"/>
      <c r="FY326" s="211"/>
      <c r="FZ326" s="211"/>
      <c r="GA326" s="211"/>
      <c r="GB326" s="211"/>
      <c r="GC326" s="211"/>
      <c r="GD326" s="211"/>
      <c r="GE326" s="211"/>
      <c r="GF326" s="211"/>
      <c r="GG326" s="211"/>
      <c r="GH326" s="211"/>
      <c r="GI326" s="211"/>
      <c r="GJ326" s="211"/>
      <c r="GK326" s="211"/>
      <c r="GL326" s="211"/>
      <c r="GM326" s="211"/>
      <c r="GN326" s="211"/>
      <c r="GO326" s="211"/>
      <c r="GP326" s="211"/>
      <c r="GQ326" s="211"/>
      <c r="GR326" s="211"/>
      <c r="GS326" s="211"/>
      <c r="GT326" s="211"/>
      <c r="GU326" s="211"/>
      <c r="GV326" s="211"/>
      <c r="GW326" s="211"/>
      <c r="GX326" s="211"/>
      <c r="GY326" s="211"/>
      <c r="GZ326" s="211"/>
      <c r="HA326" s="211"/>
      <c r="HB326" s="211"/>
      <c r="HC326" s="211"/>
      <c r="HD326" s="211"/>
      <c r="HE326" s="211"/>
      <c r="HF326" s="211"/>
      <c r="HG326" s="211"/>
      <c r="HH326" s="211"/>
      <c r="HI326" s="211"/>
      <c r="HJ326" s="211"/>
      <c r="HK326" s="211"/>
      <c r="HL326" s="211"/>
      <c r="HM326" s="211"/>
      <c r="HN326" s="211"/>
      <c r="HO326" s="211"/>
      <c r="HP326" s="211"/>
      <c r="HQ326" s="211"/>
      <c r="HR326" s="211"/>
      <c r="HS326" s="211"/>
      <c r="HT326" s="211"/>
      <c r="HU326" s="211"/>
      <c r="HV326" s="211"/>
      <c r="HW326" s="211"/>
      <c r="HX326" s="211"/>
      <c r="HY326" s="211"/>
      <c r="HZ326" s="211"/>
      <c r="IA326" s="211"/>
      <c r="IB326" s="211"/>
      <c r="IC326" s="211"/>
      <c r="ID326" s="211"/>
      <c r="IE326" s="211"/>
      <c r="IF326" s="211"/>
      <c r="IG326" s="211"/>
      <c r="IH326" s="211"/>
      <c r="II326" s="211"/>
      <c r="IJ326" s="211"/>
      <c r="IK326" s="211"/>
      <c r="IL326" s="211"/>
      <c r="IM326" s="211"/>
      <c r="IN326" s="211"/>
      <c r="IO326" s="211"/>
      <c r="IP326" s="211"/>
      <c r="IQ326" s="211"/>
      <c r="IR326" s="211"/>
      <c r="IS326" s="211"/>
      <c r="IT326" s="211"/>
      <c r="IU326" s="211"/>
      <c r="IV326" s="211"/>
      <c r="IW326" s="211"/>
      <c r="IX326" s="211"/>
      <c r="IY326" s="211"/>
      <c r="IZ326" s="211"/>
      <c r="JA326" s="211"/>
      <c r="JB326" s="211"/>
    </row>
    <row r="327" spans="1:262" s="211" customFormat="1" ht="15" thickBot="1">
      <c r="A327" s="278"/>
      <c r="B327" s="426"/>
      <c r="C327" s="376"/>
      <c r="D327" s="409"/>
      <c r="E327" s="264"/>
      <c r="F327" s="547"/>
      <c r="G327" s="548"/>
      <c r="H327" s="272"/>
      <c r="I327" s="272"/>
      <c r="J327" s="464"/>
      <c r="K327" s="202"/>
      <c r="L327" s="203"/>
      <c r="M327" s="422">
        <f t="shared" si="105"/>
        <v>0</v>
      </c>
      <c r="N327" s="204"/>
      <c r="O327" s="203"/>
      <c r="P327" s="204"/>
      <c r="Q327" s="203"/>
      <c r="R327" s="204"/>
      <c r="S327" s="204"/>
      <c r="T327" s="204"/>
      <c r="U327" s="204" t="s">
        <v>702</v>
      </c>
      <c r="V327" s="204" t="s">
        <v>702</v>
      </c>
      <c r="W327" s="267"/>
      <c r="X327" s="264"/>
      <c r="Y327" s="207"/>
      <c r="Z327" s="264"/>
      <c r="AA327" s="170"/>
      <c r="AB327" s="168"/>
      <c r="AC327" s="171"/>
      <c r="AD327" s="172"/>
      <c r="AE327" s="173"/>
      <c r="AF327" s="174"/>
      <c r="AG327" s="542"/>
      <c r="AH327" s="208"/>
      <c r="AI327" s="208"/>
      <c r="AJ327" s="222"/>
      <c r="AK327" s="264"/>
      <c r="AL327" s="164"/>
      <c r="AM327" s="165"/>
      <c r="AN327" s="275"/>
      <c r="AO327" s="277"/>
      <c r="AP327" s="267"/>
      <c r="AQ327" s="267"/>
      <c r="AR327" s="267"/>
      <c r="AS327" s="206"/>
      <c r="AT327" s="476"/>
      <c r="AU327" s="209"/>
      <c r="AV327" s="205"/>
      <c r="AW327" s="205"/>
      <c r="AX327" s="209"/>
      <c r="AY327" s="209"/>
      <c r="AZ327" s="73" t="e">
        <f t="shared" ca="1" si="106"/>
        <v>#NAME?</v>
      </c>
      <c r="BA327" s="529" t="e">
        <f t="shared" ca="1" si="107"/>
        <v>#NAME?</v>
      </c>
      <c r="BB327" s="210"/>
      <c r="BC327" s="210"/>
      <c r="BD327" s="513"/>
      <c r="BE327" s="514"/>
      <c r="BF327" s="536"/>
    </row>
    <row r="328" spans="1:262" s="211" customFormat="1" ht="15" thickBot="1">
      <c r="A328" s="278"/>
      <c r="B328" s="426"/>
      <c r="C328" s="376"/>
      <c r="D328" s="409"/>
      <c r="E328" s="264"/>
      <c r="F328" s="547"/>
      <c r="G328" s="548"/>
      <c r="H328" s="272"/>
      <c r="I328" s="272"/>
      <c r="J328" s="464"/>
      <c r="K328" s="202"/>
      <c r="L328" s="203"/>
      <c r="M328" s="422">
        <f t="shared" si="105"/>
        <v>0</v>
      </c>
      <c r="N328" s="204"/>
      <c r="O328" s="203"/>
      <c r="P328" s="204"/>
      <c r="Q328" s="203"/>
      <c r="R328" s="204"/>
      <c r="S328" s="204"/>
      <c r="T328" s="204"/>
      <c r="U328" s="204" t="s">
        <v>702</v>
      </c>
      <c r="V328" s="204" t="s">
        <v>702</v>
      </c>
      <c r="W328" s="267"/>
      <c r="X328" s="264"/>
      <c r="Y328" s="224"/>
      <c r="Z328" s="264"/>
      <c r="AA328" s="170"/>
      <c r="AB328" s="168"/>
      <c r="AC328" s="171"/>
      <c r="AD328" s="172"/>
      <c r="AE328" s="173"/>
      <c r="AF328" s="174"/>
      <c r="AG328" s="542"/>
      <c r="AH328" s="208"/>
      <c r="AI328" s="208"/>
      <c r="AJ328" s="222"/>
      <c r="AK328" s="264"/>
      <c r="AL328" s="164"/>
      <c r="AM328" s="165"/>
      <c r="AN328" s="275"/>
      <c r="AO328" s="277"/>
      <c r="AP328" s="267"/>
      <c r="AQ328" s="267"/>
      <c r="AR328" s="267"/>
      <c r="AS328" s="225"/>
      <c r="AT328" s="476"/>
      <c r="AU328" s="209"/>
      <c r="AV328" s="205"/>
      <c r="AW328" s="205"/>
      <c r="AX328" s="209"/>
      <c r="AY328" s="209"/>
      <c r="AZ328" s="73" t="e">
        <f t="shared" ca="1" si="106"/>
        <v>#NAME?</v>
      </c>
      <c r="BA328" s="529" t="e">
        <f t="shared" ca="1" si="107"/>
        <v>#NAME?</v>
      </c>
      <c r="BB328" s="210"/>
      <c r="BC328" s="210"/>
      <c r="BD328" s="513"/>
      <c r="BE328" s="514"/>
      <c r="BF328" s="535"/>
      <c r="BG328" s="232"/>
      <c r="BH328" s="232"/>
      <c r="BI328" s="232"/>
      <c r="BJ328" s="232"/>
      <c r="BK328" s="232"/>
      <c r="BL328" s="232"/>
      <c r="BM328" s="232"/>
      <c r="BN328" s="232"/>
      <c r="BO328" s="232"/>
      <c r="BP328" s="232"/>
      <c r="BQ328" s="232"/>
      <c r="BR328" s="232"/>
      <c r="BS328" s="232"/>
      <c r="BT328" s="232"/>
      <c r="BU328" s="232"/>
      <c r="BV328" s="232"/>
      <c r="BW328" s="232"/>
      <c r="BX328" s="232"/>
      <c r="BY328" s="232"/>
      <c r="BZ328" s="232"/>
      <c r="CA328" s="232"/>
      <c r="CB328" s="232"/>
      <c r="CC328" s="232"/>
      <c r="CD328" s="232"/>
      <c r="CE328" s="232"/>
      <c r="CF328" s="232"/>
      <c r="CG328" s="232"/>
      <c r="CH328" s="232"/>
      <c r="CI328" s="232"/>
      <c r="CJ328" s="232"/>
      <c r="CK328" s="232"/>
      <c r="CL328" s="232"/>
      <c r="CM328" s="232"/>
      <c r="CN328" s="232"/>
      <c r="CO328" s="232"/>
      <c r="CP328" s="232"/>
      <c r="CQ328" s="232"/>
      <c r="CR328" s="232"/>
      <c r="CS328" s="232"/>
      <c r="CT328" s="232"/>
      <c r="CU328" s="232"/>
      <c r="CV328" s="232"/>
      <c r="CW328" s="232"/>
      <c r="CX328" s="232"/>
      <c r="CY328" s="232"/>
      <c r="CZ328" s="232"/>
      <c r="DA328" s="232"/>
      <c r="DB328" s="232"/>
      <c r="DC328" s="232"/>
      <c r="DD328" s="232"/>
      <c r="DE328" s="232"/>
      <c r="DF328" s="232"/>
      <c r="DG328" s="232"/>
      <c r="DH328" s="232"/>
      <c r="DI328" s="232"/>
      <c r="DJ328" s="232"/>
      <c r="DK328" s="232"/>
      <c r="DL328" s="232"/>
      <c r="DM328" s="232"/>
      <c r="DN328" s="232"/>
      <c r="DO328" s="232"/>
      <c r="DP328" s="232"/>
      <c r="DQ328" s="232"/>
      <c r="DR328" s="232"/>
      <c r="DS328" s="232"/>
      <c r="DT328" s="232"/>
      <c r="DU328" s="232"/>
      <c r="DV328" s="232"/>
      <c r="DW328" s="232"/>
      <c r="DX328" s="232"/>
      <c r="DY328" s="232"/>
      <c r="DZ328" s="232"/>
      <c r="EA328" s="232"/>
      <c r="EB328" s="232"/>
      <c r="EC328" s="232"/>
      <c r="ED328" s="232"/>
      <c r="EE328" s="232"/>
      <c r="EF328" s="232"/>
      <c r="EG328" s="232"/>
      <c r="EH328" s="232"/>
      <c r="EI328" s="232"/>
      <c r="EJ328" s="232"/>
      <c r="EK328" s="232"/>
      <c r="EL328" s="232"/>
      <c r="EM328" s="232"/>
      <c r="EN328" s="232"/>
      <c r="EO328" s="232"/>
      <c r="EP328" s="232"/>
      <c r="EQ328" s="232"/>
      <c r="ER328" s="232"/>
      <c r="ES328" s="232"/>
      <c r="ET328" s="232"/>
      <c r="EU328" s="232"/>
      <c r="EV328" s="232"/>
      <c r="EW328" s="232"/>
      <c r="EX328" s="232"/>
      <c r="EY328" s="232"/>
      <c r="EZ328" s="232"/>
      <c r="FA328" s="232"/>
      <c r="FB328" s="232"/>
      <c r="FC328" s="232"/>
      <c r="FD328" s="232"/>
      <c r="FE328" s="232"/>
      <c r="FF328" s="232"/>
      <c r="FG328" s="232"/>
      <c r="FH328" s="232"/>
      <c r="FI328" s="232"/>
      <c r="FJ328" s="232"/>
      <c r="FK328" s="232"/>
      <c r="FL328" s="232"/>
      <c r="FM328" s="232"/>
      <c r="FN328" s="232"/>
      <c r="FO328" s="232"/>
      <c r="FP328" s="232"/>
      <c r="FQ328" s="232"/>
      <c r="FR328" s="232"/>
      <c r="FS328" s="232"/>
      <c r="FT328" s="232"/>
      <c r="FU328" s="232"/>
      <c r="FV328" s="232"/>
      <c r="FW328" s="232"/>
      <c r="FX328" s="232"/>
      <c r="FY328" s="232"/>
      <c r="FZ328" s="232"/>
      <c r="GA328" s="232"/>
      <c r="GB328" s="232"/>
      <c r="GC328" s="232"/>
      <c r="GD328" s="232"/>
      <c r="GE328" s="232"/>
      <c r="GF328" s="232"/>
      <c r="GG328" s="232"/>
      <c r="GH328" s="232"/>
      <c r="GI328" s="232"/>
      <c r="GJ328" s="232"/>
      <c r="GK328" s="232"/>
      <c r="GL328" s="232"/>
      <c r="GM328" s="232"/>
      <c r="GN328" s="232"/>
      <c r="GO328" s="232"/>
      <c r="GP328" s="232"/>
      <c r="GQ328" s="232"/>
      <c r="GR328" s="232"/>
      <c r="GS328" s="232"/>
      <c r="GT328" s="232"/>
      <c r="GU328" s="232"/>
      <c r="GV328" s="232"/>
      <c r="GW328" s="232"/>
      <c r="GX328" s="232"/>
      <c r="GY328" s="232"/>
      <c r="GZ328" s="232"/>
      <c r="HA328" s="232"/>
      <c r="HB328" s="232"/>
      <c r="HC328" s="232"/>
      <c r="HD328" s="232"/>
      <c r="HE328" s="232"/>
      <c r="HF328" s="232"/>
      <c r="HG328" s="232"/>
      <c r="HH328" s="232"/>
      <c r="HI328" s="232"/>
      <c r="HJ328" s="232"/>
      <c r="HK328" s="232"/>
      <c r="HL328" s="232"/>
      <c r="HM328" s="232"/>
      <c r="HN328" s="232"/>
      <c r="HO328" s="232"/>
      <c r="HP328" s="232"/>
      <c r="HQ328" s="232"/>
      <c r="HR328" s="232"/>
      <c r="HS328" s="232"/>
      <c r="HT328" s="232"/>
      <c r="HU328" s="232"/>
      <c r="HV328" s="232"/>
      <c r="HW328" s="232"/>
      <c r="HX328" s="232"/>
      <c r="HY328" s="232"/>
      <c r="HZ328" s="232"/>
      <c r="IA328" s="232"/>
      <c r="IB328" s="232"/>
      <c r="IC328" s="232"/>
      <c r="ID328" s="232"/>
      <c r="IE328" s="232"/>
      <c r="IF328" s="232"/>
      <c r="IG328" s="232"/>
      <c r="IH328" s="232"/>
      <c r="II328" s="232"/>
      <c r="IJ328" s="232"/>
      <c r="IK328" s="232"/>
      <c r="IL328" s="232"/>
      <c r="IM328" s="232"/>
      <c r="IN328" s="232"/>
      <c r="IO328" s="232"/>
      <c r="IP328" s="232"/>
      <c r="IQ328" s="232"/>
      <c r="IR328" s="232"/>
      <c r="IS328" s="232"/>
      <c r="IT328" s="232"/>
      <c r="IU328" s="232"/>
      <c r="IV328" s="232"/>
      <c r="IW328" s="232"/>
      <c r="IX328" s="232"/>
      <c r="IY328" s="232"/>
      <c r="IZ328" s="232"/>
      <c r="JA328" s="232"/>
      <c r="JB328" s="232"/>
    </row>
    <row r="329" spans="1:262" ht="15" thickBot="1">
      <c r="A329" s="278"/>
      <c r="B329" s="426"/>
      <c r="C329" s="376"/>
      <c r="D329" s="409"/>
      <c r="E329" s="264"/>
      <c r="F329" s="547"/>
      <c r="G329" s="548"/>
      <c r="H329" s="272"/>
      <c r="I329" s="272"/>
      <c r="J329" s="464"/>
      <c r="K329" s="202"/>
      <c r="L329" s="203"/>
      <c r="M329" s="422">
        <f t="shared" si="105"/>
        <v>0</v>
      </c>
      <c r="N329" s="204"/>
      <c r="O329" s="203"/>
      <c r="P329" s="204"/>
      <c r="Q329" s="203"/>
      <c r="R329" s="204"/>
      <c r="S329" s="204"/>
      <c r="T329" s="204"/>
      <c r="U329" s="204" t="s">
        <v>702</v>
      </c>
      <c r="V329" s="204" t="s">
        <v>702</v>
      </c>
      <c r="W329" s="267"/>
      <c r="X329" s="264"/>
      <c r="Y329" s="207"/>
      <c r="Z329" s="264"/>
      <c r="AA329" s="170"/>
      <c r="AB329" s="168"/>
      <c r="AC329" s="171"/>
      <c r="AD329" s="172"/>
      <c r="AE329" s="173"/>
      <c r="AF329" s="174"/>
      <c r="AG329" s="542"/>
      <c r="AH329" s="208"/>
      <c r="AI329" s="208"/>
      <c r="AJ329" s="222"/>
      <c r="AK329" s="264"/>
      <c r="AL329" s="164"/>
      <c r="AM329" s="165"/>
      <c r="AN329" s="275"/>
      <c r="AO329" s="277"/>
      <c r="AP329" s="267"/>
      <c r="AQ329" s="267"/>
      <c r="AR329" s="267"/>
      <c r="AS329" s="206"/>
      <c r="AT329" s="476"/>
      <c r="AU329" s="209"/>
      <c r="AV329" s="205"/>
      <c r="AW329" s="205"/>
      <c r="AX329" s="209"/>
      <c r="AY329" s="209"/>
      <c r="AZ329" s="73" t="e">
        <f t="shared" ca="1" si="106"/>
        <v>#NAME?</v>
      </c>
      <c r="BA329" s="529" t="e">
        <f t="shared" ca="1" si="107"/>
        <v>#NAME?</v>
      </c>
      <c r="BB329" s="210"/>
      <c r="BC329" s="210"/>
      <c r="BD329" s="513"/>
      <c r="BE329" s="514"/>
      <c r="BF329" s="536"/>
      <c r="BG329" s="211"/>
      <c r="BH329" s="211"/>
      <c r="BI329" s="211"/>
      <c r="BJ329" s="211"/>
      <c r="BK329" s="211"/>
      <c r="BL329" s="211"/>
      <c r="BM329" s="211"/>
      <c r="BN329" s="211"/>
      <c r="BO329" s="211"/>
      <c r="BP329" s="211"/>
      <c r="BQ329" s="211"/>
      <c r="BR329" s="211"/>
      <c r="BS329" s="211"/>
      <c r="BT329" s="211"/>
      <c r="BU329" s="211"/>
      <c r="BV329" s="211"/>
      <c r="BW329" s="211"/>
      <c r="BX329" s="211"/>
      <c r="BY329" s="211"/>
      <c r="BZ329" s="211"/>
      <c r="CA329" s="211"/>
      <c r="CB329" s="211"/>
      <c r="CC329" s="211"/>
      <c r="CD329" s="211"/>
      <c r="CE329" s="211"/>
      <c r="CF329" s="211"/>
      <c r="CG329" s="211"/>
      <c r="CH329" s="211"/>
      <c r="CI329" s="211"/>
      <c r="CJ329" s="211"/>
      <c r="CK329" s="211"/>
      <c r="CL329" s="211"/>
      <c r="CM329" s="211"/>
      <c r="CN329" s="211"/>
      <c r="CO329" s="211"/>
      <c r="CP329" s="211"/>
      <c r="CQ329" s="211"/>
      <c r="CR329" s="211"/>
      <c r="CS329" s="211"/>
      <c r="CT329" s="211"/>
      <c r="CU329" s="211"/>
      <c r="CV329" s="211"/>
      <c r="CW329" s="211"/>
      <c r="CX329" s="211"/>
      <c r="CY329" s="211"/>
      <c r="CZ329" s="211"/>
      <c r="DA329" s="211"/>
      <c r="DB329" s="211"/>
      <c r="DC329" s="211"/>
      <c r="DD329" s="211"/>
      <c r="DE329" s="211"/>
      <c r="DF329" s="211"/>
      <c r="DG329" s="211"/>
      <c r="DH329" s="211"/>
      <c r="DI329" s="211"/>
      <c r="DJ329" s="211"/>
      <c r="DK329" s="211"/>
      <c r="DL329" s="211"/>
      <c r="DM329" s="211"/>
      <c r="DN329" s="211"/>
      <c r="DO329" s="211"/>
      <c r="DP329" s="211"/>
      <c r="DQ329" s="211"/>
      <c r="DR329" s="211"/>
      <c r="DS329" s="211"/>
      <c r="DT329" s="211"/>
      <c r="DU329" s="211"/>
      <c r="DV329" s="211"/>
      <c r="DW329" s="211"/>
      <c r="DX329" s="211"/>
      <c r="DY329" s="211"/>
      <c r="DZ329" s="211"/>
      <c r="EA329" s="211"/>
      <c r="EB329" s="211"/>
      <c r="EC329" s="211"/>
      <c r="ED329" s="211"/>
      <c r="EE329" s="211"/>
      <c r="EF329" s="211"/>
      <c r="EG329" s="211"/>
      <c r="EH329" s="211"/>
      <c r="EI329" s="211"/>
      <c r="EJ329" s="211"/>
      <c r="EK329" s="211"/>
      <c r="EL329" s="211"/>
      <c r="EM329" s="211"/>
      <c r="EN329" s="211"/>
      <c r="EO329" s="211"/>
      <c r="EP329" s="211"/>
      <c r="EQ329" s="211"/>
      <c r="ER329" s="211"/>
      <c r="ES329" s="211"/>
      <c r="ET329" s="211"/>
      <c r="EU329" s="211"/>
      <c r="EV329" s="211"/>
      <c r="EW329" s="211"/>
      <c r="EX329" s="211"/>
      <c r="EY329" s="211"/>
      <c r="EZ329" s="211"/>
      <c r="FA329" s="211"/>
      <c r="FB329" s="211"/>
      <c r="FC329" s="211"/>
      <c r="FD329" s="211"/>
      <c r="FE329" s="211"/>
      <c r="FF329" s="211"/>
      <c r="FG329" s="211"/>
      <c r="FH329" s="211"/>
      <c r="FI329" s="211"/>
      <c r="FJ329" s="211"/>
      <c r="FK329" s="211"/>
      <c r="FL329" s="211"/>
      <c r="FM329" s="211"/>
      <c r="FN329" s="211"/>
      <c r="FO329" s="211"/>
      <c r="FP329" s="211"/>
      <c r="FQ329" s="211"/>
      <c r="FR329" s="211"/>
      <c r="FS329" s="211"/>
      <c r="FT329" s="211"/>
      <c r="FU329" s="211"/>
      <c r="FV329" s="211"/>
      <c r="FW329" s="211"/>
      <c r="FX329" s="211"/>
      <c r="FY329" s="211"/>
      <c r="FZ329" s="211"/>
      <c r="GA329" s="211"/>
      <c r="GB329" s="211"/>
      <c r="GC329" s="211"/>
      <c r="GD329" s="211"/>
      <c r="GE329" s="211"/>
      <c r="GF329" s="211"/>
      <c r="GG329" s="211"/>
      <c r="GH329" s="211"/>
      <c r="GI329" s="211"/>
      <c r="GJ329" s="211"/>
      <c r="GK329" s="211"/>
      <c r="GL329" s="211"/>
      <c r="GM329" s="211"/>
      <c r="GN329" s="211"/>
      <c r="GO329" s="211"/>
      <c r="GP329" s="211"/>
      <c r="GQ329" s="211"/>
      <c r="GR329" s="211"/>
      <c r="GS329" s="211"/>
      <c r="GT329" s="211"/>
      <c r="GU329" s="211"/>
      <c r="GV329" s="211"/>
      <c r="GW329" s="211"/>
      <c r="GX329" s="211"/>
      <c r="GY329" s="211"/>
      <c r="GZ329" s="211"/>
      <c r="HA329" s="211"/>
      <c r="HB329" s="211"/>
      <c r="HC329" s="211"/>
      <c r="HD329" s="211"/>
      <c r="HE329" s="211"/>
      <c r="HF329" s="211"/>
      <c r="HG329" s="211"/>
      <c r="HH329" s="211"/>
      <c r="HI329" s="211"/>
      <c r="HJ329" s="211"/>
      <c r="HK329" s="211"/>
      <c r="HL329" s="211"/>
      <c r="HM329" s="211"/>
      <c r="HN329" s="211"/>
      <c r="HO329" s="211"/>
      <c r="HP329" s="211"/>
      <c r="HQ329" s="211"/>
      <c r="HR329" s="211"/>
      <c r="HS329" s="211"/>
      <c r="HT329" s="211"/>
      <c r="HU329" s="211"/>
      <c r="HV329" s="211"/>
      <c r="HW329" s="211"/>
      <c r="HX329" s="211"/>
      <c r="HY329" s="211"/>
      <c r="HZ329" s="211"/>
      <c r="IA329" s="211"/>
      <c r="IB329" s="211"/>
      <c r="IC329" s="211"/>
      <c r="ID329" s="211"/>
      <c r="IE329" s="211"/>
      <c r="IF329" s="211"/>
      <c r="IG329" s="211"/>
      <c r="IH329" s="211"/>
      <c r="II329" s="211"/>
      <c r="IJ329" s="211"/>
      <c r="IK329" s="211"/>
      <c r="IL329" s="211"/>
      <c r="IM329" s="211"/>
      <c r="IN329" s="211"/>
      <c r="IO329" s="211"/>
      <c r="IP329" s="211"/>
      <c r="IQ329" s="211"/>
      <c r="IR329" s="211"/>
      <c r="IS329" s="211"/>
      <c r="IT329" s="211"/>
      <c r="IU329" s="211"/>
      <c r="IV329" s="211"/>
      <c r="IW329" s="211"/>
      <c r="IX329" s="211"/>
      <c r="IY329" s="211"/>
      <c r="IZ329" s="211"/>
      <c r="JA329" s="211"/>
      <c r="JB329" s="211"/>
    </row>
    <row r="330" spans="1:262" ht="15" thickBot="1">
      <c r="A330" s="265"/>
      <c r="B330" s="425"/>
      <c r="C330" s="377"/>
      <c r="D330" s="409"/>
      <c r="E330" s="266"/>
      <c r="F330" s="547"/>
      <c r="G330" s="548"/>
      <c r="H330" s="293"/>
      <c r="I330" s="272"/>
      <c r="J330" s="463"/>
      <c r="K330" s="202"/>
      <c r="L330" s="168"/>
      <c r="M330" s="422">
        <f t="shared" si="105"/>
        <v>0</v>
      </c>
      <c r="N330" s="204"/>
      <c r="O330" s="203"/>
      <c r="P330" s="204"/>
      <c r="Q330" s="203"/>
      <c r="R330" s="204"/>
      <c r="S330" s="204"/>
      <c r="T330" s="204"/>
      <c r="U330" s="204" t="s">
        <v>702</v>
      </c>
      <c r="V330" s="204" t="s">
        <v>702</v>
      </c>
      <c r="W330" s="286"/>
      <c r="X330" s="266"/>
      <c r="Y330" s="169"/>
      <c r="Z330" s="266"/>
      <c r="AA330" s="170"/>
      <c r="AB330" s="168"/>
      <c r="AC330" s="171"/>
      <c r="AD330" s="172"/>
      <c r="AE330" s="173"/>
      <c r="AF330" s="174"/>
      <c r="AG330" s="542"/>
      <c r="AH330" s="208"/>
      <c r="AI330" s="208"/>
      <c r="AJ330" s="222"/>
      <c r="AK330" s="266"/>
      <c r="AL330" s="164"/>
      <c r="AM330" s="165"/>
      <c r="AN330" s="299"/>
      <c r="AO330" s="304"/>
      <c r="AP330" s="286"/>
      <c r="AQ330" s="286"/>
      <c r="AR330" s="286"/>
      <c r="AS330" s="166"/>
      <c r="AT330" s="476"/>
      <c r="AU330" s="209"/>
      <c r="AV330" s="205"/>
      <c r="AW330" s="205"/>
      <c r="AX330" s="129"/>
      <c r="AY330" s="129"/>
      <c r="AZ330" s="73" t="e">
        <f t="shared" ca="1" si="106"/>
        <v>#NAME?</v>
      </c>
      <c r="BA330" s="529" t="e">
        <f t="shared" ca="1" si="107"/>
        <v>#NAME?</v>
      </c>
      <c r="BF330" s="534"/>
      <c r="BG330" s="13"/>
      <c r="BH330" s="13"/>
      <c r="BI330" s="13"/>
      <c r="BJ330" s="13"/>
      <c r="BK330" s="13"/>
      <c r="BL330" s="13"/>
      <c r="BM330" s="13"/>
      <c r="BN330" s="13"/>
      <c r="BO330" s="13"/>
      <c r="BP330" s="13"/>
      <c r="BQ330" s="13"/>
      <c r="BR330" s="13"/>
      <c r="BS330" s="13"/>
      <c r="BT330" s="13"/>
      <c r="BU330" s="13"/>
      <c r="BV330" s="13"/>
      <c r="BW330" s="13"/>
      <c r="BX330" s="13"/>
      <c r="BY330" s="13"/>
      <c r="BZ330" s="13"/>
      <c r="CA330" s="13"/>
      <c r="CB330" s="13"/>
      <c r="CC330" s="13"/>
      <c r="CD330" s="13"/>
      <c r="CE330" s="13"/>
      <c r="CF330" s="13"/>
      <c r="CG330" s="13"/>
      <c r="CH330" s="13"/>
      <c r="CI330" s="13"/>
      <c r="CJ330" s="13"/>
      <c r="CK330" s="13"/>
      <c r="CL330" s="13"/>
      <c r="CM330" s="13"/>
      <c r="CN330" s="13"/>
      <c r="CO330" s="13"/>
      <c r="CP330" s="13"/>
      <c r="CQ330" s="13"/>
      <c r="CR330" s="13"/>
      <c r="CS330" s="13"/>
      <c r="CT330" s="13"/>
      <c r="CU330" s="13"/>
      <c r="CV330" s="13"/>
      <c r="CW330" s="13"/>
      <c r="CX330" s="13"/>
      <c r="CY330" s="13"/>
      <c r="CZ330" s="13"/>
      <c r="DA330" s="13"/>
      <c r="DB330" s="13"/>
      <c r="DC330" s="13"/>
      <c r="DD330" s="13"/>
      <c r="DE330" s="13"/>
      <c r="DF330" s="13"/>
      <c r="DG330" s="13"/>
      <c r="DH330" s="13"/>
      <c r="DI330" s="13"/>
      <c r="DJ330" s="13"/>
      <c r="DK330" s="13"/>
      <c r="DL330" s="13"/>
      <c r="DM330" s="13"/>
      <c r="DN330" s="13"/>
      <c r="DO330" s="13"/>
      <c r="DP330" s="13"/>
      <c r="DQ330" s="13"/>
      <c r="DR330" s="13"/>
      <c r="DS330" s="13"/>
      <c r="DT330" s="13"/>
      <c r="DU330" s="13"/>
      <c r="DV330" s="13"/>
      <c r="DW330" s="13"/>
      <c r="DX330" s="13"/>
      <c r="DY330" s="13"/>
      <c r="DZ330" s="13"/>
      <c r="EA330" s="13"/>
      <c r="EB330" s="13"/>
      <c r="EC330" s="13"/>
      <c r="ED330" s="13"/>
      <c r="EE330" s="13"/>
      <c r="EF330" s="13"/>
      <c r="EG330" s="13"/>
      <c r="EH330" s="13"/>
      <c r="EI330" s="13"/>
      <c r="EJ330" s="13"/>
      <c r="EK330" s="13"/>
      <c r="EL330" s="13"/>
      <c r="EM330" s="13"/>
      <c r="EN330" s="13"/>
      <c r="EO330" s="13"/>
      <c r="EP330" s="13"/>
      <c r="EQ330" s="13"/>
      <c r="ER330" s="13"/>
      <c r="ES330" s="13"/>
      <c r="ET330" s="13"/>
      <c r="EU330" s="13"/>
      <c r="EV330" s="13"/>
      <c r="EW330" s="13"/>
      <c r="EX330" s="13"/>
      <c r="EY330" s="13"/>
      <c r="EZ330" s="13"/>
      <c r="FA330" s="13"/>
      <c r="FB330" s="13"/>
      <c r="FC330" s="13"/>
      <c r="FD330" s="13"/>
      <c r="FE330" s="13"/>
      <c r="FF330" s="13"/>
      <c r="FG330" s="13"/>
      <c r="FH330" s="13"/>
      <c r="FI330" s="13"/>
      <c r="FJ330" s="13"/>
      <c r="FK330" s="13"/>
      <c r="FL330" s="13"/>
      <c r="FM330" s="13"/>
      <c r="FN330" s="13"/>
      <c r="FO330" s="13"/>
      <c r="FP330" s="13"/>
      <c r="FQ330" s="13"/>
      <c r="FR330" s="13"/>
      <c r="FS330" s="13"/>
      <c r="FT330" s="13"/>
      <c r="FU330" s="13"/>
      <c r="FV330" s="13"/>
      <c r="FW330" s="13"/>
      <c r="FX330" s="13"/>
      <c r="FY330" s="13"/>
      <c r="FZ330" s="13"/>
      <c r="GA330" s="13"/>
      <c r="GB330" s="13"/>
      <c r="GC330" s="13"/>
      <c r="GD330" s="13"/>
      <c r="GE330" s="13"/>
      <c r="GF330" s="13"/>
      <c r="GG330" s="13"/>
      <c r="GH330" s="13"/>
      <c r="GI330" s="13"/>
      <c r="GJ330" s="13"/>
      <c r="GK330" s="13"/>
      <c r="GL330" s="13"/>
      <c r="GM330" s="13"/>
      <c r="GN330" s="13"/>
      <c r="GO330" s="13"/>
      <c r="GP330" s="13"/>
      <c r="GQ330" s="13"/>
      <c r="GR330" s="13"/>
      <c r="GS330" s="13"/>
      <c r="GT330" s="13"/>
      <c r="GU330" s="13"/>
      <c r="GV330" s="13"/>
      <c r="GW330" s="13"/>
      <c r="GX330" s="13"/>
      <c r="GY330" s="13"/>
      <c r="GZ330" s="13"/>
      <c r="HA330" s="13"/>
      <c r="HB330" s="13"/>
      <c r="HC330" s="13"/>
      <c r="HD330" s="13"/>
      <c r="HE330" s="13"/>
      <c r="HF330" s="13"/>
      <c r="HG330" s="13"/>
      <c r="HH330" s="13"/>
      <c r="HI330" s="13"/>
      <c r="HJ330" s="13"/>
      <c r="HK330" s="13"/>
      <c r="HL330" s="13"/>
      <c r="HM330" s="13"/>
      <c r="HN330" s="13"/>
      <c r="HO330" s="13"/>
      <c r="HP330" s="13"/>
      <c r="HQ330" s="13"/>
      <c r="HR330" s="13"/>
      <c r="HS330" s="13"/>
      <c r="HT330" s="13"/>
      <c r="HU330" s="13"/>
      <c r="HV330" s="13"/>
      <c r="HW330" s="13"/>
      <c r="HX330" s="13"/>
      <c r="HY330" s="13"/>
      <c r="HZ330" s="13"/>
      <c r="IA330" s="13"/>
      <c r="IB330" s="13"/>
      <c r="IC330" s="13"/>
      <c r="ID330" s="13"/>
      <c r="IE330" s="13"/>
      <c r="IF330" s="13"/>
      <c r="IG330" s="13"/>
      <c r="IH330" s="13"/>
      <c r="II330" s="13"/>
      <c r="IJ330" s="13"/>
      <c r="IK330" s="13"/>
      <c r="IL330" s="13"/>
      <c r="IM330" s="13"/>
      <c r="IN330" s="13"/>
      <c r="IO330" s="13"/>
      <c r="IP330" s="13"/>
      <c r="IQ330" s="13"/>
      <c r="IR330" s="13"/>
      <c r="IS330" s="13"/>
      <c r="IT330" s="13"/>
      <c r="IU330" s="13"/>
      <c r="IV330" s="13"/>
      <c r="IW330" s="13"/>
      <c r="IX330" s="13"/>
      <c r="IY330" s="13"/>
      <c r="IZ330" s="13"/>
      <c r="JA330" s="13"/>
      <c r="JB330" s="13"/>
    </row>
    <row r="331" spans="1:262" s="211" customFormat="1" ht="15" thickBot="1">
      <c r="A331" s="278"/>
      <c r="B331" s="426"/>
      <c r="C331" s="376"/>
      <c r="D331" s="409"/>
      <c r="E331" s="264"/>
      <c r="F331" s="545"/>
      <c r="G331" s="548"/>
      <c r="H331" s="272"/>
      <c r="I331" s="335"/>
      <c r="J331" s="464"/>
      <c r="K331" s="202"/>
      <c r="L331" s="168"/>
      <c r="M331" s="422">
        <f t="shared" si="105"/>
        <v>0</v>
      </c>
      <c r="N331" s="204"/>
      <c r="O331" s="203"/>
      <c r="P331" s="204"/>
      <c r="Q331" s="203"/>
      <c r="R331" s="204"/>
      <c r="S331" s="204"/>
      <c r="T331" s="204"/>
      <c r="U331" s="204" t="s">
        <v>702</v>
      </c>
      <c r="V331" s="204" t="s">
        <v>702</v>
      </c>
      <c r="W331" s="267"/>
      <c r="X331" s="264"/>
      <c r="Y331" s="180"/>
      <c r="Z331" s="264"/>
      <c r="AA331" s="170"/>
      <c r="AB331" s="168"/>
      <c r="AC331" s="171"/>
      <c r="AD331" s="172"/>
      <c r="AE331" s="173"/>
      <c r="AF331" s="174"/>
      <c r="AG331" s="542"/>
      <c r="AH331" s="208"/>
      <c r="AI331" s="208"/>
      <c r="AJ331" s="222"/>
      <c r="AK331" s="264"/>
      <c r="AL331" s="164"/>
      <c r="AM331" s="165"/>
      <c r="AN331" s="275"/>
      <c r="AO331" s="277"/>
      <c r="AP331" s="267"/>
      <c r="AQ331" s="267"/>
      <c r="AR331" s="267"/>
      <c r="AS331" s="364"/>
      <c r="AT331" s="476"/>
      <c r="AU331" s="209"/>
      <c r="AV331" s="205"/>
      <c r="AW331" s="205"/>
      <c r="AX331" s="129"/>
      <c r="AY331" s="129"/>
      <c r="AZ331" s="73" t="e">
        <f t="shared" ca="1" si="106"/>
        <v>#NAME?</v>
      </c>
      <c r="BA331" s="529" t="e">
        <f t="shared" ca="1" si="107"/>
        <v>#NAME?</v>
      </c>
      <c r="BB331" s="158"/>
      <c r="BC331" s="158"/>
      <c r="BD331" s="510"/>
      <c r="BE331" s="434"/>
      <c r="BF331" s="533"/>
      <c r="BG331" s="12"/>
      <c r="BH331" s="12"/>
      <c r="BI331" s="12"/>
      <c r="BJ331" s="12"/>
      <c r="BK331" s="12"/>
      <c r="BL331" s="12"/>
      <c r="BM331" s="12"/>
      <c r="BN331" s="12"/>
      <c r="BO331" s="12"/>
      <c r="BP331" s="12"/>
      <c r="BQ331" s="12"/>
      <c r="BR331" s="12"/>
      <c r="BS331" s="12"/>
      <c r="BT331" s="12"/>
      <c r="BU331" s="12"/>
      <c r="BV331" s="12"/>
      <c r="BW331" s="12"/>
      <c r="BX331" s="12"/>
      <c r="BY331" s="12"/>
      <c r="BZ331" s="12"/>
      <c r="CA331" s="12"/>
      <c r="CB331" s="12"/>
      <c r="CC331" s="12"/>
      <c r="CD331" s="12"/>
      <c r="CE331" s="12"/>
      <c r="CF331" s="12"/>
      <c r="CG331" s="12"/>
      <c r="CH331" s="12"/>
      <c r="CI331" s="12"/>
      <c r="CJ331" s="12"/>
      <c r="CK331" s="12"/>
      <c r="CL331" s="12"/>
      <c r="CM331" s="12"/>
      <c r="CN331" s="12"/>
      <c r="CO331" s="12"/>
      <c r="CP331" s="12"/>
      <c r="CQ331" s="12"/>
      <c r="CR331" s="12"/>
      <c r="CS331" s="12"/>
      <c r="CT331" s="12"/>
      <c r="CU331" s="12"/>
      <c r="CV331" s="12"/>
      <c r="CW331" s="12"/>
      <c r="CX331" s="12"/>
      <c r="CY331" s="12"/>
      <c r="CZ331" s="12"/>
      <c r="DA331" s="12"/>
      <c r="DB331" s="12"/>
      <c r="DC331" s="12"/>
      <c r="DD331" s="12"/>
      <c r="DE331" s="12"/>
      <c r="DF331" s="12"/>
      <c r="DG331" s="12"/>
      <c r="DH331" s="12"/>
      <c r="DI331" s="12"/>
      <c r="DJ331" s="12"/>
      <c r="DK331" s="12"/>
      <c r="DL331" s="12"/>
      <c r="DM331" s="12"/>
      <c r="DN331" s="12"/>
      <c r="DO331" s="12"/>
      <c r="DP331" s="12"/>
      <c r="DQ331" s="12"/>
      <c r="DR331" s="12"/>
      <c r="DS331" s="12"/>
      <c r="DT331" s="12"/>
      <c r="DU331" s="12"/>
      <c r="DV331" s="12"/>
      <c r="DW331" s="12"/>
      <c r="DX331" s="12"/>
      <c r="DY331" s="12"/>
      <c r="DZ331" s="12"/>
      <c r="EA331" s="12"/>
      <c r="EB331" s="12"/>
      <c r="EC331" s="12"/>
      <c r="ED331" s="12"/>
      <c r="EE331" s="12"/>
      <c r="EF331" s="12"/>
      <c r="EG331" s="12"/>
      <c r="EH331" s="12"/>
      <c r="EI331" s="12"/>
      <c r="EJ331" s="12"/>
      <c r="EK331" s="12"/>
      <c r="EL331" s="12"/>
      <c r="EM331" s="12"/>
      <c r="EN331" s="12"/>
      <c r="EO331" s="12"/>
      <c r="EP331" s="12"/>
      <c r="EQ331" s="12"/>
      <c r="ER331" s="12"/>
      <c r="ES331" s="12"/>
      <c r="ET331" s="12"/>
      <c r="EU331" s="12"/>
      <c r="EV331" s="12"/>
      <c r="EW331" s="12"/>
      <c r="EX331" s="12"/>
      <c r="EY331" s="12"/>
      <c r="EZ331" s="12"/>
      <c r="FA331" s="12"/>
      <c r="FB331" s="12"/>
      <c r="FC331" s="12"/>
      <c r="FD331" s="12"/>
      <c r="FE331" s="12"/>
      <c r="FF331" s="12"/>
      <c r="FG331" s="12"/>
      <c r="FH331" s="12"/>
      <c r="FI331" s="12"/>
      <c r="FJ331" s="12"/>
      <c r="FK331" s="12"/>
      <c r="FL331" s="12"/>
      <c r="FM331" s="12"/>
      <c r="FN331" s="12"/>
      <c r="FO331" s="12"/>
      <c r="FP331" s="12"/>
      <c r="FQ331" s="12"/>
      <c r="FR331" s="12"/>
      <c r="FS331" s="12"/>
      <c r="FT331" s="12"/>
      <c r="FU331" s="12"/>
      <c r="FV331" s="12"/>
      <c r="FW331" s="12"/>
      <c r="FX331" s="12"/>
      <c r="FY331" s="12"/>
      <c r="FZ331" s="12"/>
      <c r="GA331" s="12"/>
      <c r="GB331" s="12"/>
      <c r="GC331" s="12"/>
      <c r="GD331" s="12"/>
      <c r="GE331" s="12"/>
      <c r="GF331" s="12"/>
      <c r="GG331" s="12"/>
      <c r="GH331" s="12"/>
      <c r="GI331" s="12"/>
      <c r="GJ331" s="12"/>
      <c r="GK331" s="12"/>
      <c r="GL331" s="12"/>
      <c r="GM331" s="12"/>
      <c r="GN331" s="12"/>
      <c r="GO331" s="12"/>
      <c r="GP331" s="12"/>
      <c r="GQ331" s="12"/>
      <c r="GR331" s="12"/>
      <c r="GS331" s="12"/>
      <c r="GT331" s="12"/>
      <c r="GU331" s="12"/>
      <c r="GV331" s="12"/>
      <c r="GW331" s="12"/>
      <c r="GX331" s="12"/>
      <c r="GY331" s="12"/>
      <c r="GZ331" s="12"/>
      <c r="HA331" s="12"/>
      <c r="HB331" s="12"/>
      <c r="HC331" s="12"/>
      <c r="HD331" s="12"/>
      <c r="HE331" s="12"/>
      <c r="HF331" s="12"/>
      <c r="HG331" s="12"/>
      <c r="HH331" s="12"/>
      <c r="HI331" s="12"/>
      <c r="HJ331" s="12"/>
      <c r="HK331" s="12"/>
      <c r="HL331" s="12"/>
      <c r="HM331" s="12"/>
      <c r="HN331" s="12"/>
      <c r="HO331" s="12"/>
      <c r="HP331" s="12"/>
      <c r="HQ331" s="12"/>
      <c r="HR331" s="12"/>
      <c r="HS331" s="12"/>
      <c r="HT331" s="12"/>
      <c r="HU331" s="12"/>
      <c r="HV331" s="12"/>
      <c r="HW331" s="12"/>
      <c r="HX331" s="12"/>
      <c r="HY331" s="12"/>
      <c r="HZ331" s="12"/>
      <c r="IA331" s="12"/>
      <c r="IB331" s="12"/>
      <c r="IC331" s="12"/>
      <c r="ID331" s="12"/>
      <c r="IE331" s="12"/>
      <c r="IF331" s="12"/>
      <c r="IG331" s="12"/>
      <c r="IH331" s="12"/>
      <c r="II331" s="12"/>
      <c r="IJ331" s="12"/>
      <c r="IK331" s="12"/>
      <c r="IL331" s="12"/>
      <c r="IM331" s="12"/>
      <c r="IN331" s="12"/>
      <c r="IO331" s="12"/>
      <c r="IP331" s="12"/>
      <c r="IQ331" s="12"/>
      <c r="IR331" s="12"/>
      <c r="IS331" s="12"/>
      <c r="IT331" s="12"/>
      <c r="IU331" s="12"/>
      <c r="IV331" s="12"/>
      <c r="IW331" s="12"/>
      <c r="IX331" s="12"/>
      <c r="IY331" s="12"/>
      <c r="IZ331" s="12"/>
      <c r="JA331" s="12"/>
      <c r="JB331" s="12"/>
    </row>
    <row r="332" spans="1:262" s="211" customFormat="1" ht="15" thickBot="1">
      <c r="A332" s="278"/>
      <c r="B332" s="426"/>
      <c r="C332" s="376"/>
      <c r="D332" s="409"/>
      <c r="E332" s="264"/>
      <c r="F332" s="547"/>
      <c r="G332" s="548"/>
      <c r="H332" s="272"/>
      <c r="I332" s="272"/>
      <c r="J332" s="464"/>
      <c r="K332" s="202"/>
      <c r="L332" s="203"/>
      <c r="M332" s="422">
        <f t="shared" si="105"/>
        <v>0</v>
      </c>
      <c r="N332" s="204"/>
      <c r="O332" s="203"/>
      <c r="P332" s="204"/>
      <c r="Q332" s="203"/>
      <c r="R332" s="204"/>
      <c r="S332" s="204"/>
      <c r="T332" s="204"/>
      <c r="U332" s="204" t="s">
        <v>702</v>
      </c>
      <c r="V332" s="204" t="s">
        <v>702</v>
      </c>
      <c r="W332" s="267"/>
      <c r="X332" s="264"/>
      <c r="Y332" s="207"/>
      <c r="Z332" s="264"/>
      <c r="AA332" s="170"/>
      <c r="AB332" s="168"/>
      <c r="AC332" s="171"/>
      <c r="AD332" s="172"/>
      <c r="AE332" s="173"/>
      <c r="AF332" s="174"/>
      <c r="AG332" s="542"/>
      <c r="AH332" s="208"/>
      <c r="AI332" s="208"/>
      <c r="AJ332" s="222"/>
      <c r="AK332" s="264"/>
      <c r="AL332" s="164"/>
      <c r="AM332" s="165"/>
      <c r="AN332" s="275"/>
      <c r="AO332" s="277"/>
      <c r="AP332" s="267"/>
      <c r="AQ332" s="267"/>
      <c r="AR332" s="267"/>
      <c r="AS332" s="206"/>
      <c r="AT332" s="476"/>
      <c r="AU332" s="209"/>
      <c r="AV332" s="205"/>
      <c r="AW332" s="205"/>
      <c r="AX332" s="209"/>
      <c r="AY332" s="209"/>
      <c r="AZ332" s="73" t="e">
        <f t="shared" ca="1" si="106"/>
        <v>#NAME?</v>
      </c>
      <c r="BA332" s="529" t="e">
        <f t="shared" ca="1" si="107"/>
        <v>#NAME?</v>
      </c>
      <c r="BB332" s="210"/>
      <c r="BC332" s="210"/>
      <c r="BD332" s="513"/>
      <c r="BE332" s="514"/>
      <c r="BF332" s="536"/>
    </row>
    <row r="333" spans="1:262" s="211" customFormat="1" ht="15" thickBot="1">
      <c r="A333" s="278"/>
      <c r="B333" s="426"/>
      <c r="C333" s="376"/>
      <c r="D333" s="409"/>
      <c r="E333" s="264"/>
      <c r="F333" s="547"/>
      <c r="G333" s="548"/>
      <c r="H333" s="272"/>
      <c r="I333" s="272"/>
      <c r="J333" s="464"/>
      <c r="K333" s="202"/>
      <c r="L333" s="168"/>
      <c r="M333" s="422">
        <f t="shared" si="105"/>
        <v>0</v>
      </c>
      <c r="N333" s="204"/>
      <c r="O333" s="203"/>
      <c r="P333" s="204"/>
      <c r="Q333" s="203"/>
      <c r="R333" s="204"/>
      <c r="S333" s="204"/>
      <c r="T333" s="204"/>
      <c r="U333" s="204" t="s">
        <v>702</v>
      </c>
      <c r="V333" s="204" t="s">
        <v>702</v>
      </c>
      <c r="W333" s="267"/>
      <c r="X333" s="264"/>
      <c r="Y333" s="169"/>
      <c r="Z333" s="264"/>
      <c r="AA333" s="170"/>
      <c r="AB333" s="168"/>
      <c r="AC333" s="171"/>
      <c r="AD333" s="172"/>
      <c r="AE333" s="173"/>
      <c r="AF333" s="174"/>
      <c r="AG333" s="542"/>
      <c r="AH333" s="208"/>
      <c r="AI333" s="208"/>
      <c r="AJ333" s="222"/>
      <c r="AK333" s="264"/>
      <c r="AL333" s="164"/>
      <c r="AM333" s="165"/>
      <c r="AN333" s="275"/>
      <c r="AO333" s="277"/>
      <c r="AP333" s="267"/>
      <c r="AQ333" s="267"/>
      <c r="AR333" s="267"/>
      <c r="AS333" s="166"/>
      <c r="AT333" s="476"/>
      <c r="AU333" s="209"/>
      <c r="AV333" s="205"/>
      <c r="AW333" s="205"/>
      <c r="AX333" s="129"/>
      <c r="AY333" s="129"/>
      <c r="AZ333" s="73" t="e">
        <f t="shared" ca="1" si="106"/>
        <v>#NAME?</v>
      </c>
      <c r="BA333" s="529" t="e">
        <f t="shared" ca="1" si="107"/>
        <v>#NAME?</v>
      </c>
      <c r="BB333" s="158"/>
      <c r="BC333" s="158"/>
      <c r="BD333" s="510"/>
      <c r="BE333" s="434"/>
      <c r="BF333" s="534"/>
      <c r="BG333" s="13"/>
      <c r="BH333" s="13"/>
      <c r="BI333" s="13"/>
      <c r="BJ333" s="13"/>
      <c r="BK333" s="13"/>
      <c r="BL333" s="13"/>
      <c r="BM333" s="13"/>
      <c r="BN333" s="13"/>
      <c r="BO333" s="13"/>
      <c r="BP333" s="13"/>
      <c r="BQ333" s="13"/>
      <c r="BR333" s="13"/>
      <c r="BS333" s="13"/>
      <c r="BT333" s="13"/>
      <c r="BU333" s="13"/>
      <c r="BV333" s="13"/>
      <c r="BW333" s="13"/>
      <c r="BX333" s="13"/>
      <c r="BY333" s="13"/>
      <c r="BZ333" s="13"/>
      <c r="CA333" s="13"/>
      <c r="CB333" s="13"/>
      <c r="CC333" s="13"/>
      <c r="CD333" s="13"/>
      <c r="CE333" s="13"/>
      <c r="CF333" s="13"/>
      <c r="CG333" s="13"/>
      <c r="CH333" s="13"/>
      <c r="CI333" s="13"/>
      <c r="CJ333" s="13"/>
      <c r="CK333" s="13"/>
      <c r="CL333" s="13"/>
      <c r="CM333" s="13"/>
      <c r="CN333" s="13"/>
      <c r="CO333" s="13"/>
      <c r="CP333" s="13"/>
      <c r="CQ333" s="13"/>
      <c r="CR333" s="13"/>
      <c r="CS333" s="13"/>
      <c r="CT333" s="13"/>
      <c r="CU333" s="13"/>
      <c r="CV333" s="13"/>
      <c r="CW333" s="13"/>
      <c r="CX333" s="13"/>
      <c r="CY333" s="13"/>
      <c r="CZ333" s="13"/>
      <c r="DA333" s="13"/>
      <c r="DB333" s="13"/>
      <c r="DC333" s="13"/>
      <c r="DD333" s="13"/>
      <c r="DE333" s="13"/>
      <c r="DF333" s="13"/>
      <c r="DG333" s="13"/>
      <c r="DH333" s="13"/>
      <c r="DI333" s="13"/>
      <c r="DJ333" s="13"/>
      <c r="DK333" s="13"/>
      <c r="DL333" s="13"/>
      <c r="DM333" s="13"/>
      <c r="DN333" s="13"/>
      <c r="DO333" s="13"/>
      <c r="DP333" s="13"/>
      <c r="DQ333" s="13"/>
      <c r="DR333" s="13"/>
      <c r="DS333" s="13"/>
      <c r="DT333" s="13"/>
      <c r="DU333" s="13"/>
      <c r="DV333" s="13"/>
      <c r="DW333" s="13"/>
      <c r="DX333" s="13"/>
      <c r="DY333" s="13"/>
      <c r="DZ333" s="13"/>
      <c r="EA333" s="13"/>
      <c r="EB333" s="13"/>
      <c r="EC333" s="13"/>
      <c r="ED333" s="13"/>
      <c r="EE333" s="13"/>
      <c r="EF333" s="13"/>
      <c r="EG333" s="13"/>
      <c r="EH333" s="13"/>
      <c r="EI333" s="13"/>
      <c r="EJ333" s="13"/>
      <c r="EK333" s="13"/>
      <c r="EL333" s="13"/>
      <c r="EM333" s="13"/>
      <c r="EN333" s="13"/>
      <c r="EO333" s="13"/>
      <c r="EP333" s="13"/>
      <c r="EQ333" s="13"/>
      <c r="ER333" s="13"/>
      <c r="ES333" s="13"/>
      <c r="ET333" s="13"/>
      <c r="EU333" s="13"/>
      <c r="EV333" s="13"/>
      <c r="EW333" s="13"/>
      <c r="EX333" s="13"/>
      <c r="EY333" s="13"/>
      <c r="EZ333" s="13"/>
      <c r="FA333" s="13"/>
      <c r="FB333" s="13"/>
      <c r="FC333" s="13"/>
      <c r="FD333" s="13"/>
      <c r="FE333" s="13"/>
      <c r="FF333" s="13"/>
      <c r="FG333" s="13"/>
      <c r="FH333" s="13"/>
      <c r="FI333" s="13"/>
      <c r="FJ333" s="13"/>
      <c r="FK333" s="13"/>
      <c r="FL333" s="13"/>
      <c r="FM333" s="13"/>
      <c r="FN333" s="13"/>
      <c r="FO333" s="13"/>
      <c r="FP333" s="13"/>
      <c r="FQ333" s="13"/>
      <c r="FR333" s="13"/>
      <c r="FS333" s="13"/>
      <c r="FT333" s="13"/>
      <c r="FU333" s="13"/>
      <c r="FV333" s="13"/>
      <c r="FW333" s="13"/>
      <c r="FX333" s="13"/>
      <c r="FY333" s="13"/>
      <c r="FZ333" s="13"/>
      <c r="GA333" s="13"/>
      <c r="GB333" s="13"/>
      <c r="GC333" s="13"/>
      <c r="GD333" s="13"/>
      <c r="GE333" s="13"/>
      <c r="GF333" s="13"/>
      <c r="GG333" s="13"/>
      <c r="GH333" s="13"/>
      <c r="GI333" s="13"/>
      <c r="GJ333" s="13"/>
      <c r="GK333" s="13"/>
      <c r="GL333" s="13"/>
      <c r="GM333" s="13"/>
      <c r="GN333" s="13"/>
      <c r="GO333" s="13"/>
      <c r="GP333" s="13"/>
      <c r="GQ333" s="13"/>
      <c r="GR333" s="13"/>
      <c r="GS333" s="13"/>
      <c r="GT333" s="13"/>
      <c r="GU333" s="13"/>
      <c r="GV333" s="13"/>
      <c r="GW333" s="13"/>
      <c r="GX333" s="13"/>
      <c r="GY333" s="13"/>
      <c r="GZ333" s="13"/>
      <c r="HA333" s="13"/>
      <c r="HB333" s="13"/>
      <c r="HC333" s="13"/>
      <c r="HD333" s="13"/>
      <c r="HE333" s="13"/>
      <c r="HF333" s="13"/>
      <c r="HG333" s="13"/>
      <c r="HH333" s="13"/>
      <c r="HI333" s="13"/>
      <c r="HJ333" s="13"/>
      <c r="HK333" s="13"/>
      <c r="HL333" s="13"/>
      <c r="HM333" s="13"/>
      <c r="HN333" s="13"/>
      <c r="HO333" s="13"/>
      <c r="HP333" s="13"/>
      <c r="HQ333" s="13"/>
      <c r="HR333" s="13"/>
      <c r="HS333" s="13"/>
      <c r="HT333" s="13"/>
      <c r="HU333" s="13"/>
      <c r="HV333" s="13"/>
      <c r="HW333" s="13"/>
      <c r="HX333" s="13"/>
      <c r="HY333" s="13"/>
      <c r="HZ333" s="13"/>
      <c r="IA333" s="13"/>
      <c r="IB333" s="13"/>
      <c r="IC333" s="13"/>
      <c r="ID333" s="13"/>
      <c r="IE333" s="13"/>
      <c r="IF333" s="13"/>
      <c r="IG333" s="13"/>
      <c r="IH333" s="13"/>
      <c r="II333" s="13"/>
      <c r="IJ333" s="13"/>
      <c r="IK333" s="13"/>
      <c r="IL333" s="13"/>
      <c r="IM333" s="13"/>
      <c r="IN333" s="13"/>
      <c r="IO333" s="13"/>
      <c r="IP333" s="13"/>
      <c r="IQ333" s="13"/>
      <c r="IR333" s="13"/>
      <c r="IS333" s="13"/>
      <c r="IT333" s="13"/>
      <c r="IU333" s="13"/>
      <c r="IV333" s="13"/>
      <c r="IW333" s="13"/>
      <c r="IX333" s="13"/>
      <c r="IY333" s="13"/>
      <c r="IZ333" s="13"/>
      <c r="JA333" s="13"/>
      <c r="JB333" s="13"/>
    </row>
    <row r="334" spans="1:262" s="211" customFormat="1" ht="15" thickBot="1">
      <c r="A334" s="278"/>
      <c r="B334" s="426"/>
      <c r="C334" s="376"/>
      <c r="D334" s="409"/>
      <c r="E334" s="264"/>
      <c r="F334" s="545"/>
      <c r="G334" s="548"/>
      <c r="H334" s="272"/>
      <c r="I334" s="333"/>
      <c r="J334" s="464"/>
      <c r="K334" s="202"/>
      <c r="L334" s="168"/>
      <c r="M334" s="422">
        <f t="shared" si="105"/>
        <v>0</v>
      </c>
      <c r="N334" s="204"/>
      <c r="O334" s="203"/>
      <c r="P334" s="204"/>
      <c r="Q334" s="203"/>
      <c r="R334" s="204"/>
      <c r="S334" s="204"/>
      <c r="T334" s="204"/>
      <c r="U334" s="204" t="s">
        <v>702</v>
      </c>
      <c r="V334" s="204" t="s">
        <v>702</v>
      </c>
      <c r="W334" s="267"/>
      <c r="X334" s="264"/>
      <c r="Y334" s="169"/>
      <c r="Z334" s="264"/>
      <c r="AA334" s="170"/>
      <c r="AB334" s="168"/>
      <c r="AC334" s="171"/>
      <c r="AD334" s="172"/>
      <c r="AE334" s="173"/>
      <c r="AF334" s="174"/>
      <c r="AG334" s="542"/>
      <c r="AH334" s="208"/>
      <c r="AI334" s="208"/>
      <c r="AJ334" s="222"/>
      <c r="AK334" s="264"/>
      <c r="AL334" s="164"/>
      <c r="AM334" s="165"/>
      <c r="AN334" s="275"/>
      <c r="AO334" s="277"/>
      <c r="AP334" s="267"/>
      <c r="AQ334" s="267"/>
      <c r="AR334" s="267"/>
      <c r="AS334" s="166"/>
      <c r="AT334" s="476"/>
      <c r="AU334" s="209"/>
      <c r="AV334" s="205"/>
      <c r="AW334" s="205"/>
      <c r="AX334" s="129"/>
      <c r="AY334" s="129"/>
      <c r="AZ334" s="73" t="e">
        <f t="shared" ca="1" si="106"/>
        <v>#NAME?</v>
      </c>
      <c r="BA334" s="529" t="e">
        <f t="shared" ca="1" si="107"/>
        <v>#NAME?</v>
      </c>
      <c r="BB334" s="158"/>
      <c r="BC334" s="158"/>
      <c r="BD334" s="510"/>
      <c r="BE334" s="434"/>
      <c r="BF334" s="533"/>
      <c r="BG334" s="12"/>
      <c r="BH334" s="12"/>
      <c r="BI334" s="12"/>
      <c r="BJ334" s="12"/>
      <c r="BK334" s="12"/>
      <c r="BL334" s="12"/>
      <c r="BM334" s="12"/>
      <c r="BN334" s="12"/>
      <c r="BO334" s="12"/>
      <c r="BP334" s="12"/>
      <c r="BQ334" s="12"/>
      <c r="BR334" s="12"/>
      <c r="BS334" s="12"/>
      <c r="BT334" s="12"/>
      <c r="BU334" s="12"/>
      <c r="BV334" s="12"/>
      <c r="BW334" s="12"/>
      <c r="BX334" s="12"/>
      <c r="BY334" s="12"/>
      <c r="BZ334" s="12"/>
      <c r="CA334" s="12"/>
      <c r="CB334" s="12"/>
      <c r="CC334" s="12"/>
      <c r="CD334" s="12"/>
      <c r="CE334" s="12"/>
      <c r="CF334" s="12"/>
      <c r="CG334" s="12"/>
      <c r="CH334" s="12"/>
      <c r="CI334" s="12"/>
      <c r="CJ334" s="12"/>
      <c r="CK334" s="12"/>
      <c r="CL334" s="12"/>
      <c r="CM334" s="12"/>
      <c r="CN334" s="12"/>
      <c r="CO334" s="12"/>
      <c r="CP334" s="12"/>
      <c r="CQ334" s="12"/>
      <c r="CR334" s="12"/>
      <c r="CS334" s="12"/>
      <c r="CT334" s="12"/>
      <c r="CU334" s="12"/>
      <c r="CV334" s="12"/>
      <c r="CW334" s="12"/>
      <c r="CX334" s="12"/>
      <c r="CY334" s="12"/>
      <c r="CZ334" s="12"/>
      <c r="DA334" s="12"/>
      <c r="DB334" s="12"/>
      <c r="DC334" s="12"/>
      <c r="DD334" s="12"/>
      <c r="DE334" s="12"/>
      <c r="DF334" s="12"/>
      <c r="DG334" s="12"/>
      <c r="DH334" s="12"/>
      <c r="DI334" s="12"/>
      <c r="DJ334" s="12"/>
      <c r="DK334" s="12"/>
      <c r="DL334" s="12"/>
      <c r="DM334" s="12"/>
      <c r="DN334" s="12"/>
      <c r="DO334" s="12"/>
      <c r="DP334" s="12"/>
      <c r="DQ334" s="12"/>
      <c r="DR334" s="12"/>
      <c r="DS334" s="12"/>
      <c r="DT334" s="12"/>
      <c r="DU334" s="12"/>
      <c r="DV334" s="12"/>
      <c r="DW334" s="12"/>
      <c r="DX334" s="12"/>
      <c r="DY334" s="12"/>
      <c r="DZ334" s="12"/>
      <c r="EA334" s="12"/>
      <c r="EB334" s="12"/>
      <c r="EC334" s="12"/>
      <c r="ED334" s="12"/>
      <c r="EE334" s="12"/>
      <c r="EF334" s="12"/>
      <c r="EG334" s="12"/>
      <c r="EH334" s="12"/>
      <c r="EI334" s="12"/>
      <c r="EJ334" s="12"/>
      <c r="EK334" s="12"/>
      <c r="EL334" s="12"/>
      <c r="EM334" s="12"/>
      <c r="EN334" s="12"/>
      <c r="EO334" s="12"/>
      <c r="EP334" s="12"/>
      <c r="EQ334" s="12"/>
      <c r="ER334" s="12"/>
      <c r="ES334" s="12"/>
      <c r="ET334" s="12"/>
      <c r="EU334" s="12"/>
      <c r="EV334" s="12"/>
      <c r="EW334" s="12"/>
      <c r="EX334" s="12"/>
      <c r="EY334" s="12"/>
      <c r="EZ334" s="12"/>
      <c r="FA334" s="12"/>
      <c r="FB334" s="12"/>
      <c r="FC334" s="12"/>
      <c r="FD334" s="12"/>
      <c r="FE334" s="12"/>
      <c r="FF334" s="12"/>
      <c r="FG334" s="12"/>
      <c r="FH334" s="12"/>
      <c r="FI334" s="12"/>
      <c r="FJ334" s="12"/>
      <c r="FK334" s="12"/>
      <c r="FL334" s="12"/>
      <c r="FM334" s="12"/>
      <c r="FN334" s="12"/>
      <c r="FO334" s="12"/>
      <c r="FP334" s="12"/>
      <c r="FQ334" s="12"/>
      <c r="FR334" s="12"/>
      <c r="FS334" s="12"/>
      <c r="FT334" s="12"/>
      <c r="FU334" s="12"/>
      <c r="FV334" s="12"/>
      <c r="FW334" s="12"/>
      <c r="FX334" s="12"/>
      <c r="FY334" s="12"/>
      <c r="FZ334" s="12"/>
      <c r="GA334" s="12"/>
      <c r="GB334" s="12"/>
      <c r="GC334" s="12"/>
      <c r="GD334" s="12"/>
      <c r="GE334" s="12"/>
      <c r="GF334" s="12"/>
      <c r="GG334" s="12"/>
      <c r="GH334" s="12"/>
      <c r="GI334" s="12"/>
      <c r="GJ334" s="12"/>
      <c r="GK334" s="12"/>
      <c r="GL334" s="12"/>
      <c r="GM334" s="12"/>
      <c r="GN334" s="12"/>
      <c r="GO334" s="12"/>
      <c r="GP334" s="12"/>
      <c r="GQ334" s="12"/>
      <c r="GR334" s="12"/>
      <c r="GS334" s="12"/>
      <c r="GT334" s="12"/>
      <c r="GU334" s="12"/>
      <c r="GV334" s="12"/>
      <c r="GW334" s="12"/>
      <c r="GX334" s="12"/>
      <c r="GY334" s="12"/>
      <c r="GZ334" s="12"/>
      <c r="HA334" s="12"/>
      <c r="HB334" s="12"/>
      <c r="HC334" s="12"/>
      <c r="HD334" s="12"/>
      <c r="HE334" s="12"/>
      <c r="HF334" s="12"/>
      <c r="HG334" s="12"/>
      <c r="HH334" s="12"/>
      <c r="HI334" s="12"/>
      <c r="HJ334" s="12"/>
      <c r="HK334" s="12"/>
      <c r="HL334" s="12"/>
      <c r="HM334" s="12"/>
      <c r="HN334" s="12"/>
      <c r="HO334" s="12"/>
      <c r="HP334" s="12"/>
      <c r="HQ334" s="12"/>
      <c r="HR334" s="12"/>
      <c r="HS334" s="12"/>
      <c r="HT334" s="12"/>
      <c r="HU334" s="12"/>
      <c r="HV334" s="12"/>
      <c r="HW334" s="12"/>
      <c r="HX334" s="12"/>
      <c r="HY334" s="12"/>
      <c r="HZ334" s="12"/>
      <c r="IA334" s="12"/>
      <c r="IB334" s="12"/>
      <c r="IC334" s="12"/>
      <c r="ID334" s="12"/>
      <c r="IE334" s="12"/>
      <c r="IF334" s="12"/>
      <c r="IG334" s="12"/>
      <c r="IH334" s="12"/>
      <c r="II334" s="12"/>
      <c r="IJ334" s="12"/>
      <c r="IK334" s="12"/>
      <c r="IL334" s="12"/>
      <c r="IM334" s="12"/>
      <c r="IN334" s="12"/>
      <c r="IO334" s="12"/>
      <c r="IP334" s="12"/>
      <c r="IQ334" s="12"/>
      <c r="IR334" s="12"/>
      <c r="IS334" s="12"/>
      <c r="IT334" s="12"/>
      <c r="IU334" s="12"/>
      <c r="IV334" s="12"/>
      <c r="IW334" s="12"/>
      <c r="IX334" s="12"/>
      <c r="IY334" s="12"/>
      <c r="IZ334" s="12"/>
      <c r="JA334" s="12"/>
      <c r="JB334" s="12"/>
    </row>
    <row r="335" spans="1:262" s="211" customFormat="1" ht="15" thickBot="1">
      <c r="A335" s="278"/>
      <c r="B335" s="426"/>
      <c r="C335" s="376"/>
      <c r="D335" s="409"/>
      <c r="E335" s="264"/>
      <c r="F335" s="547"/>
      <c r="G335" s="548"/>
      <c r="H335" s="272"/>
      <c r="I335" s="272"/>
      <c r="J335" s="464"/>
      <c r="K335" s="202"/>
      <c r="L335" s="168"/>
      <c r="M335" s="422">
        <f t="shared" si="105"/>
        <v>0</v>
      </c>
      <c r="N335" s="204"/>
      <c r="O335" s="203"/>
      <c r="P335" s="204"/>
      <c r="Q335" s="203"/>
      <c r="R335" s="204"/>
      <c r="S335" s="204"/>
      <c r="T335" s="204"/>
      <c r="U335" s="204" t="s">
        <v>702</v>
      </c>
      <c r="V335" s="204" t="s">
        <v>702</v>
      </c>
      <c r="W335" s="267"/>
      <c r="X335" s="264"/>
      <c r="Y335" s="175"/>
      <c r="Z335" s="264"/>
      <c r="AA335" s="170"/>
      <c r="AB335" s="168"/>
      <c r="AC335" s="171"/>
      <c r="AD335" s="172"/>
      <c r="AE335" s="173"/>
      <c r="AF335" s="174"/>
      <c r="AG335" s="542"/>
      <c r="AH335" s="208"/>
      <c r="AI335" s="208"/>
      <c r="AJ335" s="222"/>
      <c r="AK335" s="264"/>
      <c r="AL335" s="164"/>
      <c r="AM335" s="165"/>
      <c r="AN335" s="275"/>
      <c r="AO335" s="277"/>
      <c r="AP335" s="267"/>
      <c r="AQ335" s="267"/>
      <c r="AR335" s="267"/>
      <c r="AS335" s="166"/>
      <c r="AT335" s="476"/>
      <c r="AU335" s="209"/>
      <c r="AV335" s="205"/>
      <c r="AW335" s="205"/>
      <c r="AX335" s="129"/>
      <c r="AY335" s="129"/>
      <c r="AZ335" s="73" t="e">
        <f t="shared" ca="1" si="106"/>
        <v>#NAME?</v>
      </c>
      <c r="BA335" s="529" t="e">
        <f t="shared" ca="1" si="107"/>
        <v>#NAME?</v>
      </c>
      <c r="BB335" s="158"/>
      <c r="BC335" s="158"/>
      <c r="BD335" s="510"/>
      <c r="BE335" s="434"/>
      <c r="BF335" s="534"/>
      <c r="BG335" s="13"/>
      <c r="BH335" s="13"/>
      <c r="BI335" s="13"/>
      <c r="BJ335" s="13"/>
      <c r="BK335" s="13"/>
      <c r="BL335" s="13"/>
      <c r="BM335" s="13"/>
      <c r="BN335" s="13"/>
      <c r="BO335" s="13"/>
      <c r="BP335" s="13"/>
      <c r="BQ335" s="13"/>
      <c r="BR335" s="13"/>
      <c r="BS335" s="13"/>
      <c r="BT335" s="13"/>
      <c r="BU335" s="13"/>
      <c r="BV335" s="13"/>
      <c r="BW335" s="13"/>
      <c r="BX335" s="13"/>
      <c r="BY335" s="13"/>
      <c r="BZ335" s="13"/>
      <c r="CA335" s="13"/>
      <c r="CB335" s="13"/>
      <c r="CC335" s="13"/>
      <c r="CD335" s="13"/>
      <c r="CE335" s="13"/>
      <c r="CF335" s="13"/>
      <c r="CG335" s="13"/>
      <c r="CH335" s="13"/>
      <c r="CI335" s="13"/>
      <c r="CJ335" s="13"/>
      <c r="CK335" s="13"/>
      <c r="CL335" s="13"/>
      <c r="CM335" s="13"/>
      <c r="CN335" s="13"/>
      <c r="CO335" s="13"/>
      <c r="CP335" s="13"/>
      <c r="CQ335" s="13"/>
      <c r="CR335" s="13"/>
      <c r="CS335" s="13"/>
      <c r="CT335" s="13"/>
      <c r="CU335" s="13"/>
      <c r="CV335" s="13"/>
      <c r="CW335" s="13"/>
      <c r="CX335" s="13"/>
      <c r="CY335" s="13"/>
      <c r="CZ335" s="13"/>
      <c r="DA335" s="13"/>
      <c r="DB335" s="13"/>
      <c r="DC335" s="13"/>
      <c r="DD335" s="13"/>
      <c r="DE335" s="13"/>
      <c r="DF335" s="13"/>
      <c r="DG335" s="13"/>
      <c r="DH335" s="13"/>
      <c r="DI335" s="13"/>
      <c r="DJ335" s="13"/>
      <c r="DK335" s="13"/>
      <c r="DL335" s="13"/>
      <c r="DM335" s="13"/>
      <c r="DN335" s="13"/>
      <c r="DO335" s="13"/>
      <c r="DP335" s="13"/>
      <c r="DQ335" s="13"/>
      <c r="DR335" s="13"/>
      <c r="DS335" s="13"/>
      <c r="DT335" s="13"/>
      <c r="DU335" s="13"/>
      <c r="DV335" s="13"/>
      <c r="DW335" s="13"/>
      <c r="DX335" s="13"/>
      <c r="DY335" s="13"/>
      <c r="DZ335" s="13"/>
      <c r="EA335" s="13"/>
      <c r="EB335" s="13"/>
      <c r="EC335" s="13"/>
      <c r="ED335" s="13"/>
      <c r="EE335" s="13"/>
      <c r="EF335" s="13"/>
      <c r="EG335" s="13"/>
      <c r="EH335" s="13"/>
      <c r="EI335" s="13"/>
      <c r="EJ335" s="13"/>
      <c r="EK335" s="13"/>
      <c r="EL335" s="13"/>
      <c r="EM335" s="13"/>
      <c r="EN335" s="13"/>
      <c r="EO335" s="13"/>
      <c r="EP335" s="13"/>
      <c r="EQ335" s="13"/>
      <c r="ER335" s="13"/>
      <c r="ES335" s="13"/>
      <c r="ET335" s="13"/>
      <c r="EU335" s="13"/>
      <c r="EV335" s="13"/>
      <c r="EW335" s="13"/>
      <c r="EX335" s="13"/>
      <c r="EY335" s="13"/>
      <c r="EZ335" s="13"/>
      <c r="FA335" s="13"/>
      <c r="FB335" s="13"/>
      <c r="FC335" s="13"/>
      <c r="FD335" s="13"/>
      <c r="FE335" s="13"/>
      <c r="FF335" s="13"/>
      <c r="FG335" s="13"/>
      <c r="FH335" s="13"/>
      <c r="FI335" s="13"/>
      <c r="FJ335" s="13"/>
      <c r="FK335" s="13"/>
      <c r="FL335" s="13"/>
      <c r="FM335" s="13"/>
      <c r="FN335" s="13"/>
      <c r="FO335" s="13"/>
      <c r="FP335" s="13"/>
      <c r="FQ335" s="13"/>
      <c r="FR335" s="13"/>
      <c r="FS335" s="13"/>
      <c r="FT335" s="13"/>
      <c r="FU335" s="13"/>
      <c r="FV335" s="13"/>
      <c r="FW335" s="13"/>
      <c r="FX335" s="13"/>
      <c r="FY335" s="13"/>
      <c r="FZ335" s="13"/>
      <c r="GA335" s="13"/>
      <c r="GB335" s="13"/>
      <c r="GC335" s="13"/>
      <c r="GD335" s="13"/>
      <c r="GE335" s="13"/>
      <c r="GF335" s="13"/>
      <c r="GG335" s="13"/>
      <c r="GH335" s="13"/>
      <c r="GI335" s="13"/>
      <c r="GJ335" s="13"/>
      <c r="GK335" s="13"/>
      <c r="GL335" s="13"/>
      <c r="GM335" s="13"/>
      <c r="GN335" s="13"/>
      <c r="GO335" s="13"/>
      <c r="GP335" s="13"/>
      <c r="GQ335" s="13"/>
      <c r="GR335" s="13"/>
      <c r="GS335" s="13"/>
      <c r="GT335" s="13"/>
      <c r="GU335" s="13"/>
      <c r="GV335" s="13"/>
      <c r="GW335" s="13"/>
      <c r="GX335" s="13"/>
      <c r="GY335" s="13"/>
      <c r="GZ335" s="13"/>
      <c r="HA335" s="13"/>
      <c r="HB335" s="13"/>
      <c r="HC335" s="13"/>
      <c r="HD335" s="13"/>
      <c r="HE335" s="13"/>
      <c r="HF335" s="13"/>
      <c r="HG335" s="13"/>
      <c r="HH335" s="13"/>
      <c r="HI335" s="13"/>
      <c r="HJ335" s="13"/>
      <c r="HK335" s="13"/>
      <c r="HL335" s="13"/>
      <c r="HM335" s="13"/>
      <c r="HN335" s="13"/>
      <c r="HO335" s="13"/>
      <c r="HP335" s="13"/>
      <c r="HQ335" s="13"/>
      <c r="HR335" s="13"/>
      <c r="HS335" s="13"/>
      <c r="HT335" s="13"/>
      <c r="HU335" s="13"/>
      <c r="HV335" s="13"/>
      <c r="HW335" s="13"/>
      <c r="HX335" s="13"/>
      <c r="HY335" s="13"/>
      <c r="HZ335" s="13"/>
      <c r="IA335" s="13"/>
      <c r="IB335" s="13"/>
      <c r="IC335" s="13"/>
      <c r="ID335" s="13"/>
      <c r="IE335" s="13"/>
      <c r="IF335" s="13"/>
      <c r="IG335" s="13"/>
      <c r="IH335" s="13"/>
      <c r="II335" s="13"/>
      <c r="IJ335" s="13"/>
      <c r="IK335" s="13"/>
      <c r="IL335" s="13"/>
      <c r="IM335" s="13"/>
      <c r="IN335" s="13"/>
      <c r="IO335" s="13"/>
      <c r="IP335" s="13"/>
      <c r="IQ335" s="13"/>
      <c r="IR335" s="13"/>
      <c r="IS335" s="13"/>
      <c r="IT335" s="13"/>
      <c r="IU335" s="13"/>
      <c r="IV335" s="13"/>
      <c r="IW335" s="13"/>
      <c r="IX335" s="13"/>
      <c r="IY335" s="13"/>
      <c r="IZ335" s="13"/>
      <c r="JA335" s="13"/>
      <c r="JB335" s="13"/>
    </row>
    <row r="336" spans="1:262" s="211" customFormat="1" ht="15" thickBot="1">
      <c r="A336" s="265"/>
      <c r="B336" s="425"/>
      <c r="C336" s="377"/>
      <c r="D336" s="409"/>
      <c r="E336" s="266"/>
      <c r="F336" s="547"/>
      <c r="G336" s="548"/>
      <c r="H336" s="293"/>
      <c r="I336" s="272"/>
      <c r="J336" s="463"/>
      <c r="K336" s="202"/>
      <c r="L336" s="168"/>
      <c r="M336" s="422">
        <f t="shared" si="105"/>
        <v>0</v>
      </c>
      <c r="N336" s="204"/>
      <c r="O336" s="203"/>
      <c r="P336" s="204"/>
      <c r="Q336" s="203"/>
      <c r="R336" s="204"/>
      <c r="S336" s="204"/>
      <c r="T336" s="204"/>
      <c r="U336" s="204" t="s">
        <v>702</v>
      </c>
      <c r="V336" s="204" t="s">
        <v>702</v>
      </c>
      <c r="W336" s="286"/>
      <c r="X336" s="266"/>
      <c r="Y336" s="180"/>
      <c r="Z336" s="266"/>
      <c r="AA336" s="170"/>
      <c r="AB336" s="168"/>
      <c r="AC336" s="171"/>
      <c r="AD336" s="172"/>
      <c r="AE336" s="173"/>
      <c r="AF336" s="174"/>
      <c r="AG336" s="542"/>
      <c r="AH336" s="208"/>
      <c r="AI336" s="208"/>
      <c r="AJ336" s="222"/>
      <c r="AK336" s="266"/>
      <c r="AL336" s="164"/>
      <c r="AM336" s="165"/>
      <c r="AN336" s="299"/>
      <c r="AO336" s="304"/>
      <c r="AP336" s="286"/>
      <c r="AQ336" s="286"/>
      <c r="AR336" s="286"/>
      <c r="AS336" s="166"/>
      <c r="AT336" s="476"/>
      <c r="AU336" s="209"/>
      <c r="AV336" s="205"/>
      <c r="AW336" s="205"/>
      <c r="AX336" s="129"/>
      <c r="AY336" s="129"/>
      <c r="AZ336" s="73" t="e">
        <f t="shared" ca="1" si="106"/>
        <v>#NAME?</v>
      </c>
      <c r="BA336" s="529" t="e">
        <f t="shared" ca="1" si="107"/>
        <v>#NAME?</v>
      </c>
      <c r="BB336" s="158"/>
      <c r="BC336" s="158"/>
      <c r="BD336" s="510"/>
      <c r="BE336" s="434"/>
      <c r="BF336" s="533"/>
      <c r="BG336" s="12"/>
      <c r="BH336" s="12"/>
      <c r="BI336" s="12"/>
      <c r="BJ336" s="12"/>
      <c r="BK336" s="12"/>
      <c r="BL336" s="12"/>
      <c r="BM336" s="12"/>
      <c r="BN336" s="12"/>
      <c r="BO336" s="12"/>
      <c r="BP336" s="12"/>
      <c r="BQ336" s="12"/>
      <c r="BR336" s="12"/>
      <c r="BS336" s="12"/>
      <c r="BT336" s="12"/>
      <c r="BU336" s="12"/>
      <c r="BV336" s="12"/>
      <c r="BW336" s="12"/>
      <c r="BX336" s="12"/>
      <c r="BY336" s="12"/>
      <c r="BZ336" s="12"/>
      <c r="CA336" s="12"/>
      <c r="CB336" s="12"/>
      <c r="CC336" s="12"/>
      <c r="CD336" s="12"/>
      <c r="CE336" s="12"/>
      <c r="CF336" s="12"/>
      <c r="CG336" s="12"/>
      <c r="CH336" s="12"/>
      <c r="CI336" s="12"/>
      <c r="CJ336" s="12"/>
      <c r="CK336" s="12"/>
      <c r="CL336" s="12"/>
      <c r="CM336" s="12"/>
      <c r="CN336" s="12"/>
      <c r="CO336" s="12"/>
      <c r="CP336" s="12"/>
      <c r="CQ336" s="12"/>
      <c r="CR336" s="12"/>
      <c r="CS336" s="12"/>
      <c r="CT336" s="12"/>
      <c r="CU336" s="12"/>
      <c r="CV336" s="12"/>
      <c r="CW336" s="12"/>
      <c r="CX336" s="12"/>
      <c r="CY336" s="12"/>
      <c r="CZ336" s="12"/>
      <c r="DA336" s="12"/>
      <c r="DB336" s="12"/>
      <c r="DC336" s="12"/>
      <c r="DD336" s="12"/>
      <c r="DE336" s="12"/>
      <c r="DF336" s="12"/>
      <c r="DG336" s="12"/>
      <c r="DH336" s="12"/>
      <c r="DI336" s="12"/>
      <c r="DJ336" s="12"/>
      <c r="DK336" s="12"/>
      <c r="DL336" s="12"/>
      <c r="DM336" s="12"/>
      <c r="DN336" s="12"/>
      <c r="DO336" s="12"/>
      <c r="DP336" s="12"/>
      <c r="DQ336" s="12"/>
      <c r="DR336" s="12"/>
      <c r="DS336" s="12"/>
      <c r="DT336" s="12"/>
      <c r="DU336" s="12"/>
      <c r="DV336" s="12"/>
      <c r="DW336" s="12"/>
      <c r="DX336" s="12"/>
      <c r="DY336" s="12"/>
      <c r="DZ336" s="12"/>
      <c r="EA336" s="12"/>
      <c r="EB336" s="12"/>
      <c r="EC336" s="12"/>
      <c r="ED336" s="12"/>
      <c r="EE336" s="12"/>
      <c r="EF336" s="12"/>
      <c r="EG336" s="12"/>
      <c r="EH336" s="12"/>
      <c r="EI336" s="12"/>
      <c r="EJ336" s="12"/>
      <c r="EK336" s="12"/>
      <c r="EL336" s="12"/>
      <c r="EM336" s="12"/>
      <c r="EN336" s="12"/>
      <c r="EO336" s="12"/>
      <c r="EP336" s="12"/>
      <c r="EQ336" s="12"/>
      <c r="ER336" s="12"/>
      <c r="ES336" s="12"/>
      <c r="ET336" s="12"/>
      <c r="EU336" s="12"/>
      <c r="EV336" s="12"/>
      <c r="EW336" s="12"/>
      <c r="EX336" s="12"/>
      <c r="EY336" s="12"/>
      <c r="EZ336" s="12"/>
      <c r="FA336" s="12"/>
      <c r="FB336" s="12"/>
      <c r="FC336" s="12"/>
      <c r="FD336" s="12"/>
      <c r="FE336" s="12"/>
      <c r="FF336" s="12"/>
      <c r="FG336" s="12"/>
      <c r="FH336" s="12"/>
      <c r="FI336" s="12"/>
      <c r="FJ336" s="12"/>
      <c r="FK336" s="12"/>
      <c r="FL336" s="12"/>
      <c r="FM336" s="12"/>
      <c r="FN336" s="12"/>
      <c r="FO336" s="12"/>
      <c r="FP336" s="12"/>
      <c r="FQ336" s="12"/>
      <c r="FR336" s="12"/>
      <c r="FS336" s="12"/>
      <c r="FT336" s="12"/>
      <c r="FU336" s="12"/>
      <c r="FV336" s="12"/>
      <c r="FW336" s="12"/>
      <c r="FX336" s="12"/>
      <c r="FY336" s="12"/>
      <c r="FZ336" s="12"/>
      <c r="GA336" s="12"/>
      <c r="GB336" s="12"/>
      <c r="GC336" s="12"/>
      <c r="GD336" s="12"/>
      <c r="GE336" s="12"/>
      <c r="GF336" s="12"/>
      <c r="GG336" s="12"/>
      <c r="GH336" s="12"/>
      <c r="GI336" s="12"/>
      <c r="GJ336" s="12"/>
      <c r="GK336" s="12"/>
      <c r="GL336" s="12"/>
      <c r="GM336" s="12"/>
      <c r="GN336" s="12"/>
      <c r="GO336" s="12"/>
      <c r="GP336" s="12"/>
      <c r="GQ336" s="12"/>
      <c r="GR336" s="12"/>
      <c r="GS336" s="12"/>
      <c r="GT336" s="12"/>
      <c r="GU336" s="12"/>
      <c r="GV336" s="12"/>
      <c r="GW336" s="12"/>
      <c r="GX336" s="12"/>
      <c r="GY336" s="12"/>
      <c r="GZ336" s="12"/>
      <c r="HA336" s="12"/>
      <c r="HB336" s="12"/>
      <c r="HC336" s="12"/>
      <c r="HD336" s="12"/>
      <c r="HE336" s="12"/>
      <c r="HF336" s="12"/>
      <c r="HG336" s="12"/>
      <c r="HH336" s="12"/>
      <c r="HI336" s="12"/>
      <c r="HJ336" s="12"/>
      <c r="HK336" s="12"/>
      <c r="HL336" s="12"/>
      <c r="HM336" s="12"/>
      <c r="HN336" s="12"/>
      <c r="HO336" s="12"/>
      <c r="HP336" s="12"/>
      <c r="HQ336" s="12"/>
      <c r="HR336" s="12"/>
      <c r="HS336" s="12"/>
      <c r="HT336" s="12"/>
      <c r="HU336" s="12"/>
      <c r="HV336" s="12"/>
      <c r="HW336" s="12"/>
      <c r="HX336" s="12"/>
      <c r="HY336" s="12"/>
      <c r="HZ336" s="12"/>
      <c r="IA336" s="12"/>
      <c r="IB336" s="12"/>
      <c r="IC336" s="12"/>
      <c r="ID336" s="12"/>
      <c r="IE336" s="12"/>
      <c r="IF336" s="12"/>
      <c r="IG336" s="12"/>
      <c r="IH336" s="12"/>
      <c r="II336" s="12"/>
      <c r="IJ336" s="12"/>
      <c r="IK336" s="12"/>
      <c r="IL336" s="12"/>
      <c r="IM336" s="12"/>
      <c r="IN336" s="12"/>
      <c r="IO336" s="12"/>
      <c r="IP336" s="12"/>
      <c r="IQ336" s="12"/>
      <c r="IR336" s="12"/>
      <c r="IS336" s="12"/>
      <c r="IT336" s="12"/>
      <c r="IU336" s="12"/>
      <c r="IV336" s="12"/>
      <c r="IW336" s="12"/>
      <c r="IX336" s="12"/>
      <c r="IY336" s="12"/>
      <c r="IZ336" s="12"/>
      <c r="JA336" s="12"/>
      <c r="JB336" s="12"/>
    </row>
    <row r="337" spans="1:262" s="211" customFormat="1" ht="15" thickBot="1">
      <c r="A337" s="278"/>
      <c r="B337" s="426"/>
      <c r="C337" s="376"/>
      <c r="D337" s="409"/>
      <c r="E337" s="264"/>
      <c r="F337" s="547"/>
      <c r="G337" s="548"/>
      <c r="H337" s="272"/>
      <c r="I337" s="272"/>
      <c r="J337" s="464"/>
      <c r="K337" s="202"/>
      <c r="L337" s="203"/>
      <c r="M337" s="422">
        <f t="shared" si="105"/>
        <v>0</v>
      </c>
      <c r="N337" s="204"/>
      <c r="O337" s="203"/>
      <c r="P337" s="204"/>
      <c r="Q337" s="203"/>
      <c r="R337" s="204"/>
      <c r="S337" s="204"/>
      <c r="T337" s="204"/>
      <c r="U337" s="204" t="s">
        <v>702</v>
      </c>
      <c r="V337" s="204" t="s">
        <v>702</v>
      </c>
      <c r="W337" s="267"/>
      <c r="X337" s="264"/>
      <c r="Y337" s="207"/>
      <c r="Z337" s="264"/>
      <c r="AA337" s="170"/>
      <c r="AB337" s="168"/>
      <c r="AC337" s="171"/>
      <c r="AD337" s="172"/>
      <c r="AE337" s="173"/>
      <c r="AF337" s="174"/>
      <c r="AG337" s="542"/>
      <c r="AH337" s="208"/>
      <c r="AI337" s="208"/>
      <c r="AJ337" s="222"/>
      <c r="AK337" s="264"/>
      <c r="AL337" s="164"/>
      <c r="AM337" s="165"/>
      <c r="AN337" s="275"/>
      <c r="AO337" s="277"/>
      <c r="AP337" s="267"/>
      <c r="AQ337" s="267"/>
      <c r="AR337" s="267"/>
      <c r="AS337" s="206"/>
      <c r="AT337" s="476"/>
      <c r="AU337" s="209"/>
      <c r="AV337" s="205"/>
      <c r="AW337" s="205"/>
      <c r="AX337" s="209"/>
      <c r="AY337" s="209"/>
      <c r="AZ337" s="73" t="e">
        <f t="shared" ca="1" si="106"/>
        <v>#NAME?</v>
      </c>
      <c r="BA337" s="529" t="e">
        <f t="shared" ca="1" si="107"/>
        <v>#NAME?</v>
      </c>
      <c r="BB337" s="210"/>
      <c r="BC337" s="210"/>
      <c r="BD337" s="513"/>
      <c r="BE337" s="514"/>
      <c r="BF337" s="535"/>
      <c r="BG337" s="232"/>
      <c r="BH337" s="232"/>
      <c r="BI337" s="232"/>
      <c r="BJ337" s="232"/>
      <c r="BK337" s="232"/>
      <c r="BL337" s="232"/>
      <c r="BM337" s="232"/>
      <c r="BN337" s="232"/>
      <c r="BO337" s="232"/>
      <c r="BP337" s="232"/>
      <c r="BQ337" s="232"/>
      <c r="BR337" s="232"/>
      <c r="BS337" s="232"/>
      <c r="BT337" s="232"/>
      <c r="BU337" s="232"/>
      <c r="BV337" s="232"/>
      <c r="BW337" s="232"/>
      <c r="BX337" s="232"/>
      <c r="BY337" s="232"/>
      <c r="BZ337" s="232"/>
      <c r="CA337" s="232"/>
      <c r="CB337" s="232"/>
      <c r="CC337" s="232"/>
      <c r="CD337" s="232"/>
      <c r="CE337" s="232"/>
      <c r="CF337" s="232"/>
      <c r="CG337" s="232"/>
      <c r="CH337" s="232"/>
      <c r="CI337" s="232"/>
      <c r="CJ337" s="232"/>
      <c r="CK337" s="232"/>
      <c r="CL337" s="232"/>
      <c r="CM337" s="232"/>
      <c r="CN337" s="232"/>
      <c r="CO337" s="232"/>
      <c r="CP337" s="232"/>
      <c r="CQ337" s="232"/>
      <c r="CR337" s="232"/>
      <c r="CS337" s="232"/>
      <c r="CT337" s="232"/>
      <c r="CU337" s="232"/>
      <c r="CV337" s="232"/>
      <c r="CW337" s="232"/>
      <c r="CX337" s="232"/>
      <c r="CY337" s="232"/>
      <c r="CZ337" s="232"/>
      <c r="DA337" s="232"/>
      <c r="DB337" s="232"/>
      <c r="DC337" s="232"/>
      <c r="DD337" s="232"/>
      <c r="DE337" s="232"/>
      <c r="DF337" s="232"/>
      <c r="DG337" s="232"/>
      <c r="DH337" s="232"/>
      <c r="DI337" s="232"/>
      <c r="DJ337" s="232"/>
      <c r="DK337" s="232"/>
      <c r="DL337" s="232"/>
      <c r="DM337" s="232"/>
      <c r="DN337" s="232"/>
      <c r="DO337" s="232"/>
      <c r="DP337" s="232"/>
      <c r="DQ337" s="232"/>
      <c r="DR337" s="232"/>
      <c r="DS337" s="232"/>
      <c r="DT337" s="232"/>
      <c r="DU337" s="232"/>
      <c r="DV337" s="232"/>
      <c r="DW337" s="232"/>
      <c r="DX337" s="232"/>
      <c r="DY337" s="232"/>
      <c r="DZ337" s="232"/>
      <c r="EA337" s="232"/>
      <c r="EB337" s="232"/>
      <c r="EC337" s="232"/>
      <c r="ED337" s="232"/>
      <c r="EE337" s="232"/>
      <c r="EF337" s="232"/>
      <c r="EG337" s="232"/>
      <c r="EH337" s="232"/>
      <c r="EI337" s="232"/>
      <c r="EJ337" s="232"/>
      <c r="EK337" s="232"/>
      <c r="EL337" s="232"/>
      <c r="EM337" s="232"/>
      <c r="EN337" s="232"/>
      <c r="EO337" s="232"/>
      <c r="EP337" s="232"/>
      <c r="EQ337" s="232"/>
      <c r="ER337" s="232"/>
      <c r="ES337" s="232"/>
      <c r="ET337" s="232"/>
      <c r="EU337" s="232"/>
      <c r="EV337" s="232"/>
      <c r="EW337" s="232"/>
      <c r="EX337" s="232"/>
      <c r="EY337" s="232"/>
      <c r="EZ337" s="232"/>
      <c r="FA337" s="232"/>
      <c r="FB337" s="232"/>
      <c r="FC337" s="232"/>
      <c r="FD337" s="232"/>
      <c r="FE337" s="232"/>
      <c r="FF337" s="232"/>
      <c r="FG337" s="232"/>
      <c r="FH337" s="232"/>
      <c r="FI337" s="232"/>
      <c r="FJ337" s="232"/>
      <c r="FK337" s="232"/>
      <c r="FL337" s="232"/>
      <c r="FM337" s="232"/>
      <c r="FN337" s="232"/>
      <c r="FO337" s="232"/>
      <c r="FP337" s="232"/>
      <c r="FQ337" s="232"/>
      <c r="FR337" s="232"/>
      <c r="FS337" s="232"/>
      <c r="FT337" s="232"/>
      <c r="FU337" s="232"/>
      <c r="FV337" s="232"/>
      <c r="FW337" s="232"/>
      <c r="FX337" s="232"/>
      <c r="FY337" s="232"/>
      <c r="FZ337" s="232"/>
      <c r="GA337" s="232"/>
      <c r="GB337" s="232"/>
      <c r="GC337" s="232"/>
      <c r="GD337" s="232"/>
      <c r="GE337" s="232"/>
      <c r="GF337" s="232"/>
      <c r="GG337" s="232"/>
      <c r="GH337" s="232"/>
      <c r="GI337" s="232"/>
      <c r="GJ337" s="232"/>
      <c r="GK337" s="232"/>
      <c r="GL337" s="232"/>
      <c r="GM337" s="232"/>
      <c r="GN337" s="232"/>
      <c r="GO337" s="232"/>
      <c r="GP337" s="232"/>
      <c r="GQ337" s="232"/>
      <c r="GR337" s="232"/>
      <c r="GS337" s="232"/>
      <c r="GT337" s="232"/>
      <c r="GU337" s="232"/>
      <c r="GV337" s="232"/>
      <c r="GW337" s="232"/>
      <c r="GX337" s="232"/>
      <c r="GY337" s="232"/>
      <c r="GZ337" s="232"/>
      <c r="HA337" s="232"/>
      <c r="HB337" s="232"/>
      <c r="HC337" s="232"/>
      <c r="HD337" s="232"/>
      <c r="HE337" s="232"/>
      <c r="HF337" s="232"/>
      <c r="HG337" s="232"/>
      <c r="HH337" s="232"/>
      <c r="HI337" s="232"/>
      <c r="HJ337" s="232"/>
      <c r="HK337" s="232"/>
      <c r="HL337" s="232"/>
      <c r="HM337" s="232"/>
      <c r="HN337" s="232"/>
      <c r="HO337" s="232"/>
      <c r="HP337" s="232"/>
      <c r="HQ337" s="232"/>
      <c r="HR337" s="232"/>
      <c r="HS337" s="232"/>
      <c r="HT337" s="232"/>
      <c r="HU337" s="232"/>
      <c r="HV337" s="232"/>
      <c r="HW337" s="232"/>
      <c r="HX337" s="232"/>
      <c r="HY337" s="232"/>
      <c r="HZ337" s="232"/>
      <c r="IA337" s="232"/>
      <c r="IB337" s="232"/>
      <c r="IC337" s="232"/>
      <c r="ID337" s="232"/>
      <c r="IE337" s="232"/>
      <c r="IF337" s="232"/>
      <c r="IG337" s="232"/>
      <c r="IH337" s="232"/>
      <c r="II337" s="232"/>
      <c r="IJ337" s="232"/>
      <c r="IK337" s="232"/>
      <c r="IL337" s="232"/>
      <c r="IM337" s="232"/>
      <c r="IN337" s="232"/>
      <c r="IO337" s="232"/>
      <c r="IP337" s="232"/>
      <c r="IQ337" s="232"/>
      <c r="IR337" s="232"/>
      <c r="IS337" s="232"/>
      <c r="IT337" s="232"/>
      <c r="IU337" s="232"/>
      <c r="IV337" s="232"/>
      <c r="IW337" s="232"/>
      <c r="IX337" s="232"/>
      <c r="IY337" s="232"/>
      <c r="IZ337" s="232"/>
      <c r="JA337" s="232"/>
      <c r="JB337" s="232"/>
    </row>
    <row r="338" spans="1:262" s="211" customFormat="1" ht="15" thickBot="1">
      <c r="A338" s="278"/>
      <c r="B338" s="426"/>
      <c r="C338" s="376"/>
      <c r="D338" s="409"/>
      <c r="E338" s="264"/>
      <c r="F338" s="547"/>
      <c r="G338" s="548"/>
      <c r="H338" s="272"/>
      <c r="I338" s="272"/>
      <c r="J338" s="464"/>
      <c r="K338" s="202"/>
      <c r="L338" s="168"/>
      <c r="M338" s="422">
        <f t="shared" si="105"/>
        <v>0</v>
      </c>
      <c r="N338" s="204"/>
      <c r="O338" s="203"/>
      <c r="P338" s="204"/>
      <c r="Q338" s="203"/>
      <c r="R338" s="204"/>
      <c r="S338" s="204"/>
      <c r="T338" s="204"/>
      <c r="U338" s="204" t="s">
        <v>702</v>
      </c>
      <c r="V338" s="204" t="s">
        <v>702</v>
      </c>
      <c r="W338" s="267"/>
      <c r="X338" s="264"/>
      <c r="Y338" s="169"/>
      <c r="Z338" s="264"/>
      <c r="AA338" s="170"/>
      <c r="AB338" s="168"/>
      <c r="AC338" s="171"/>
      <c r="AD338" s="172"/>
      <c r="AE338" s="173"/>
      <c r="AF338" s="174"/>
      <c r="AG338" s="542"/>
      <c r="AH338" s="208"/>
      <c r="AI338" s="208"/>
      <c r="AJ338" s="222"/>
      <c r="AK338" s="269"/>
      <c r="AL338" s="164"/>
      <c r="AM338" s="165"/>
      <c r="AN338" s="275"/>
      <c r="AO338" s="277"/>
      <c r="AP338" s="267"/>
      <c r="AQ338" s="267"/>
      <c r="AR338" s="267"/>
      <c r="AS338" s="166"/>
      <c r="AT338" s="476"/>
      <c r="AU338" s="209"/>
      <c r="AV338" s="205"/>
      <c r="AW338" s="205"/>
      <c r="AX338" s="129"/>
      <c r="AY338" s="129"/>
      <c r="AZ338" s="73" t="e">
        <f t="shared" ca="1" si="106"/>
        <v>#NAME?</v>
      </c>
      <c r="BA338" s="529" t="e">
        <f t="shared" ca="1" si="107"/>
        <v>#NAME?</v>
      </c>
      <c r="BB338" s="158"/>
      <c r="BC338" s="158"/>
      <c r="BD338" s="510"/>
      <c r="BE338" s="434"/>
      <c r="BF338" s="533"/>
      <c r="BG338" s="12"/>
      <c r="BH338" s="12"/>
      <c r="BI338" s="12"/>
      <c r="BJ338" s="12"/>
      <c r="BK338" s="12"/>
      <c r="BL338" s="12"/>
      <c r="BM338" s="12"/>
      <c r="BN338" s="12"/>
      <c r="BO338" s="12"/>
      <c r="BP338" s="12"/>
      <c r="BQ338" s="12"/>
      <c r="BR338" s="12"/>
      <c r="BS338" s="12"/>
      <c r="BT338" s="12"/>
      <c r="BU338" s="12"/>
      <c r="BV338" s="12"/>
      <c r="BW338" s="12"/>
      <c r="BX338" s="12"/>
      <c r="BY338" s="12"/>
      <c r="BZ338" s="12"/>
      <c r="CA338" s="12"/>
      <c r="CB338" s="12"/>
      <c r="CC338" s="12"/>
      <c r="CD338" s="12"/>
      <c r="CE338" s="12"/>
      <c r="CF338" s="12"/>
      <c r="CG338" s="12"/>
      <c r="CH338" s="12"/>
      <c r="CI338" s="12"/>
      <c r="CJ338" s="12"/>
      <c r="CK338" s="12"/>
      <c r="CL338" s="12"/>
      <c r="CM338" s="12"/>
      <c r="CN338" s="12"/>
      <c r="CO338" s="12"/>
      <c r="CP338" s="12"/>
      <c r="CQ338" s="12"/>
      <c r="CR338" s="12"/>
      <c r="CS338" s="12"/>
      <c r="CT338" s="12"/>
      <c r="CU338" s="12"/>
      <c r="CV338" s="12"/>
      <c r="CW338" s="12"/>
      <c r="CX338" s="12"/>
      <c r="CY338" s="12"/>
      <c r="CZ338" s="12"/>
      <c r="DA338" s="12"/>
      <c r="DB338" s="12"/>
      <c r="DC338" s="12"/>
      <c r="DD338" s="12"/>
      <c r="DE338" s="12"/>
      <c r="DF338" s="12"/>
      <c r="DG338" s="12"/>
      <c r="DH338" s="12"/>
      <c r="DI338" s="12"/>
      <c r="DJ338" s="12"/>
      <c r="DK338" s="12"/>
      <c r="DL338" s="12"/>
      <c r="DM338" s="12"/>
      <c r="DN338" s="12"/>
      <c r="DO338" s="12"/>
      <c r="DP338" s="12"/>
      <c r="DQ338" s="12"/>
      <c r="DR338" s="12"/>
      <c r="DS338" s="12"/>
      <c r="DT338" s="12"/>
      <c r="DU338" s="12"/>
      <c r="DV338" s="12"/>
      <c r="DW338" s="12"/>
      <c r="DX338" s="12"/>
      <c r="DY338" s="12"/>
      <c r="DZ338" s="12"/>
      <c r="EA338" s="12"/>
      <c r="EB338" s="12"/>
      <c r="EC338" s="12"/>
      <c r="ED338" s="12"/>
      <c r="EE338" s="12"/>
      <c r="EF338" s="12"/>
      <c r="EG338" s="12"/>
      <c r="EH338" s="12"/>
      <c r="EI338" s="12"/>
      <c r="EJ338" s="12"/>
      <c r="EK338" s="12"/>
      <c r="EL338" s="12"/>
      <c r="EM338" s="12"/>
      <c r="EN338" s="12"/>
      <c r="EO338" s="12"/>
      <c r="EP338" s="12"/>
      <c r="EQ338" s="12"/>
      <c r="ER338" s="12"/>
      <c r="ES338" s="12"/>
      <c r="ET338" s="12"/>
      <c r="EU338" s="12"/>
      <c r="EV338" s="12"/>
      <c r="EW338" s="12"/>
      <c r="EX338" s="12"/>
      <c r="EY338" s="12"/>
      <c r="EZ338" s="12"/>
      <c r="FA338" s="12"/>
      <c r="FB338" s="12"/>
      <c r="FC338" s="12"/>
      <c r="FD338" s="12"/>
      <c r="FE338" s="12"/>
      <c r="FF338" s="12"/>
      <c r="FG338" s="12"/>
      <c r="FH338" s="12"/>
      <c r="FI338" s="12"/>
      <c r="FJ338" s="12"/>
      <c r="FK338" s="12"/>
      <c r="FL338" s="12"/>
      <c r="FM338" s="12"/>
      <c r="FN338" s="12"/>
      <c r="FO338" s="12"/>
      <c r="FP338" s="12"/>
      <c r="FQ338" s="12"/>
      <c r="FR338" s="12"/>
      <c r="FS338" s="12"/>
      <c r="FT338" s="12"/>
      <c r="FU338" s="12"/>
      <c r="FV338" s="12"/>
      <c r="FW338" s="12"/>
      <c r="FX338" s="12"/>
      <c r="FY338" s="12"/>
      <c r="FZ338" s="12"/>
      <c r="GA338" s="12"/>
      <c r="GB338" s="12"/>
      <c r="GC338" s="12"/>
      <c r="GD338" s="12"/>
      <c r="GE338" s="12"/>
      <c r="GF338" s="12"/>
      <c r="GG338" s="12"/>
      <c r="GH338" s="12"/>
      <c r="GI338" s="12"/>
      <c r="GJ338" s="12"/>
      <c r="GK338" s="12"/>
      <c r="GL338" s="12"/>
      <c r="GM338" s="12"/>
      <c r="GN338" s="12"/>
      <c r="GO338" s="12"/>
      <c r="GP338" s="12"/>
      <c r="GQ338" s="12"/>
      <c r="GR338" s="12"/>
      <c r="GS338" s="12"/>
      <c r="GT338" s="12"/>
      <c r="GU338" s="12"/>
      <c r="GV338" s="12"/>
      <c r="GW338" s="12"/>
      <c r="GX338" s="12"/>
      <c r="GY338" s="12"/>
      <c r="GZ338" s="12"/>
      <c r="HA338" s="12"/>
      <c r="HB338" s="12"/>
      <c r="HC338" s="12"/>
      <c r="HD338" s="12"/>
      <c r="HE338" s="12"/>
      <c r="HF338" s="12"/>
      <c r="HG338" s="12"/>
      <c r="HH338" s="12"/>
      <c r="HI338" s="12"/>
      <c r="HJ338" s="12"/>
      <c r="HK338" s="12"/>
      <c r="HL338" s="12"/>
      <c r="HM338" s="12"/>
      <c r="HN338" s="12"/>
      <c r="HO338" s="12"/>
      <c r="HP338" s="12"/>
      <c r="HQ338" s="12"/>
      <c r="HR338" s="12"/>
      <c r="HS338" s="12"/>
      <c r="HT338" s="12"/>
      <c r="HU338" s="12"/>
      <c r="HV338" s="12"/>
      <c r="HW338" s="12"/>
      <c r="HX338" s="12"/>
      <c r="HY338" s="12"/>
      <c r="HZ338" s="12"/>
      <c r="IA338" s="12"/>
      <c r="IB338" s="12"/>
      <c r="IC338" s="12"/>
      <c r="ID338" s="12"/>
      <c r="IE338" s="12"/>
      <c r="IF338" s="12"/>
      <c r="IG338" s="12"/>
      <c r="IH338" s="12"/>
      <c r="II338" s="12"/>
      <c r="IJ338" s="12"/>
      <c r="IK338" s="12"/>
      <c r="IL338" s="12"/>
      <c r="IM338" s="12"/>
      <c r="IN338" s="12"/>
      <c r="IO338" s="12"/>
      <c r="IP338" s="12"/>
      <c r="IQ338" s="12"/>
      <c r="IR338" s="12"/>
      <c r="IS338" s="12"/>
      <c r="IT338" s="12"/>
      <c r="IU338" s="12"/>
      <c r="IV338" s="12"/>
      <c r="IW338" s="12"/>
      <c r="IX338" s="12"/>
      <c r="IY338" s="12"/>
      <c r="IZ338" s="12"/>
      <c r="JA338" s="12"/>
      <c r="JB338" s="12"/>
    </row>
    <row r="339" spans="1:262" s="211" customFormat="1" ht="15" thickBot="1">
      <c r="A339" s="278"/>
      <c r="B339" s="426"/>
      <c r="C339" s="376"/>
      <c r="D339" s="409"/>
      <c r="E339" s="264"/>
      <c r="F339" s="547"/>
      <c r="G339" s="548"/>
      <c r="H339" s="273"/>
      <c r="I339" s="272"/>
      <c r="J339" s="464"/>
      <c r="K339" s="202"/>
      <c r="L339" s="168"/>
      <c r="M339" s="422">
        <f t="shared" si="105"/>
        <v>0</v>
      </c>
      <c r="N339" s="204"/>
      <c r="O339" s="203"/>
      <c r="P339" s="204"/>
      <c r="Q339" s="203"/>
      <c r="R339" s="204"/>
      <c r="S339" s="204"/>
      <c r="T339" s="204"/>
      <c r="U339" s="204" t="s">
        <v>702</v>
      </c>
      <c r="V339" s="204" t="s">
        <v>702</v>
      </c>
      <c r="W339" s="267"/>
      <c r="X339" s="264"/>
      <c r="Y339" s="180"/>
      <c r="Z339" s="264"/>
      <c r="AA339" s="170"/>
      <c r="AB339" s="168"/>
      <c r="AC339" s="171"/>
      <c r="AD339" s="172"/>
      <c r="AE339" s="173"/>
      <c r="AF339" s="174"/>
      <c r="AG339" s="542"/>
      <c r="AH339" s="208"/>
      <c r="AI339" s="208"/>
      <c r="AJ339" s="222"/>
      <c r="AK339" s="269"/>
      <c r="AL339" s="164"/>
      <c r="AM339" s="165"/>
      <c r="AN339" s="275"/>
      <c r="AO339" s="277"/>
      <c r="AP339" s="267"/>
      <c r="AQ339" s="267"/>
      <c r="AR339" s="267"/>
      <c r="AS339" s="166"/>
      <c r="AT339" s="476"/>
      <c r="AU339" s="209"/>
      <c r="AV339" s="205"/>
      <c r="AW339" s="205"/>
      <c r="AX339" s="129"/>
      <c r="AY339" s="129"/>
      <c r="AZ339" s="73" t="e">
        <f t="shared" ca="1" si="106"/>
        <v>#NAME?</v>
      </c>
      <c r="BA339" s="529" t="e">
        <f t="shared" ca="1" si="107"/>
        <v>#NAME?</v>
      </c>
      <c r="BB339" s="158"/>
      <c r="BC339" s="158"/>
      <c r="BD339" s="510"/>
      <c r="BE339" s="434"/>
      <c r="BF339" s="533"/>
      <c r="BG339" s="12"/>
      <c r="BH339" s="12"/>
      <c r="BI339" s="12"/>
      <c r="BJ339" s="12"/>
      <c r="BK339" s="12"/>
      <c r="BL339" s="12"/>
      <c r="BM339" s="12"/>
      <c r="BN339" s="12"/>
      <c r="BO339" s="12"/>
      <c r="BP339" s="12"/>
      <c r="BQ339" s="12"/>
      <c r="BR339" s="12"/>
      <c r="BS339" s="12"/>
      <c r="BT339" s="12"/>
      <c r="BU339" s="12"/>
      <c r="BV339" s="12"/>
      <c r="BW339" s="12"/>
      <c r="BX339" s="12"/>
      <c r="BY339" s="12"/>
      <c r="BZ339" s="12"/>
      <c r="CA339" s="12"/>
      <c r="CB339" s="12"/>
      <c r="CC339" s="12"/>
      <c r="CD339" s="12"/>
      <c r="CE339" s="12"/>
      <c r="CF339" s="12"/>
      <c r="CG339" s="12"/>
      <c r="CH339" s="12"/>
      <c r="CI339" s="12"/>
      <c r="CJ339" s="12"/>
      <c r="CK339" s="12"/>
      <c r="CL339" s="12"/>
      <c r="CM339" s="12"/>
      <c r="CN339" s="12"/>
      <c r="CO339" s="12"/>
      <c r="CP339" s="12"/>
      <c r="CQ339" s="12"/>
      <c r="CR339" s="12"/>
      <c r="CS339" s="12"/>
      <c r="CT339" s="12"/>
      <c r="CU339" s="12"/>
      <c r="CV339" s="12"/>
      <c r="CW339" s="12"/>
      <c r="CX339" s="12"/>
      <c r="CY339" s="12"/>
      <c r="CZ339" s="12"/>
      <c r="DA339" s="12"/>
      <c r="DB339" s="12"/>
      <c r="DC339" s="12"/>
      <c r="DD339" s="12"/>
      <c r="DE339" s="12"/>
      <c r="DF339" s="12"/>
      <c r="DG339" s="12"/>
      <c r="DH339" s="12"/>
      <c r="DI339" s="12"/>
      <c r="DJ339" s="12"/>
      <c r="DK339" s="12"/>
      <c r="DL339" s="12"/>
      <c r="DM339" s="12"/>
      <c r="DN339" s="12"/>
      <c r="DO339" s="12"/>
      <c r="DP339" s="12"/>
      <c r="DQ339" s="12"/>
      <c r="DR339" s="12"/>
      <c r="DS339" s="12"/>
      <c r="DT339" s="12"/>
      <c r="DU339" s="12"/>
      <c r="DV339" s="12"/>
      <c r="DW339" s="12"/>
      <c r="DX339" s="12"/>
      <c r="DY339" s="12"/>
      <c r="DZ339" s="12"/>
      <c r="EA339" s="12"/>
      <c r="EB339" s="12"/>
      <c r="EC339" s="12"/>
      <c r="ED339" s="12"/>
      <c r="EE339" s="12"/>
      <c r="EF339" s="12"/>
      <c r="EG339" s="12"/>
      <c r="EH339" s="12"/>
      <c r="EI339" s="12"/>
      <c r="EJ339" s="12"/>
      <c r="EK339" s="12"/>
      <c r="EL339" s="12"/>
      <c r="EM339" s="12"/>
      <c r="EN339" s="12"/>
      <c r="EO339" s="12"/>
      <c r="EP339" s="12"/>
      <c r="EQ339" s="12"/>
      <c r="ER339" s="12"/>
      <c r="ES339" s="12"/>
      <c r="ET339" s="12"/>
      <c r="EU339" s="12"/>
      <c r="EV339" s="12"/>
      <c r="EW339" s="12"/>
      <c r="EX339" s="12"/>
      <c r="EY339" s="12"/>
      <c r="EZ339" s="12"/>
      <c r="FA339" s="12"/>
      <c r="FB339" s="12"/>
      <c r="FC339" s="12"/>
      <c r="FD339" s="12"/>
      <c r="FE339" s="12"/>
      <c r="FF339" s="12"/>
      <c r="FG339" s="12"/>
      <c r="FH339" s="12"/>
      <c r="FI339" s="12"/>
      <c r="FJ339" s="12"/>
      <c r="FK339" s="12"/>
      <c r="FL339" s="12"/>
      <c r="FM339" s="12"/>
      <c r="FN339" s="12"/>
      <c r="FO339" s="12"/>
      <c r="FP339" s="12"/>
      <c r="FQ339" s="12"/>
      <c r="FR339" s="12"/>
      <c r="FS339" s="12"/>
      <c r="FT339" s="12"/>
      <c r="FU339" s="12"/>
      <c r="FV339" s="12"/>
      <c r="FW339" s="12"/>
      <c r="FX339" s="12"/>
      <c r="FY339" s="12"/>
      <c r="FZ339" s="12"/>
      <c r="GA339" s="12"/>
      <c r="GB339" s="12"/>
      <c r="GC339" s="12"/>
      <c r="GD339" s="12"/>
      <c r="GE339" s="12"/>
      <c r="GF339" s="12"/>
      <c r="GG339" s="12"/>
      <c r="GH339" s="12"/>
      <c r="GI339" s="12"/>
      <c r="GJ339" s="12"/>
      <c r="GK339" s="12"/>
      <c r="GL339" s="12"/>
      <c r="GM339" s="12"/>
      <c r="GN339" s="12"/>
      <c r="GO339" s="12"/>
      <c r="GP339" s="12"/>
      <c r="GQ339" s="12"/>
      <c r="GR339" s="12"/>
      <c r="GS339" s="12"/>
      <c r="GT339" s="12"/>
      <c r="GU339" s="12"/>
      <c r="GV339" s="12"/>
      <c r="GW339" s="12"/>
      <c r="GX339" s="12"/>
      <c r="GY339" s="12"/>
      <c r="GZ339" s="12"/>
      <c r="HA339" s="12"/>
      <c r="HB339" s="12"/>
      <c r="HC339" s="12"/>
      <c r="HD339" s="12"/>
      <c r="HE339" s="12"/>
      <c r="HF339" s="12"/>
      <c r="HG339" s="12"/>
      <c r="HH339" s="12"/>
      <c r="HI339" s="12"/>
      <c r="HJ339" s="12"/>
      <c r="HK339" s="12"/>
      <c r="HL339" s="12"/>
      <c r="HM339" s="12"/>
      <c r="HN339" s="12"/>
      <c r="HO339" s="12"/>
      <c r="HP339" s="12"/>
      <c r="HQ339" s="12"/>
      <c r="HR339" s="12"/>
      <c r="HS339" s="12"/>
      <c r="HT339" s="12"/>
      <c r="HU339" s="12"/>
      <c r="HV339" s="12"/>
      <c r="HW339" s="12"/>
      <c r="HX339" s="12"/>
      <c r="HY339" s="12"/>
      <c r="HZ339" s="12"/>
      <c r="IA339" s="12"/>
      <c r="IB339" s="12"/>
      <c r="IC339" s="12"/>
      <c r="ID339" s="12"/>
      <c r="IE339" s="12"/>
      <c r="IF339" s="12"/>
      <c r="IG339" s="12"/>
      <c r="IH339" s="12"/>
      <c r="II339" s="12"/>
      <c r="IJ339" s="12"/>
      <c r="IK339" s="12"/>
      <c r="IL339" s="12"/>
      <c r="IM339" s="12"/>
      <c r="IN339" s="12"/>
      <c r="IO339" s="12"/>
      <c r="IP339" s="12"/>
      <c r="IQ339" s="12"/>
      <c r="IR339" s="12"/>
      <c r="IS339" s="12"/>
      <c r="IT339" s="12"/>
      <c r="IU339" s="12"/>
      <c r="IV339" s="12"/>
      <c r="IW339" s="12"/>
      <c r="IX339" s="12"/>
      <c r="IY339" s="12"/>
      <c r="IZ339" s="12"/>
      <c r="JA339" s="12"/>
      <c r="JB339" s="12"/>
    </row>
    <row r="340" spans="1:262" s="211" customFormat="1" ht="15" thickBot="1">
      <c r="A340" s="268"/>
      <c r="B340" s="451"/>
      <c r="C340" s="380"/>
      <c r="D340" s="409"/>
      <c r="E340" s="268"/>
      <c r="F340" s="547"/>
      <c r="G340" s="548"/>
      <c r="H340" s="295"/>
      <c r="I340" s="272"/>
      <c r="J340" s="464"/>
      <c r="K340" s="202"/>
      <c r="L340" s="168"/>
      <c r="M340" s="422">
        <f t="shared" si="105"/>
        <v>0</v>
      </c>
      <c r="N340" s="204"/>
      <c r="O340" s="203"/>
      <c r="P340" s="204"/>
      <c r="Q340" s="203"/>
      <c r="R340" s="204"/>
      <c r="S340" s="204"/>
      <c r="T340" s="204"/>
      <c r="U340" s="204" t="s">
        <v>702</v>
      </c>
      <c r="V340" s="204" t="s">
        <v>702</v>
      </c>
      <c r="W340" s="267"/>
      <c r="X340" s="271"/>
      <c r="Y340" s="169"/>
      <c r="Z340" s="268"/>
      <c r="AA340" s="170"/>
      <c r="AB340" s="168"/>
      <c r="AC340" s="171"/>
      <c r="AD340" s="172"/>
      <c r="AE340" s="173"/>
      <c r="AF340" s="174"/>
      <c r="AG340" s="542"/>
      <c r="AH340" s="208"/>
      <c r="AI340" s="208"/>
      <c r="AJ340" s="222"/>
      <c r="AK340" s="268"/>
      <c r="AL340" s="164"/>
      <c r="AM340" s="165"/>
      <c r="AN340" s="276"/>
      <c r="AO340" s="277"/>
      <c r="AP340" s="267"/>
      <c r="AQ340" s="267"/>
      <c r="AR340" s="267"/>
      <c r="AS340" s="166"/>
      <c r="AT340" s="476"/>
      <c r="AU340" s="209"/>
      <c r="AV340" s="205"/>
      <c r="AW340" s="205"/>
      <c r="AX340" s="129"/>
      <c r="AY340" s="129"/>
      <c r="AZ340" s="73" t="e">
        <f t="shared" ca="1" si="106"/>
        <v>#NAME?</v>
      </c>
      <c r="BA340" s="529" t="e">
        <f t="shared" ca="1" si="107"/>
        <v>#NAME?</v>
      </c>
      <c r="BB340" s="158"/>
      <c r="BC340" s="158"/>
      <c r="BD340" s="510"/>
      <c r="BE340" s="434"/>
      <c r="BF340" s="534"/>
      <c r="BG340" s="13"/>
      <c r="BH340" s="13"/>
      <c r="BI340" s="13"/>
      <c r="BJ340" s="13"/>
      <c r="BK340" s="13"/>
      <c r="BL340" s="13"/>
      <c r="BM340" s="13"/>
      <c r="BN340" s="13"/>
      <c r="BO340" s="13"/>
      <c r="BP340" s="13"/>
      <c r="BQ340" s="13"/>
      <c r="BR340" s="13"/>
      <c r="BS340" s="13"/>
      <c r="BT340" s="13"/>
      <c r="BU340" s="13"/>
      <c r="BV340" s="13"/>
      <c r="BW340" s="13"/>
      <c r="BX340" s="13"/>
      <c r="BY340" s="13"/>
      <c r="BZ340" s="13"/>
      <c r="CA340" s="13"/>
      <c r="CB340" s="13"/>
      <c r="CC340" s="13"/>
      <c r="CD340" s="13"/>
      <c r="CE340" s="13"/>
      <c r="CF340" s="13"/>
      <c r="CG340" s="13"/>
      <c r="CH340" s="13"/>
      <c r="CI340" s="13"/>
      <c r="CJ340" s="13"/>
      <c r="CK340" s="13"/>
      <c r="CL340" s="13"/>
      <c r="CM340" s="13"/>
      <c r="CN340" s="13"/>
      <c r="CO340" s="13"/>
      <c r="CP340" s="13"/>
      <c r="CQ340" s="13"/>
      <c r="CR340" s="13"/>
      <c r="CS340" s="13"/>
      <c r="CT340" s="13"/>
      <c r="CU340" s="13"/>
      <c r="CV340" s="13"/>
      <c r="CW340" s="13"/>
      <c r="CX340" s="13"/>
      <c r="CY340" s="13"/>
      <c r="CZ340" s="13"/>
      <c r="DA340" s="13"/>
      <c r="DB340" s="13"/>
      <c r="DC340" s="13"/>
      <c r="DD340" s="13"/>
      <c r="DE340" s="13"/>
      <c r="DF340" s="13"/>
      <c r="DG340" s="13"/>
      <c r="DH340" s="13"/>
      <c r="DI340" s="13"/>
      <c r="DJ340" s="13"/>
      <c r="DK340" s="13"/>
      <c r="DL340" s="13"/>
      <c r="DM340" s="13"/>
      <c r="DN340" s="13"/>
      <c r="DO340" s="13"/>
      <c r="DP340" s="13"/>
      <c r="DQ340" s="13"/>
      <c r="DR340" s="13"/>
      <c r="DS340" s="13"/>
      <c r="DT340" s="13"/>
      <c r="DU340" s="13"/>
      <c r="DV340" s="13"/>
      <c r="DW340" s="13"/>
      <c r="DX340" s="13"/>
      <c r="DY340" s="13"/>
      <c r="DZ340" s="13"/>
      <c r="EA340" s="13"/>
      <c r="EB340" s="13"/>
      <c r="EC340" s="13"/>
      <c r="ED340" s="13"/>
      <c r="EE340" s="13"/>
      <c r="EF340" s="13"/>
      <c r="EG340" s="13"/>
      <c r="EH340" s="13"/>
      <c r="EI340" s="13"/>
      <c r="EJ340" s="13"/>
      <c r="EK340" s="13"/>
      <c r="EL340" s="13"/>
      <c r="EM340" s="13"/>
      <c r="EN340" s="13"/>
      <c r="EO340" s="13"/>
      <c r="EP340" s="13"/>
      <c r="EQ340" s="13"/>
      <c r="ER340" s="13"/>
      <c r="ES340" s="13"/>
      <c r="ET340" s="13"/>
      <c r="EU340" s="13"/>
      <c r="EV340" s="13"/>
      <c r="EW340" s="13"/>
      <c r="EX340" s="13"/>
      <c r="EY340" s="13"/>
      <c r="EZ340" s="13"/>
      <c r="FA340" s="13"/>
      <c r="FB340" s="13"/>
      <c r="FC340" s="13"/>
      <c r="FD340" s="13"/>
      <c r="FE340" s="13"/>
      <c r="FF340" s="13"/>
      <c r="FG340" s="13"/>
      <c r="FH340" s="13"/>
      <c r="FI340" s="13"/>
      <c r="FJ340" s="13"/>
      <c r="FK340" s="13"/>
      <c r="FL340" s="13"/>
      <c r="FM340" s="13"/>
      <c r="FN340" s="13"/>
      <c r="FO340" s="13"/>
      <c r="FP340" s="13"/>
      <c r="FQ340" s="13"/>
      <c r="FR340" s="13"/>
      <c r="FS340" s="13"/>
      <c r="FT340" s="13"/>
      <c r="FU340" s="13"/>
      <c r="FV340" s="13"/>
      <c r="FW340" s="13"/>
      <c r="FX340" s="13"/>
      <c r="FY340" s="13"/>
      <c r="FZ340" s="13"/>
      <c r="GA340" s="13"/>
      <c r="GB340" s="13"/>
      <c r="GC340" s="13"/>
      <c r="GD340" s="13"/>
      <c r="GE340" s="13"/>
      <c r="GF340" s="13"/>
      <c r="GG340" s="13"/>
      <c r="GH340" s="13"/>
      <c r="GI340" s="13"/>
      <c r="GJ340" s="13"/>
      <c r="GK340" s="13"/>
      <c r="GL340" s="13"/>
      <c r="GM340" s="13"/>
      <c r="GN340" s="13"/>
      <c r="GO340" s="13"/>
      <c r="GP340" s="13"/>
      <c r="GQ340" s="13"/>
      <c r="GR340" s="13"/>
      <c r="GS340" s="13"/>
      <c r="GT340" s="13"/>
      <c r="GU340" s="13"/>
      <c r="GV340" s="13"/>
      <c r="GW340" s="13"/>
      <c r="GX340" s="13"/>
      <c r="GY340" s="13"/>
      <c r="GZ340" s="13"/>
      <c r="HA340" s="13"/>
      <c r="HB340" s="13"/>
      <c r="HC340" s="13"/>
      <c r="HD340" s="13"/>
      <c r="HE340" s="13"/>
      <c r="HF340" s="13"/>
      <c r="HG340" s="13"/>
      <c r="HH340" s="13"/>
      <c r="HI340" s="13"/>
      <c r="HJ340" s="13"/>
      <c r="HK340" s="13"/>
      <c r="HL340" s="13"/>
      <c r="HM340" s="13"/>
      <c r="HN340" s="13"/>
      <c r="HO340" s="13"/>
      <c r="HP340" s="13"/>
      <c r="HQ340" s="13"/>
      <c r="HR340" s="13"/>
      <c r="HS340" s="13"/>
      <c r="HT340" s="13"/>
      <c r="HU340" s="13"/>
      <c r="HV340" s="13"/>
      <c r="HW340" s="13"/>
      <c r="HX340" s="13"/>
      <c r="HY340" s="13"/>
      <c r="HZ340" s="13"/>
      <c r="IA340" s="13"/>
      <c r="IB340" s="13"/>
      <c r="IC340" s="13"/>
      <c r="ID340" s="13"/>
      <c r="IE340" s="13"/>
      <c r="IF340" s="13"/>
      <c r="IG340" s="13"/>
      <c r="IH340" s="13"/>
      <c r="II340" s="13"/>
      <c r="IJ340" s="13"/>
      <c r="IK340" s="13"/>
      <c r="IL340" s="13"/>
      <c r="IM340" s="13"/>
      <c r="IN340" s="13"/>
      <c r="IO340" s="13"/>
      <c r="IP340" s="13"/>
      <c r="IQ340" s="13"/>
      <c r="IR340" s="13"/>
      <c r="IS340" s="13"/>
      <c r="IT340" s="13"/>
      <c r="IU340" s="13"/>
      <c r="IV340" s="13"/>
      <c r="IW340" s="13"/>
      <c r="IX340" s="13"/>
      <c r="IY340" s="13"/>
      <c r="IZ340" s="13"/>
      <c r="JA340" s="13"/>
      <c r="JB340" s="13"/>
    </row>
    <row r="341" spans="1:262" s="211" customFormat="1" ht="15" thickBot="1">
      <c r="A341" s="280"/>
      <c r="B341" s="451"/>
      <c r="C341" s="380"/>
      <c r="D341" s="409"/>
      <c r="E341" s="268"/>
      <c r="F341" s="547"/>
      <c r="G341" s="548"/>
      <c r="H341" s="295"/>
      <c r="I341" s="272"/>
      <c r="J341" s="464"/>
      <c r="K341" s="202"/>
      <c r="L341" s="168"/>
      <c r="M341" s="422">
        <f t="shared" si="105"/>
        <v>0</v>
      </c>
      <c r="N341" s="204"/>
      <c r="O341" s="203"/>
      <c r="P341" s="204"/>
      <c r="Q341" s="203"/>
      <c r="R341" s="204"/>
      <c r="S341" s="204"/>
      <c r="T341" s="204"/>
      <c r="U341" s="204" t="s">
        <v>702</v>
      </c>
      <c r="V341" s="204" t="s">
        <v>702</v>
      </c>
      <c r="W341" s="267"/>
      <c r="X341" s="268"/>
      <c r="Y341" s="169"/>
      <c r="Z341" s="268"/>
      <c r="AA341" s="170"/>
      <c r="AB341" s="168"/>
      <c r="AC341" s="171"/>
      <c r="AD341" s="172"/>
      <c r="AE341" s="173"/>
      <c r="AF341" s="174"/>
      <c r="AG341" s="542"/>
      <c r="AH341" s="208"/>
      <c r="AI341" s="208"/>
      <c r="AJ341" s="222"/>
      <c r="AK341" s="268"/>
      <c r="AL341" s="164"/>
      <c r="AM341" s="165"/>
      <c r="AN341" s="275"/>
      <c r="AO341" s="277"/>
      <c r="AP341" s="267"/>
      <c r="AQ341" s="267"/>
      <c r="AR341" s="267"/>
      <c r="AS341" s="166"/>
      <c r="AT341" s="476"/>
      <c r="AU341" s="209"/>
      <c r="AV341" s="205"/>
      <c r="AW341" s="205"/>
      <c r="AX341" s="129"/>
      <c r="AY341" s="129"/>
      <c r="AZ341" s="73" t="e">
        <f t="shared" ca="1" si="106"/>
        <v>#NAME?</v>
      </c>
      <c r="BA341" s="529" t="e">
        <f t="shared" ca="1" si="107"/>
        <v>#NAME?</v>
      </c>
      <c r="BB341" s="158"/>
      <c r="BC341" s="158"/>
      <c r="BD341" s="510"/>
      <c r="BE341" s="434"/>
      <c r="BF341" s="533"/>
      <c r="BG341" s="12"/>
      <c r="BH341" s="12"/>
      <c r="BI341" s="12"/>
      <c r="BJ341" s="12"/>
      <c r="BK341" s="12"/>
      <c r="BL341" s="12"/>
      <c r="BM341" s="12"/>
      <c r="BN341" s="12"/>
      <c r="BO341" s="12"/>
      <c r="BP341" s="12"/>
      <c r="BQ341" s="12"/>
      <c r="BR341" s="12"/>
      <c r="BS341" s="12"/>
      <c r="BT341" s="12"/>
      <c r="BU341" s="12"/>
      <c r="BV341" s="12"/>
      <c r="BW341" s="12"/>
      <c r="BX341" s="12"/>
      <c r="BY341" s="12"/>
      <c r="BZ341" s="12"/>
      <c r="CA341" s="12"/>
      <c r="CB341" s="12"/>
      <c r="CC341" s="12"/>
      <c r="CD341" s="12"/>
      <c r="CE341" s="12"/>
      <c r="CF341" s="12"/>
      <c r="CG341" s="12"/>
      <c r="CH341" s="12"/>
      <c r="CI341" s="12"/>
      <c r="CJ341" s="12"/>
      <c r="CK341" s="12"/>
      <c r="CL341" s="12"/>
      <c r="CM341" s="12"/>
      <c r="CN341" s="12"/>
      <c r="CO341" s="12"/>
      <c r="CP341" s="12"/>
      <c r="CQ341" s="12"/>
      <c r="CR341" s="12"/>
      <c r="CS341" s="12"/>
      <c r="CT341" s="12"/>
      <c r="CU341" s="12"/>
      <c r="CV341" s="12"/>
      <c r="CW341" s="12"/>
      <c r="CX341" s="12"/>
      <c r="CY341" s="12"/>
      <c r="CZ341" s="12"/>
      <c r="DA341" s="12"/>
      <c r="DB341" s="12"/>
      <c r="DC341" s="12"/>
      <c r="DD341" s="12"/>
      <c r="DE341" s="12"/>
      <c r="DF341" s="12"/>
      <c r="DG341" s="12"/>
      <c r="DH341" s="12"/>
      <c r="DI341" s="12"/>
      <c r="DJ341" s="12"/>
      <c r="DK341" s="12"/>
      <c r="DL341" s="12"/>
      <c r="DM341" s="12"/>
      <c r="DN341" s="12"/>
      <c r="DO341" s="12"/>
      <c r="DP341" s="12"/>
      <c r="DQ341" s="12"/>
      <c r="DR341" s="12"/>
      <c r="DS341" s="12"/>
      <c r="DT341" s="12"/>
      <c r="DU341" s="12"/>
      <c r="DV341" s="12"/>
      <c r="DW341" s="12"/>
      <c r="DX341" s="12"/>
      <c r="DY341" s="12"/>
      <c r="DZ341" s="12"/>
      <c r="EA341" s="12"/>
      <c r="EB341" s="12"/>
      <c r="EC341" s="12"/>
      <c r="ED341" s="12"/>
      <c r="EE341" s="12"/>
      <c r="EF341" s="12"/>
      <c r="EG341" s="12"/>
      <c r="EH341" s="12"/>
      <c r="EI341" s="12"/>
      <c r="EJ341" s="12"/>
      <c r="EK341" s="12"/>
      <c r="EL341" s="12"/>
      <c r="EM341" s="12"/>
      <c r="EN341" s="12"/>
      <c r="EO341" s="12"/>
      <c r="EP341" s="12"/>
      <c r="EQ341" s="12"/>
      <c r="ER341" s="12"/>
      <c r="ES341" s="12"/>
      <c r="ET341" s="12"/>
      <c r="EU341" s="12"/>
      <c r="EV341" s="12"/>
      <c r="EW341" s="12"/>
      <c r="EX341" s="12"/>
      <c r="EY341" s="12"/>
      <c r="EZ341" s="12"/>
      <c r="FA341" s="12"/>
      <c r="FB341" s="12"/>
      <c r="FC341" s="12"/>
      <c r="FD341" s="12"/>
      <c r="FE341" s="12"/>
      <c r="FF341" s="12"/>
      <c r="FG341" s="12"/>
      <c r="FH341" s="12"/>
      <c r="FI341" s="12"/>
      <c r="FJ341" s="12"/>
      <c r="FK341" s="12"/>
      <c r="FL341" s="12"/>
      <c r="FM341" s="12"/>
      <c r="FN341" s="12"/>
      <c r="FO341" s="12"/>
      <c r="FP341" s="12"/>
      <c r="FQ341" s="12"/>
      <c r="FR341" s="12"/>
      <c r="FS341" s="12"/>
      <c r="FT341" s="12"/>
      <c r="FU341" s="12"/>
      <c r="FV341" s="12"/>
      <c r="FW341" s="12"/>
      <c r="FX341" s="12"/>
      <c r="FY341" s="12"/>
      <c r="FZ341" s="12"/>
      <c r="GA341" s="12"/>
      <c r="GB341" s="12"/>
      <c r="GC341" s="12"/>
      <c r="GD341" s="12"/>
      <c r="GE341" s="12"/>
      <c r="GF341" s="12"/>
      <c r="GG341" s="12"/>
      <c r="GH341" s="12"/>
      <c r="GI341" s="12"/>
      <c r="GJ341" s="12"/>
      <c r="GK341" s="12"/>
      <c r="GL341" s="12"/>
      <c r="GM341" s="12"/>
      <c r="GN341" s="12"/>
      <c r="GO341" s="12"/>
      <c r="GP341" s="12"/>
      <c r="GQ341" s="12"/>
      <c r="GR341" s="12"/>
      <c r="GS341" s="12"/>
      <c r="GT341" s="12"/>
      <c r="GU341" s="12"/>
      <c r="GV341" s="12"/>
      <c r="GW341" s="12"/>
      <c r="GX341" s="12"/>
      <c r="GY341" s="12"/>
      <c r="GZ341" s="12"/>
      <c r="HA341" s="12"/>
      <c r="HB341" s="12"/>
      <c r="HC341" s="12"/>
      <c r="HD341" s="12"/>
      <c r="HE341" s="12"/>
      <c r="HF341" s="12"/>
      <c r="HG341" s="12"/>
      <c r="HH341" s="12"/>
      <c r="HI341" s="12"/>
      <c r="HJ341" s="12"/>
      <c r="HK341" s="12"/>
      <c r="HL341" s="12"/>
      <c r="HM341" s="12"/>
      <c r="HN341" s="12"/>
      <c r="HO341" s="12"/>
      <c r="HP341" s="12"/>
      <c r="HQ341" s="12"/>
      <c r="HR341" s="12"/>
      <c r="HS341" s="12"/>
      <c r="HT341" s="12"/>
      <c r="HU341" s="12"/>
      <c r="HV341" s="12"/>
      <c r="HW341" s="12"/>
      <c r="HX341" s="12"/>
      <c r="HY341" s="12"/>
      <c r="HZ341" s="12"/>
      <c r="IA341" s="12"/>
      <c r="IB341" s="12"/>
      <c r="IC341" s="12"/>
      <c r="ID341" s="12"/>
      <c r="IE341" s="12"/>
      <c r="IF341" s="12"/>
      <c r="IG341" s="12"/>
      <c r="IH341" s="12"/>
      <c r="II341" s="12"/>
      <c r="IJ341" s="12"/>
      <c r="IK341" s="12"/>
      <c r="IL341" s="12"/>
      <c r="IM341" s="12"/>
      <c r="IN341" s="12"/>
      <c r="IO341" s="12"/>
      <c r="IP341" s="12"/>
      <c r="IQ341" s="12"/>
      <c r="IR341" s="12"/>
      <c r="IS341" s="12"/>
      <c r="IT341" s="12"/>
      <c r="IU341" s="12"/>
      <c r="IV341" s="12"/>
      <c r="IW341" s="12"/>
      <c r="IX341" s="12"/>
      <c r="IY341" s="12"/>
      <c r="IZ341" s="12"/>
      <c r="JA341" s="12"/>
      <c r="JB341" s="12"/>
    </row>
    <row r="342" spans="1:262" s="211" customFormat="1" ht="15" thickBot="1">
      <c r="A342" s="280"/>
      <c r="B342" s="451"/>
      <c r="C342" s="380"/>
      <c r="D342" s="409"/>
      <c r="E342" s="268"/>
      <c r="F342" s="547"/>
      <c r="G342" s="548"/>
      <c r="H342" s="295"/>
      <c r="I342" s="272"/>
      <c r="J342" s="464"/>
      <c r="K342" s="202"/>
      <c r="L342" s="203"/>
      <c r="M342" s="422">
        <f t="shared" si="105"/>
        <v>0</v>
      </c>
      <c r="N342" s="204"/>
      <c r="O342" s="203"/>
      <c r="P342" s="204"/>
      <c r="Q342" s="203"/>
      <c r="R342" s="204"/>
      <c r="S342" s="204"/>
      <c r="T342" s="204"/>
      <c r="U342" s="204" t="s">
        <v>702</v>
      </c>
      <c r="V342" s="204" t="s">
        <v>702</v>
      </c>
      <c r="W342" s="267"/>
      <c r="X342" s="268"/>
      <c r="Y342" s="207"/>
      <c r="Z342" s="268"/>
      <c r="AA342" s="170"/>
      <c r="AB342" s="168"/>
      <c r="AC342" s="171"/>
      <c r="AD342" s="172"/>
      <c r="AE342" s="173"/>
      <c r="AF342" s="174"/>
      <c r="AG342" s="542"/>
      <c r="AH342" s="208"/>
      <c r="AI342" s="208"/>
      <c r="AJ342" s="222"/>
      <c r="AK342" s="268"/>
      <c r="AL342" s="164"/>
      <c r="AM342" s="165"/>
      <c r="AN342" s="276"/>
      <c r="AO342" s="277"/>
      <c r="AP342" s="267"/>
      <c r="AQ342" s="267"/>
      <c r="AR342" s="267"/>
      <c r="AS342" s="206"/>
      <c r="AT342" s="476"/>
      <c r="AU342" s="209"/>
      <c r="AV342" s="205"/>
      <c r="AW342" s="205"/>
      <c r="AX342" s="209"/>
      <c r="AY342" s="209"/>
      <c r="AZ342" s="73" t="e">
        <f t="shared" ca="1" si="106"/>
        <v>#NAME?</v>
      </c>
      <c r="BA342" s="529" t="e">
        <f t="shared" ca="1" si="107"/>
        <v>#NAME?</v>
      </c>
      <c r="BB342" s="210"/>
      <c r="BC342" s="210"/>
      <c r="BD342" s="513"/>
      <c r="BE342" s="514"/>
      <c r="BF342" s="536"/>
    </row>
    <row r="343" spans="1:262" ht="15" thickBot="1">
      <c r="A343" s="281"/>
      <c r="B343" s="427"/>
      <c r="C343" s="379"/>
      <c r="D343" s="409"/>
      <c r="E343" s="291"/>
      <c r="F343" s="547"/>
      <c r="G343" s="548"/>
      <c r="H343" s="294"/>
      <c r="I343" s="272"/>
      <c r="J343" s="465"/>
      <c r="K343" s="202"/>
      <c r="L343" s="203"/>
      <c r="M343" s="422">
        <f t="shared" si="105"/>
        <v>0</v>
      </c>
      <c r="N343" s="204"/>
      <c r="O343" s="203"/>
      <c r="P343" s="204"/>
      <c r="Q343" s="203"/>
      <c r="R343" s="204"/>
      <c r="S343" s="204"/>
      <c r="T343" s="204"/>
      <c r="U343" s="204" t="s">
        <v>702</v>
      </c>
      <c r="V343" s="204" t="s">
        <v>702</v>
      </c>
      <c r="W343" s="287"/>
      <c r="X343" s="291"/>
      <c r="Y343" s="205"/>
      <c r="Z343" s="291"/>
      <c r="AA343" s="170"/>
      <c r="AB343" s="168"/>
      <c r="AC343" s="171"/>
      <c r="AD343" s="172"/>
      <c r="AE343" s="173"/>
      <c r="AF343" s="174"/>
      <c r="AG343" s="542"/>
      <c r="AH343" s="208"/>
      <c r="AI343" s="208"/>
      <c r="AJ343" s="222"/>
      <c r="AK343" s="291"/>
      <c r="AL343" s="164"/>
      <c r="AM343" s="165"/>
      <c r="AN343" s="300"/>
      <c r="AO343" s="306"/>
      <c r="AP343" s="287"/>
      <c r="AQ343" s="287"/>
      <c r="AR343" s="287"/>
      <c r="AS343" s="225"/>
      <c r="AT343" s="476"/>
      <c r="AU343" s="209"/>
      <c r="AV343" s="205"/>
      <c r="AW343" s="205"/>
      <c r="AX343" s="209"/>
      <c r="AY343" s="209"/>
      <c r="AZ343" s="73" t="e">
        <f t="shared" ca="1" si="106"/>
        <v>#NAME?</v>
      </c>
      <c r="BA343" s="529" t="e">
        <f t="shared" ca="1" si="107"/>
        <v>#NAME?</v>
      </c>
      <c r="BB343" s="210"/>
      <c r="BC343" s="210"/>
      <c r="BD343" s="513"/>
      <c r="BE343" s="514"/>
      <c r="BF343" s="536"/>
      <c r="BG343" s="211"/>
      <c r="BH343" s="211"/>
      <c r="BI343" s="211"/>
      <c r="BJ343" s="211"/>
      <c r="BK343" s="211"/>
      <c r="BL343" s="211"/>
      <c r="BM343" s="211"/>
      <c r="BN343" s="211"/>
      <c r="BO343" s="211"/>
      <c r="BP343" s="211"/>
      <c r="BQ343" s="211"/>
      <c r="BR343" s="211"/>
      <c r="BS343" s="211"/>
      <c r="BT343" s="211"/>
      <c r="BU343" s="211"/>
      <c r="BV343" s="211"/>
      <c r="BW343" s="211"/>
      <c r="BX343" s="211"/>
      <c r="BY343" s="211"/>
      <c r="BZ343" s="211"/>
      <c r="CA343" s="211"/>
      <c r="CB343" s="211"/>
      <c r="CC343" s="211"/>
      <c r="CD343" s="211"/>
      <c r="CE343" s="211"/>
      <c r="CF343" s="211"/>
      <c r="CG343" s="211"/>
      <c r="CH343" s="211"/>
      <c r="CI343" s="211"/>
      <c r="CJ343" s="211"/>
      <c r="CK343" s="211"/>
      <c r="CL343" s="211"/>
      <c r="CM343" s="211"/>
      <c r="CN343" s="211"/>
      <c r="CO343" s="211"/>
      <c r="CP343" s="211"/>
      <c r="CQ343" s="211"/>
      <c r="CR343" s="211"/>
      <c r="CS343" s="211"/>
      <c r="CT343" s="211"/>
      <c r="CU343" s="211"/>
      <c r="CV343" s="211"/>
      <c r="CW343" s="211"/>
      <c r="CX343" s="211"/>
      <c r="CY343" s="211"/>
      <c r="CZ343" s="211"/>
      <c r="DA343" s="211"/>
      <c r="DB343" s="211"/>
      <c r="DC343" s="211"/>
      <c r="DD343" s="211"/>
      <c r="DE343" s="211"/>
      <c r="DF343" s="211"/>
      <c r="DG343" s="211"/>
      <c r="DH343" s="211"/>
      <c r="DI343" s="211"/>
      <c r="DJ343" s="211"/>
      <c r="DK343" s="211"/>
      <c r="DL343" s="211"/>
      <c r="DM343" s="211"/>
      <c r="DN343" s="211"/>
      <c r="DO343" s="211"/>
      <c r="DP343" s="211"/>
      <c r="DQ343" s="211"/>
      <c r="DR343" s="211"/>
      <c r="DS343" s="211"/>
      <c r="DT343" s="211"/>
      <c r="DU343" s="211"/>
      <c r="DV343" s="211"/>
      <c r="DW343" s="211"/>
      <c r="DX343" s="211"/>
      <c r="DY343" s="211"/>
      <c r="DZ343" s="211"/>
      <c r="EA343" s="211"/>
      <c r="EB343" s="211"/>
      <c r="EC343" s="211"/>
      <c r="ED343" s="211"/>
      <c r="EE343" s="211"/>
      <c r="EF343" s="211"/>
      <c r="EG343" s="211"/>
      <c r="EH343" s="211"/>
      <c r="EI343" s="211"/>
      <c r="EJ343" s="211"/>
      <c r="EK343" s="211"/>
      <c r="EL343" s="211"/>
      <c r="EM343" s="211"/>
      <c r="EN343" s="211"/>
      <c r="EO343" s="211"/>
      <c r="EP343" s="211"/>
      <c r="EQ343" s="211"/>
      <c r="ER343" s="211"/>
      <c r="ES343" s="211"/>
      <c r="ET343" s="211"/>
      <c r="EU343" s="211"/>
      <c r="EV343" s="211"/>
      <c r="EW343" s="211"/>
      <c r="EX343" s="211"/>
      <c r="EY343" s="211"/>
      <c r="EZ343" s="211"/>
      <c r="FA343" s="211"/>
      <c r="FB343" s="211"/>
      <c r="FC343" s="211"/>
      <c r="FD343" s="211"/>
      <c r="FE343" s="211"/>
      <c r="FF343" s="211"/>
      <c r="FG343" s="211"/>
      <c r="FH343" s="211"/>
      <c r="FI343" s="211"/>
      <c r="FJ343" s="211"/>
      <c r="FK343" s="211"/>
      <c r="FL343" s="211"/>
      <c r="FM343" s="211"/>
      <c r="FN343" s="211"/>
      <c r="FO343" s="211"/>
      <c r="FP343" s="211"/>
      <c r="FQ343" s="211"/>
      <c r="FR343" s="211"/>
      <c r="FS343" s="211"/>
      <c r="FT343" s="211"/>
      <c r="FU343" s="211"/>
      <c r="FV343" s="211"/>
      <c r="FW343" s="211"/>
      <c r="FX343" s="211"/>
      <c r="FY343" s="211"/>
      <c r="FZ343" s="211"/>
      <c r="GA343" s="211"/>
      <c r="GB343" s="211"/>
      <c r="GC343" s="211"/>
      <c r="GD343" s="211"/>
      <c r="GE343" s="211"/>
      <c r="GF343" s="211"/>
      <c r="GG343" s="211"/>
      <c r="GH343" s="211"/>
      <c r="GI343" s="211"/>
      <c r="GJ343" s="211"/>
      <c r="GK343" s="211"/>
      <c r="GL343" s="211"/>
      <c r="GM343" s="211"/>
      <c r="GN343" s="211"/>
      <c r="GO343" s="211"/>
      <c r="GP343" s="211"/>
      <c r="GQ343" s="211"/>
      <c r="GR343" s="211"/>
      <c r="GS343" s="211"/>
      <c r="GT343" s="211"/>
      <c r="GU343" s="211"/>
      <c r="GV343" s="211"/>
      <c r="GW343" s="211"/>
      <c r="GX343" s="211"/>
      <c r="GY343" s="211"/>
      <c r="GZ343" s="211"/>
      <c r="HA343" s="211"/>
      <c r="HB343" s="211"/>
      <c r="HC343" s="211"/>
      <c r="HD343" s="211"/>
      <c r="HE343" s="211"/>
      <c r="HF343" s="211"/>
      <c r="HG343" s="211"/>
      <c r="HH343" s="211"/>
      <c r="HI343" s="211"/>
      <c r="HJ343" s="211"/>
      <c r="HK343" s="211"/>
      <c r="HL343" s="211"/>
      <c r="HM343" s="211"/>
      <c r="HN343" s="211"/>
      <c r="HO343" s="211"/>
      <c r="HP343" s="211"/>
      <c r="HQ343" s="211"/>
      <c r="HR343" s="211"/>
      <c r="HS343" s="211"/>
      <c r="HT343" s="211"/>
      <c r="HU343" s="211"/>
      <c r="HV343" s="211"/>
      <c r="HW343" s="211"/>
      <c r="HX343" s="211"/>
      <c r="HY343" s="211"/>
      <c r="HZ343" s="211"/>
      <c r="IA343" s="211"/>
      <c r="IB343" s="211"/>
      <c r="IC343" s="211"/>
      <c r="ID343" s="211"/>
      <c r="IE343" s="211"/>
      <c r="IF343" s="211"/>
      <c r="IG343" s="211"/>
      <c r="IH343" s="211"/>
      <c r="II343" s="211"/>
      <c r="IJ343" s="211"/>
      <c r="IK343" s="211"/>
      <c r="IL343" s="211"/>
      <c r="IM343" s="211"/>
      <c r="IN343" s="211"/>
      <c r="IO343" s="211"/>
      <c r="IP343" s="211"/>
      <c r="IQ343" s="211"/>
      <c r="IR343" s="211"/>
      <c r="IS343" s="211"/>
      <c r="IT343" s="211"/>
      <c r="IU343" s="211"/>
      <c r="IV343" s="211"/>
      <c r="IW343" s="211"/>
      <c r="IX343" s="211"/>
      <c r="IY343" s="211"/>
      <c r="IZ343" s="211"/>
      <c r="JA343" s="211"/>
      <c r="JB343" s="211"/>
    </row>
    <row r="344" spans="1:262" ht="15" thickBot="1">
      <c r="A344" s="278"/>
      <c r="B344" s="426"/>
      <c r="C344" s="376"/>
      <c r="D344" s="409"/>
      <c r="E344" s="264"/>
      <c r="F344" s="547"/>
      <c r="G344" s="548"/>
      <c r="H344" s="272"/>
      <c r="I344" s="272"/>
      <c r="J344" s="464"/>
      <c r="K344" s="202"/>
      <c r="L344" s="168"/>
      <c r="M344" s="422">
        <f t="shared" si="105"/>
        <v>0</v>
      </c>
      <c r="N344" s="204"/>
      <c r="O344" s="203"/>
      <c r="P344" s="204"/>
      <c r="Q344" s="203"/>
      <c r="R344" s="204"/>
      <c r="S344" s="204"/>
      <c r="T344" s="204"/>
      <c r="U344" s="204" t="s">
        <v>702</v>
      </c>
      <c r="V344" s="204" t="s">
        <v>702</v>
      </c>
      <c r="W344" s="267"/>
      <c r="X344" s="264"/>
      <c r="Y344" s="169"/>
      <c r="Z344" s="264"/>
      <c r="AA344" s="170"/>
      <c r="AB344" s="168"/>
      <c r="AC344" s="171"/>
      <c r="AD344" s="172"/>
      <c r="AE344" s="173"/>
      <c r="AF344" s="174"/>
      <c r="AG344" s="542"/>
      <c r="AH344" s="208"/>
      <c r="AI344" s="208"/>
      <c r="AJ344" s="222"/>
      <c r="AK344" s="264"/>
      <c r="AL344" s="164"/>
      <c r="AM344" s="165"/>
      <c r="AN344" s="275"/>
      <c r="AO344" s="277"/>
      <c r="AP344" s="267"/>
      <c r="AQ344" s="267"/>
      <c r="AR344" s="267"/>
      <c r="AS344" s="166"/>
      <c r="AT344" s="476"/>
      <c r="AU344" s="209"/>
      <c r="AV344" s="205"/>
      <c r="AW344" s="205"/>
      <c r="AX344" s="129"/>
      <c r="AY344" s="129"/>
      <c r="AZ344" s="73" t="e">
        <f t="shared" ca="1" si="106"/>
        <v>#NAME?</v>
      </c>
      <c r="BA344" s="529" t="e">
        <f t="shared" ca="1" si="107"/>
        <v>#NAME?</v>
      </c>
      <c r="BF344" s="533"/>
    </row>
    <row r="345" spans="1:262" s="211" customFormat="1" ht="15" thickBot="1">
      <c r="A345" s="278"/>
      <c r="B345" s="450"/>
      <c r="C345" s="376"/>
      <c r="D345" s="409"/>
      <c r="E345" s="264"/>
      <c r="F345" s="200"/>
      <c r="G345" s="201"/>
      <c r="H345" s="272"/>
      <c r="I345" s="272"/>
      <c r="J345" s="464"/>
      <c r="K345" s="202"/>
      <c r="L345" s="168"/>
      <c r="M345" s="422">
        <f t="shared" si="105"/>
        <v>0</v>
      </c>
      <c r="N345" s="204"/>
      <c r="O345" s="203"/>
      <c r="P345" s="204"/>
      <c r="Q345" s="203"/>
      <c r="R345" s="204"/>
      <c r="S345" s="204"/>
      <c r="T345" s="204"/>
      <c r="U345" s="204" t="s">
        <v>702</v>
      </c>
      <c r="V345" s="204" t="s">
        <v>702</v>
      </c>
      <c r="W345" s="267"/>
      <c r="X345" s="264"/>
      <c r="Y345" s="169"/>
      <c r="Z345" s="264"/>
      <c r="AA345" s="170"/>
      <c r="AB345" s="168"/>
      <c r="AC345" s="171"/>
      <c r="AD345" s="172"/>
      <c r="AE345" s="173"/>
      <c r="AF345" s="174"/>
      <c r="AG345" s="542"/>
      <c r="AH345" s="208"/>
      <c r="AI345" s="208"/>
      <c r="AJ345" s="222"/>
      <c r="AK345" s="264"/>
      <c r="AL345" s="164"/>
      <c r="AM345" s="165"/>
      <c r="AN345" s="275"/>
      <c r="AO345" s="277"/>
      <c r="AP345" s="267"/>
      <c r="AQ345" s="267"/>
      <c r="AR345" s="267"/>
      <c r="AS345" s="166"/>
      <c r="AT345" s="476"/>
      <c r="AU345" s="209"/>
      <c r="AV345" s="205"/>
      <c r="AW345" s="205"/>
      <c r="AX345" s="129"/>
      <c r="AY345" s="129"/>
      <c r="AZ345" s="73" t="e">
        <f t="shared" ca="1" si="106"/>
        <v>#NAME?</v>
      </c>
      <c r="BA345" s="529" t="e">
        <f t="shared" ca="1" si="107"/>
        <v>#NAME?</v>
      </c>
      <c r="BB345" s="158"/>
      <c r="BC345" s="158"/>
      <c r="BD345" s="510"/>
      <c r="BE345" s="434"/>
      <c r="BF345" s="533"/>
      <c r="BG345" s="12"/>
      <c r="BH345" s="12"/>
      <c r="BI345" s="12"/>
      <c r="BJ345" s="12"/>
      <c r="BK345" s="12"/>
      <c r="BL345" s="12"/>
      <c r="BM345" s="12"/>
      <c r="BN345" s="12"/>
      <c r="BO345" s="12"/>
      <c r="BP345" s="12"/>
      <c r="BQ345" s="12"/>
      <c r="BR345" s="12"/>
      <c r="BS345" s="12"/>
      <c r="BT345" s="12"/>
      <c r="BU345" s="12"/>
      <c r="BV345" s="12"/>
      <c r="BW345" s="12"/>
      <c r="BX345" s="12"/>
      <c r="BY345" s="12"/>
      <c r="BZ345" s="12"/>
      <c r="CA345" s="12"/>
      <c r="CB345" s="12"/>
      <c r="CC345" s="12"/>
      <c r="CD345" s="12"/>
      <c r="CE345" s="12"/>
      <c r="CF345" s="12"/>
      <c r="CG345" s="12"/>
      <c r="CH345" s="12"/>
      <c r="CI345" s="12"/>
      <c r="CJ345" s="12"/>
      <c r="CK345" s="12"/>
      <c r="CL345" s="12"/>
      <c r="CM345" s="12"/>
      <c r="CN345" s="12"/>
      <c r="CO345" s="12"/>
      <c r="CP345" s="12"/>
      <c r="CQ345" s="12"/>
      <c r="CR345" s="12"/>
      <c r="CS345" s="12"/>
      <c r="CT345" s="12"/>
      <c r="CU345" s="12"/>
      <c r="CV345" s="12"/>
      <c r="CW345" s="12"/>
      <c r="CX345" s="12"/>
      <c r="CY345" s="12"/>
      <c r="CZ345" s="12"/>
      <c r="DA345" s="12"/>
      <c r="DB345" s="12"/>
      <c r="DC345" s="12"/>
      <c r="DD345" s="12"/>
      <c r="DE345" s="12"/>
      <c r="DF345" s="12"/>
      <c r="DG345" s="12"/>
      <c r="DH345" s="12"/>
      <c r="DI345" s="12"/>
      <c r="DJ345" s="12"/>
      <c r="DK345" s="12"/>
      <c r="DL345" s="12"/>
      <c r="DM345" s="12"/>
      <c r="DN345" s="12"/>
      <c r="DO345" s="12"/>
      <c r="DP345" s="12"/>
      <c r="DQ345" s="12"/>
      <c r="DR345" s="12"/>
      <c r="DS345" s="12"/>
      <c r="DT345" s="12"/>
      <c r="DU345" s="12"/>
      <c r="DV345" s="12"/>
      <c r="DW345" s="12"/>
      <c r="DX345" s="12"/>
      <c r="DY345" s="12"/>
      <c r="DZ345" s="12"/>
      <c r="EA345" s="12"/>
      <c r="EB345" s="12"/>
      <c r="EC345" s="12"/>
      <c r="ED345" s="12"/>
      <c r="EE345" s="12"/>
      <c r="EF345" s="12"/>
      <c r="EG345" s="12"/>
      <c r="EH345" s="12"/>
      <c r="EI345" s="12"/>
      <c r="EJ345" s="12"/>
      <c r="EK345" s="12"/>
      <c r="EL345" s="12"/>
      <c r="EM345" s="12"/>
      <c r="EN345" s="12"/>
      <c r="EO345" s="12"/>
      <c r="EP345" s="12"/>
      <c r="EQ345" s="12"/>
      <c r="ER345" s="12"/>
      <c r="ES345" s="12"/>
      <c r="ET345" s="12"/>
      <c r="EU345" s="12"/>
      <c r="EV345" s="12"/>
      <c r="EW345" s="12"/>
      <c r="EX345" s="12"/>
      <c r="EY345" s="12"/>
      <c r="EZ345" s="12"/>
      <c r="FA345" s="12"/>
      <c r="FB345" s="12"/>
      <c r="FC345" s="12"/>
      <c r="FD345" s="12"/>
      <c r="FE345" s="12"/>
      <c r="FF345" s="12"/>
      <c r="FG345" s="12"/>
      <c r="FH345" s="12"/>
      <c r="FI345" s="12"/>
      <c r="FJ345" s="12"/>
      <c r="FK345" s="12"/>
      <c r="FL345" s="12"/>
      <c r="FM345" s="12"/>
      <c r="FN345" s="12"/>
      <c r="FO345" s="12"/>
      <c r="FP345" s="12"/>
      <c r="FQ345" s="12"/>
      <c r="FR345" s="12"/>
      <c r="FS345" s="12"/>
      <c r="FT345" s="12"/>
      <c r="FU345" s="12"/>
      <c r="FV345" s="12"/>
      <c r="FW345" s="12"/>
      <c r="FX345" s="12"/>
      <c r="FY345" s="12"/>
      <c r="FZ345" s="12"/>
      <c r="GA345" s="12"/>
      <c r="GB345" s="12"/>
      <c r="GC345" s="12"/>
      <c r="GD345" s="12"/>
      <c r="GE345" s="12"/>
      <c r="GF345" s="12"/>
      <c r="GG345" s="12"/>
      <c r="GH345" s="12"/>
      <c r="GI345" s="12"/>
      <c r="GJ345" s="12"/>
      <c r="GK345" s="12"/>
      <c r="GL345" s="12"/>
      <c r="GM345" s="12"/>
      <c r="GN345" s="12"/>
      <c r="GO345" s="12"/>
      <c r="GP345" s="12"/>
      <c r="GQ345" s="12"/>
      <c r="GR345" s="12"/>
      <c r="GS345" s="12"/>
      <c r="GT345" s="12"/>
      <c r="GU345" s="12"/>
      <c r="GV345" s="12"/>
      <c r="GW345" s="12"/>
      <c r="GX345" s="12"/>
      <c r="GY345" s="12"/>
      <c r="GZ345" s="12"/>
      <c r="HA345" s="12"/>
      <c r="HB345" s="12"/>
      <c r="HC345" s="12"/>
      <c r="HD345" s="12"/>
      <c r="HE345" s="12"/>
      <c r="HF345" s="12"/>
      <c r="HG345" s="12"/>
      <c r="HH345" s="12"/>
      <c r="HI345" s="12"/>
      <c r="HJ345" s="12"/>
      <c r="HK345" s="12"/>
      <c r="HL345" s="12"/>
      <c r="HM345" s="12"/>
      <c r="HN345" s="12"/>
      <c r="HO345" s="12"/>
      <c r="HP345" s="12"/>
      <c r="HQ345" s="12"/>
      <c r="HR345" s="12"/>
      <c r="HS345" s="12"/>
      <c r="HT345" s="12"/>
      <c r="HU345" s="12"/>
      <c r="HV345" s="12"/>
      <c r="HW345" s="12"/>
      <c r="HX345" s="12"/>
      <c r="HY345" s="12"/>
      <c r="HZ345" s="12"/>
      <c r="IA345" s="12"/>
      <c r="IB345" s="12"/>
      <c r="IC345" s="12"/>
      <c r="ID345" s="12"/>
      <c r="IE345" s="12"/>
      <c r="IF345" s="12"/>
      <c r="IG345" s="12"/>
      <c r="IH345" s="12"/>
      <c r="II345" s="12"/>
      <c r="IJ345" s="12"/>
      <c r="IK345" s="12"/>
      <c r="IL345" s="12"/>
      <c r="IM345" s="12"/>
      <c r="IN345" s="12"/>
      <c r="IO345" s="12"/>
      <c r="IP345" s="12"/>
      <c r="IQ345" s="12"/>
      <c r="IR345" s="12"/>
      <c r="IS345" s="12"/>
      <c r="IT345" s="12"/>
      <c r="IU345" s="12"/>
      <c r="IV345" s="12"/>
      <c r="IW345" s="12"/>
      <c r="IX345" s="12"/>
      <c r="IY345" s="12"/>
      <c r="IZ345" s="12"/>
      <c r="JA345" s="12"/>
      <c r="JB345" s="12"/>
    </row>
    <row r="346" spans="1:262" s="211" customFormat="1" ht="15" thickBot="1">
      <c r="A346" s="278"/>
      <c r="B346" s="426"/>
      <c r="C346" s="376"/>
      <c r="D346" s="409"/>
      <c r="E346" s="264"/>
      <c r="F346" s="200"/>
      <c r="G346" s="201"/>
      <c r="H346" s="272"/>
      <c r="I346" s="272"/>
      <c r="J346" s="464"/>
      <c r="K346" s="202"/>
      <c r="L346" s="168"/>
      <c r="M346" s="422">
        <f t="shared" si="105"/>
        <v>0</v>
      </c>
      <c r="N346" s="204"/>
      <c r="O346" s="203"/>
      <c r="P346" s="204"/>
      <c r="Q346" s="203"/>
      <c r="R346" s="204"/>
      <c r="S346" s="204"/>
      <c r="T346" s="204"/>
      <c r="U346" s="204" t="s">
        <v>702</v>
      </c>
      <c r="V346" s="204" t="s">
        <v>702</v>
      </c>
      <c r="W346" s="267"/>
      <c r="X346" s="264"/>
      <c r="Y346" s="169"/>
      <c r="Z346" s="264"/>
      <c r="AA346" s="170"/>
      <c r="AB346" s="168"/>
      <c r="AC346" s="171"/>
      <c r="AD346" s="172"/>
      <c r="AE346" s="173"/>
      <c r="AF346" s="174"/>
      <c r="AG346" s="542"/>
      <c r="AH346" s="208"/>
      <c r="AI346" s="208"/>
      <c r="AJ346" s="222"/>
      <c r="AK346" s="264"/>
      <c r="AL346" s="164"/>
      <c r="AM346" s="165"/>
      <c r="AN346" s="275"/>
      <c r="AO346" s="277"/>
      <c r="AP346" s="267"/>
      <c r="AQ346" s="267"/>
      <c r="AR346" s="267"/>
      <c r="AS346" s="166"/>
      <c r="AT346" s="476"/>
      <c r="AU346" s="209"/>
      <c r="AV346" s="205"/>
      <c r="AW346" s="205"/>
      <c r="AX346" s="129"/>
      <c r="AY346" s="129"/>
      <c r="AZ346" s="73" t="e">
        <f t="shared" ca="1" si="106"/>
        <v>#NAME?</v>
      </c>
      <c r="BA346" s="529" t="e">
        <f t="shared" ca="1" si="107"/>
        <v>#NAME?</v>
      </c>
      <c r="BB346" s="158"/>
      <c r="BC346" s="158"/>
      <c r="BD346" s="510"/>
      <c r="BE346" s="434"/>
      <c r="BF346" s="534"/>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c r="DH346" s="13"/>
      <c r="DI346" s="13"/>
      <c r="DJ346" s="13"/>
      <c r="DK346" s="13"/>
      <c r="DL346" s="13"/>
      <c r="DM346" s="13"/>
      <c r="DN346" s="13"/>
      <c r="DO346" s="13"/>
      <c r="DP346" s="13"/>
      <c r="DQ346" s="13"/>
      <c r="DR346" s="13"/>
      <c r="DS346" s="13"/>
      <c r="DT346" s="13"/>
      <c r="DU346" s="13"/>
      <c r="DV346" s="13"/>
      <c r="DW346" s="13"/>
      <c r="DX346" s="13"/>
      <c r="DY346" s="13"/>
      <c r="DZ346" s="13"/>
      <c r="EA346" s="13"/>
      <c r="EB346" s="13"/>
      <c r="EC346" s="13"/>
      <c r="ED346" s="13"/>
      <c r="EE346" s="13"/>
      <c r="EF346" s="13"/>
      <c r="EG346" s="13"/>
      <c r="EH346" s="13"/>
      <c r="EI346" s="13"/>
      <c r="EJ346" s="13"/>
      <c r="EK346" s="13"/>
      <c r="EL346" s="13"/>
      <c r="EM346" s="13"/>
      <c r="EN346" s="13"/>
      <c r="EO346" s="13"/>
      <c r="EP346" s="13"/>
      <c r="EQ346" s="13"/>
      <c r="ER346" s="13"/>
      <c r="ES346" s="13"/>
      <c r="ET346" s="13"/>
      <c r="EU346" s="13"/>
      <c r="EV346" s="13"/>
      <c r="EW346" s="13"/>
      <c r="EX346" s="13"/>
      <c r="EY346" s="13"/>
      <c r="EZ346" s="13"/>
      <c r="FA346" s="13"/>
      <c r="FB346" s="13"/>
      <c r="FC346" s="13"/>
      <c r="FD346" s="13"/>
      <c r="FE346" s="13"/>
      <c r="FF346" s="13"/>
      <c r="FG346" s="13"/>
      <c r="FH346" s="13"/>
      <c r="FI346" s="13"/>
      <c r="FJ346" s="13"/>
      <c r="FK346" s="13"/>
      <c r="FL346" s="13"/>
      <c r="FM346" s="13"/>
      <c r="FN346" s="13"/>
      <c r="FO346" s="13"/>
      <c r="FP346" s="13"/>
      <c r="FQ346" s="13"/>
      <c r="FR346" s="13"/>
      <c r="FS346" s="13"/>
      <c r="FT346" s="13"/>
      <c r="FU346" s="13"/>
      <c r="FV346" s="13"/>
      <c r="FW346" s="13"/>
      <c r="FX346" s="13"/>
      <c r="FY346" s="13"/>
      <c r="FZ346" s="13"/>
      <c r="GA346" s="13"/>
      <c r="GB346" s="13"/>
      <c r="GC346" s="13"/>
      <c r="GD346" s="13"/>
      <c r="GE346" s="13"/>
      <c r="GF346" s="13"/>
      <c r="GG346" s="13"/>
      <c r="GH346" s="13"/>
      <c r="GI346" s="13"/>
      <c r="GJ346" s="13"/>
      <c r="GK346" s="13"/>
      <c r="GL346" s="13"/>
      <c r="GM346" s="13"/>
      <c r="GN346" s="13"/>
      <c r="GO346" s="13"/>
      <c r="GP346" s="13"/>
      <c r="GQ346" s="13"/>
      <c r="GR346" s="13"/>
      <c r="GS346" s="13"/>
      <c r="GT346" s="13"/>
      <c r="GU346" s="13"/>
      <c r="GV346" s="13"/>
      <c r="GW346" s="13"/>
      <c r="GX346" s="13"/>
      <c r="GY346" s="13"/>
      <c r="GZ346" s="13"/>
      <c r="HA346" s="13"/>
      <c r="HB346" s="13"/>
      <c r="HC346" s="13"/>
      <c r="HD346" s="13"/>
      <c r="HE346" s="13"/>
      <c r="HF346" s="13"/>
      <c r="HG346" s="13"/>
      <c r="HH346" s="13"/>
      <c r="HI346" s="13"/>
      <c r="HJ346" s="13"/>
      <c r="HK346" s="13"/>
      <c r="HL346" s="13"/>
      <c r="HM346" s="13"/>
      <c r="HN346" s="13"/>
      <c r="HO346" s="13"/>
      <c r="HP346" s="13"/>
      <c r="HQ346" s="13"/>
      <c r="HR346" s="13"/>
      <c r="HS346" s="13"/>
      <c r="HT346" s="13"/>
      <c r="HU346" s="13"/>
      <c r="HV346" s="13"/>
      <c r="HW346" s="13"/>
      <c r="HX346" s="13"/>
      <c r="HY346" s="13"/>
      <c r="HZ346" s="13"/>
      <c r="IA346" s="13"/>
      <c r="IB346" s="13"/>
      <c r="IC346" s="13"/>
      <c r="ID346" s="13"/>
      <c r="IE346" s="13"/>
      <c r="IF346" s="13"/>
      <c r="IG346" s="13"/>
      <c r="IH346" s="13"/>
      <c r="II346" s="13"/>
      <c r="IJ346" s="13"/>
      <c r="IK346" s="13"/>
      <c r="IL346" s="13"/>
      <c r="IM346" s="13"/>
      <c r="IN346" s="13"/>
      <c r="IO346" s="13"/>
      <c r="IP346" s="13"/>
      <c r="IQ346" s="13"/>
      <c r="IR346" s="13"/>
      <c r="IS346" s="13"/>
      <c r="IT346" s="13"/>
      <c r="IU346" s="13"/>
      <c r="IV346" s="13"/>
      <c r="IW346" s="13"/>
      <c r="IX346" s="13"/>
      <c r="IY346" s="13"/>
      <c r="IZ346" s="13"/>
      <c r="JA346" s="13"/>
      <c r="JB346" s="13"/>
    </row>
    <row r="347" spans="1:262" s="211" customFormat="1" ht="15" thickBot="1">
      <c r="A347" s="278"/>
      <c r="B347" s="426"/>
      <c r="C347" s="376"/>
      <c r="D347" s="409"/>
      <c r="E347" s="264"/>
      <c r="F347" s="200"/>
      <c r="G347" s="201"/>
      <c r="H347" s="272"/>
      <c r="I347" s="272"/>
      <c r="J347" s="464"/>
      <c r="K347" s="202"/>
      <c r="L347" s="203"/>
      <c r="M347" s="422">
        <f t="shared" si="105"/>
        <v>0</v>
      </c>
      <c r="N347" s="204"/>
      <c r="O347" s="203"/>
      <c r="P347" s="204"/>
      <c r="Q347" s="203"/>
      <c r="R347" s="204"/>
      <c r="S347" s="204"/>
      <c r="T347" s="204"/>
      <c r="U347" s="204" t="s">
        <v>702</v>
      </c>
      <c r="V347" s="204" t="s">
        <v>702</v>
      </c>
      <c r="W347" s="267"/>
      <c r="X347" s="264"/>
      <c r="Y347" s="226"/>
      <c r="Z347" s="264"/>
      <c r="AA347" s="170"/>
      <c r="AB347" s="168"/>
      <c r="AC347" s="171"/>
      <c r="AD347" s="172"/>
      <c r="AE347" s="173"/>
      <c r="AF347" s="174"/>
      <c r="AG347" s="542"/>
      <c r="AH347" s="208"/>
      <c r="AI347" s="208"/>
      <c r="AJ347" s="222"/>
      <c r="AK347" s="264"/>
      <c r="AL347" s="164"/>
      <c r="AM347" s="165"/>
      <c r="AN347" s="275"/>
      <c r="AO347" s="277"/>
      <c r="AP347" s="267"/>
      <c r="AQ347" s="267"/>
      <c r="AR347" s="267"/>
      <c r="AS347" s="206"/>
      <c r="AT347" s="476"/>
      <c r="AU347" s="209"/>
      <c r="AV347" s="205"/>
      <c r="AW347" s="205"/>
      <c r="AX347" s="209"/>
      <c r="AY347" s="209"/>
      <c r="AZ347" s="73" t="e">
        <f t="shared" ca="1" si="106"/>
        <v>#NAME?</v>
      </c>
      <c r="BA347" s="529" t="e">
        <f t="shared" ca="1" si="107"/>
        <v>#NAME?</v>
      </c>
      <c r="BB347" s="210"/>
      <c r="BC347" s="210"/>
      <c r="BD347" s="513"/>
      <c r="BE347" s="514"/>
      <c r="BF347" s="536"/>
    </row>
    <row r="348" spans="1:262" s="211" customFormat="1" ht="15" thickBot="1">
      <c r="A348" s="278"/>
      <c r="B348" s="426"/>
      <c r="C348" s="376"/>
      <c r="D348" s="409"/>
      <c r="E348" s="264"/>
      <c r="F348" s="200"/>
      <c r="G348" s="201"/>
      <c r="H348" s="272"/>
      <c r="I348" s="336"/>
      <c r="J348" s="464"/>
      <c r="K348" s="202"/>
      <c r="L348" s="346"/>
      <c r="M348" s="422">
        <f t="shared" si="105"/>
        <v>0</v>
      </c>
      <c r="N348" s="204"/>
      <c r="O348" s="203"/>
      <c r="P348" s="204"/>
      <c r="Q348" s="203"/>
      <c r="R348" s="204"/>
      <c r="S348" s="204"/>
      <c r="T348" s="204"/>
      <c r="U348" s="204" t="s">
        <v>702</v>
      </c>
      <c r="V348" s="204" t="s">
        <v>702</v>
      </c>
      <c r="W348" s="267"/>
      <c r="X348" s="264"/>
      <c r="Y348" s="354"/>
      <c r="Z348" s="264"/>
      <c r="AA348" s="170"/>
      <c r="AB348" s="168"/>
      <c r="AC348" s="171"/>
      <c r="AD348" s="172"/>
      <c r="AE348" s="173"/>
      <c r="AF348" s="174"/>
      <c r="AG348" s="542"/>
      <c r="AH348" s="208"/>
      <c r="AI348" s="208"/>
      <c r="AJ348" s="222"/>
      <c r="AK348" s="264"/>
      <c r="AL348" s="164"/>
      <c r="AM348" s="165"/>
      <c r="AN348" s="275"/>
      <c r="AO348" s="277"/>
      <c r="AP348" s="267"/>
      <c r="AQ348" s="267"/>
      <c r="AR348" s="267"/>
      <c r="AS348" s="206"/>
      <c r="AT348" s="476"/>
      <c r="AU348" s="209"/>
      <c r="AV348" s="205"/>
      <c r="AW348" s="205"/>
      <c r="AX348" s="209"/>
      <c r="AY348" s="209"/>
      <c r="AZ348" s="73" t="e">
        <f t="shared" ca="1" si="106"/>
        <v>#NAME?</v>
      </c>
      <c r="BA348" s="529" t="e">
        <f t="shared" ca="1" si="107"/>
        <v>#NAME?</v>
      </c>
      <c r="BB348" s="210"/>
      <c r="BC348" s="210"/>
      <c r="BD348" s="513"/>
      <c r="BE348" s="514"/>
      <c r="BF348" s="536"/>
    </row>
    <row r="349" spans="1:262" ht="15" thickBot="1">
      <c r="A349" s="278"/>
      <c r="B349" s="426"/>
      <c r="C349" s="376"/>
      <c r="D349" s="409"/>
      <c r="E349" s="264"/>
      <c r="F349" s="200"/>
      <c r="G349" s="201"/>
      <c r="H349" s="272"/>
      <c r="I349" s="272"/>
      <c r="J349" s="464"/>
      <c r="K349" s="202"/>
      <c r="L349" s="203"/>
      <c r="M349" s="422">
        <f t="shared" si="105"/>
        <v>0</v>
      </c>
      <c r="N349" s="204"/>
      <c r="O349" s="203"/>
      <c r="P349" s="204"/>
      <c r="Q349" s="203"/>
      <c r="R349" s="204"/>
      <c r="S349" s="204"/>
      <c r="T349" s="204"/>
      <c r="U349" s="204" t="s">
        <v>702</v>
      </c>
      <c r="V349" s="204" t="s">
        <v>702</v>
      </c>
      <c r="W349" s="267"/>
      <c r="X349" s="264"/>
      <c r="Y349" s="207"/>
      <c r="Z349" s="264"/>
      <c r="AA349" s="170"/>
      <c r="AB349" s="168"/>
      <c r="AC349" s="171"/>
      <c r="AD349" s="172"/>
      <c r="AE349" s="173"/>
      <c r="AF349" s="174"/>
      <c r="AG349" s="542"/>
      <c r="AH349" s="208"/>
      <c r="AI349" s="208"/>
      <c r="AJ349" s="222"/>
      <c r="AK349" s="264"/>
      <c r="AL349" s="164"/>
      <c r="AM349" s="165"/>
      <c r="AN349" s="275"/>
      <c r="AO349" s="277"/>
      <c r="AP349" s="267"/>
      <c r="AQ349" s="267"/>
      <c r="AR349" s="267"/>
      <c r="AS349" s="206"/>
      <c r="AT349" s="476"/>
      <c r="AU349" s="209"/>
      <c r="AV349" s="205"/>
      <c r="AW349" s="205"/>
      <c r="AX349" s="209"/>
      <c r="AY349" s="209"/>
      <c r="AZ349" s="73" t="e">
        <f t="shared" ca="1" si="106"/>
        <v>#NAME?</v>
      </c>
      <c r="BA349" s="529" t="e">
        <f t="shared" ca="1" si="107"/>
        <v>#NAME?</v>
      </c>
      <c r="BB349" s="210"/>
      <c r="BC349" s="210"/>
      <c r="BD349" s="513"/>
      <c r="BE349" s="514"/>
      <c r="BF349" s="536"/>
      <c r="BG349" s="211"/>
      <c r="BH349" s="211"/>
      <c r="BI349" s="211"/>
      <c r="BJ349" s="211"/>
      <c r="BK349" s="211"/>
      <c r="BL349" s="211"/>
      <c r="BM349" s="211"/>
      <c r="BN349" s="211"/>
      <c r="BO349" s="211"/>
      <c r="BP349" s="211"/>
      <c r="BQ349" s="211"/>
      <c r="BR349" s="211"/>
      <c r="BS349" s="211"/>
      <c r="BT349" s="211"/>
      <c r="BU349" s="211"/>
      <c r="BV349" s="211"/>
      <c r="BW349" s="211"/>
      <c r="BX349" s="211"/>
      <c r="BY349" s="211"/>
      <c r="BZ349" s="211"/>
      <c r="CA349" s="211"/>
      <c r="CB349" s="211"/>
      <c r="CC349" s="211"/>
      <c r="CD349" s="211"/>
      <c r="CE349" s="211"/>
      <c r="CF349" s="211"/>
      <c r="CG349" s="211"/>
      <c r="CH349" s="211"/>
      <c r="CI349" s="211"/>
      <c r="CJ349" s="211"/>
      <c r="CK349" s="211"/>
      <c r="CL349" s="211"/>
      <c r="CM349" s="211"/>
      <c r="CN349" s="211"/>
      <c r="CO349" s="211"/>
      <c r="CP349" s="211"/>
      <c r="CQ349" s="211"/>
      <c r="CR349" s="211"/>
      <c r="CS349" s="211"/>
      <c r="CT349" s="211"/>
      <c r="CU349" s="211"/>
      <c r="CV349" s="211"/>
      <c r="CW349" s="211"/>
      <c r="CX349" s="211"/>
      <c r="CY349" s="211"/>
      <c r="CZ349" s="211"/>
      <c r="DA349" s="211"/>
      <c r="DB349" s="211"/>
      <c r="DC349" s="211"/>
      <c r="DD349" s="211"/>
      <c r="DE349" s="211"/>
      <c r="DF349" s="211"/>
      <c r="DG349" s="211"/>
      <c r="DH349" s="211"/>
      <c r="DI349" s="211"/>
      <c r="DJ349" s="211"/>
      <c r="DK349" s="211"/>
      <c r="DL349" s="211"/>
      <c r="DM349" s="211"/>
      <c r="DN349" s="211"/>
      <c r="DO349" s="211"/>
      <c r="DP349" s="211"/>
      <c r="DQ349" s="211"/>
      <c r="DR349" s="211"/>
      <c r="DS349" s="211"/>
      <c r="DT349" s="211"/>
      <c r="DU349" s="211"/>
      <c r="DV349" s="211"/>
      <c r="DW349" s="211"/>
      <c r="DX349" s="211"/>
      <c r="DY349" s="211"/>
      <c r="DZ349" s="211"/>
      <c r="EA349" s="211"/>
      <c r="EB349" s="211"/>
      <c r="EC349" s="211"/>
      <c r="ED349" s="211"/>
      <c r="EE349" s="211"/>
      <c r="EF349" s="211"/>
      <c r="EG349" s="211"/>
      <c r="EH349" s="211"/>
      <c r="EI349" s="211"/>
      <c r="EJ349" s="211"/>
      <c r="EK349" s="211"/>
      <c r="EL349" s="211"/>
      <c r="EM349" s="211"/>
      <c r="EN349" s="211"/>
      <c r="EO349" s="211"/>
      <c r="EP349" s="211"/>
      <c r="EQ349" s="211"/>
      <c r="ER349" s="211"/>
      <c r="ES349" s="211"/>
      <c r="ET349" s="211"/>
      <c r="EU349" s="211"/>
      <c r="EV349" s="211"/>
      <c r="EW349" s="211"/>
      <c r="EX349" s="211"/>
      <c r="EY349" s="211"/>
      <c r="EZ349" s="211"/>
      <c r="FA349" s="211"/>
      <c r="FB349" s="211"/>
      <c r="FC349" s="211"/>
      <c r="FD349" s="211"/>
      <c r="FE349" s="211"/>
      <c r="FF349" s="211"/>
      <c r="FG349" s="211"/>
      <c r="FH349" s="211"/>
      <c r="FI349" s="211"/>
      <c r="FJ349" s="211"/>
      <c r="FK349" s="211"/>
      <c r="FL349" s="211"/>
      <c r="FM349" s="211"/>
      <c r="FN349" s="211"/>
      <c r="FO349" s="211"/>
      <c r="FP349" s="211"/>
      <c r="FQ349" s="211"/>
      <c r="FR349" s="211"/>
      <c r="FS349" s="211"/>
      <c r="FT349" s="211"/>
      <c r="FU349" s="211"/>
      <c r="FV349" s="211"/>
      <c r="FW349" s="211"/>
      <c r="FX349" s="211"/>
      <c r="FY349" s="211"/>
      <c r="FZ349" s="211"/>
      <c r="GA349" s="211"/>
      <c r="GB349" s="211"/>
      <c r="GC349" s="211"/>
      <c r="GD349" s="211"/>
      <c r="GE349" s="211"/>
      <c r="GF349" s="211"/>
      <c r="GG349" s="211"/>
      <c r="GH349" s="211"/>
      <c r="GI349" s="211"/>
      <c r="GJ349" s="211"/>
      <c r="GK349" s="211"/>
      <c r="GL349" s="211"/>
      <c r="GM349" s="211"/>
      <c r="GN349" s="211"/>
      <c r="GO349" s="211"/>
      <c r="GP349" s="211"/>
      <c r="GQ349" s="211"/>
      <c r="GR349" s="211"/>
      <c r="GS349" s="211"/>
      <c r="GT349" s="211"/>
      <c r="GU349" s="211"/>
      <c r="GV349" s="211"/>
      <c r="GW349" s="211"/>
      <c r="GX349" s="211"/>
      <c r="GY349" s="211"/>
      <c r="GZ349" s="211"/>
      <c r="HA349" s="211"/>
      <c r="HB349" s="211"/>
      <c r="HC349" s="211"/>
      <c r="HD349" s="211"/>
      <c r="HE349" s="211"/>
      <c r="HF349" s="211"/>
      <c r="HG349" s="211"/>
      <c r="HH349" s="211"/>
      <c r="HI349" s="211"/>
      <c r="HJ349" s="211"/>
      <c r="HK349" s="211"/>
      <c r="HL349" s="211"/>
      <c r="HM349" s="211"/>
      <c r="HN349" s="211"/>
      <c r="HO349" s="211"/>
      <c r="HP349" s="211"/>
      <c r="HQ349" s="211"/>
      <c r="HR349" s="211"/>
      <c r="HS349" s="211"/>
      <c r="HT349" s="211"/>
      <c r="HU349" s="211"/>
      <c r="HV349" s="211"/>
      <c r="HW349" s="211"/>
      <c r="HX349" s="211"/>
      <c r="HY349" s="211"/>
      <c r="HZ349" s="211"/>
      <c r="IA349" s="211"/>
      <c r="IB349" s="211"/>
      <c r="IC349" s="211"/>
      <c r="ID349" s="211"/>
      <c r="IE349" s="211"/>
      <c r="IF349" s="211"/>
      <c r="IG349" s="211"/>
      <c r="IH349" s="211"/>
      <c r="II349" s="211"/>
      <c r="IJ349" s="211"/>
      <c r="IK349" s="211"/>
      <c r="IL349" s="211"/>
      <c r="IM349" s="211"/>
      <c r="IN349" s="211"/>
      <c r="IO349" s="211"/>
      <c r="IP349" s="211"/>
      <c r="IQ349" s="211"/>
      <c r="IR349" s="211"/>
      <c r="IS349" s="211"/>
      <c r="IT349" s="211"/>
      <c r="IU349" s="211"/>
      <c r="IV349" s="211"/>
      <c r="IW349" s="211"/>
      <c r="IX349" s="211"/>
      <c r="IY349" s="211"/>
      <c r="IZ349" s="211"/>
      <c r="JA349" s="211"/>
      <c r="JB349" s="211"/>
    </row>
    <row r="350" spans="1:262" ht="15" thickBot="1">
      <c r="A350" s="278"/>
      <c r="B350" s="426"/>
      <c r="C350" s="376"/>
      <c r="D350" s="409"/>
      <c r="E350" s="264"/>
      <c r="F350" s="200"/>
      <c r="G350" s="201"/>
      <c r="H350" s="272"/>
      <c r="I350" s="272"/>
      <c r="J350" s="464"/>
      <c r="K350" s="202"/>
      <c r="L350" s="168"/>
      <c r="M350" s="422">
        <f t="shared" si="105"/>
        <v>0</v>
      </c>
      <c r="N350" s="204"/>
      <c r="O350" s="203"/>
      <c r="P350" s="204"/>
      <c r="Q350" s="203"/>
      <c r="R350" s="204"/>
      <c r="S350" s="204"/>
      <c r="T350" s="204"/>
      <c r="U350" s="204" t="s">
        <v>702</v>
      </c>
      <c r="V350" s="204" t="s">
        <v>702</v>
      </c>
      <c r="W350" s="267"/>
      <c r="X350" s="264"/>
      <c r="Y350" s="169"/>
      <c r="Z350" s="264"/>
      <c r="AA350" s="170"/>
      <c r="AB350" s="168"/>
      <c r="AC350" s="171"/>
      <c r="AD350" s="172"/>
      <c r="AE350" s="173"/>
      <c r="AF350" s="174"/>
      <c r="AG350" s="542"/>
      <c r="AH350" s="208"/>
      <c r="AI350" s="208"/>
      <c r="AJ350" s="222"/>
      <c r="AK350" s="264"/>
      <c r="AL350" s="164"/>
      <c r="AM350" s="165"/>
      <c r="AN350" s="275"/>
      <c r="AO350" s="277"/>
      <c r="AP350" s="267"/>
      <c r="AQ350" s="267"/>
      <c r="AR350" s="267"/>
      <c r="AS350" s="166"/>
      <c r="AT350" s="476"/>
      <c r="AU350" s="209"/>
      <c r="AV350" s="205"/>
      <c r="AW350" s="205"/>
      <c r="AX350" s="129"/>
      <c r="AY350" s="129"/>
      <c r="AZ350" s="73" t="e">
        <f t="shared" ca="1" si="106"/>
        <v>#NAME?</v>
      </c>
      <c r="BA350" s="529" t="e">
        <f t="shared" ca="1" si="107"/>
        <v>#NAME?</v>
      </c>
      <c r="BF350" s="533"/>
    </row>
    <row r="351" spans="1:262" ht="15" thickBot="1">
      <c r="A351" s="278"/>
      <c r="B351" s="426"/>
      <c r="C351" s="376"/>
      <c r="D351" s="409"/>
      <c r="E351" s="264"/>
      <c r="F351" s="200"/>
      <c r="G351" s="201"/>
      <c r="H351" s="272"/>
      <c r="I351" s="272"/>
      <c r="J351" s="464"/>
      <c r="K351" s="202"/>
      <c r="L351" s="168"/>
      <c r="M351" s="422">
        <f t="shared" si="105"/>
        <v>0</v>
      </c>
      <c r="N351" s="204"/>
      <c r="O351" s="203"/>
      <c r="P351" s="204"/>
      <c r="Q351" s="203"/>
      <c r="R351" s="204"/>
      <c r="S351" s="204"/>
      <c r="T351" s="204"/>
      <c r="U351" s="204" t="s">
        <v>702</v>
      </c>
      <c r="V351" s="204" t="s">
        <v>702</v>
      </c>
      <c r="W351" s="267"/>
      <c r="X351" s="264"/>
      <c r="Y351" s="169"/>
      <c r="Z351" s="264"/>
      <c r="AA351" s="170"/>
      <c r="AB351" s="168"/>
      <c r="AC351" s="171"/>
      <c r="AD351" s="172"/>
      <c r="AE351" s="173"/>
      <c r="AF351" s="174"/>
      <c r="AG351" s="542"/>
      <c r="AH351" s="208"/>
      <c r="AI351" s="208"/>
      <c r="AJ351" s="222"/>
      <c r="AK351" s="264"/>
      <c r="AL351" s="164"/>
      <c r="AM351" s="165"/>
      <c r="AN351" s="275"/>
      <c r="AO351" s="277"/>
      <c r="AP351" s="267"/>
      <c r="AQ351" s="267"/>
      <c r="AR351" s="267"/>
      <c r="AS351" s="166"/>
      <c r="AT351" s="476"/>
      <c r="AU351" s="209"/>
      <c r="AV351" s="205"/>
      <c r="AW351" s="205"/>
      <c r="AX351" s="129"/>
      <c r="AY351" s="129"/>
      <c r="AZ351" s="73" t="e">
        <f t="shared" ca="1" si="106"/>
        <v>#NAME?</v>
      </c>
      <c r="BA351" s="529" t="e">
        <f t="shared" ca="1" si="107"/>
        <v>#NAME?</v>
      </c>
      <c r="BF351" s="533"/>
    </row>
    <row r="352" spans="1:262" ht="15" thickBot="1">
      <c r="A352" s="278"/>
      <c r="B352" s="426"/>
      <c r="C352" s="376"/>
      <c r="D352" s="409"/>
      <c r="E352" s="264"/>
      <c r="F352" s="200"/>
      <c r="G352" s="201"/>
      <c r="H352" s="272"/>
      <c r="I352" s="272"/>
      <c r="J352" s="464"/>
      <c r="K352" s="202"/>
      <c r="L352" s="203"/>
      <c r="M352" s="422">
        <f t="shared" si="105"/>
        <v>0</v>
      </c>
      <c r="N352" s="204"/>
      <c r="O352" s="203"/>
      <c r="P352" s="204"/>
      <c r="Q352" s="203"/>
      <c r="R352" s="204"/>
      <c r="S352" s="204"/>
      <c r="T352" s="204"/>
      <c r="U352" s="204" t="s">
        <v>702</v>
      </c>
      <c r="V352" s="204" t="s">
        <v>702</v>
      </c>
      <c r="W352" s="267"/>
      <c r="X352" s="264"/>
      <c r="Y352" s="231"/>
      <c r="Z352" s="264"/>
      <c r="AA352" s="170"/>
      <c r="AB352" s="168"/>
      <c r="AC352" s="171"/>
      <c r="AD352" s="172"/>
      <c r="AE352" s="173"/>
      <c r="AF352" s="174"/>
      <c r="AG352" s="542"/>
      <c r="AH352" s="208"/>
      <c r="AI352" s="208"/>
      <c r="AJ352" s="222"/>
      <c r="AK352" s="264"/>
      <c r="AL352" s="164"/>
      <c r="AM352" s="165"/>
      <c r="AN352" s="275"/>
      <c r="AO352" s="277"/>
      <c r="AP352" s="267"/>
      <c r="AQ352" s="267"/>
      <c r="AR352" s="267"/>
      <c r="AS352" s="206"/>
      <c r="AT352" s="476"/>
      <c r="AU352" s="209"/>
      <c r="AV352" s="205"/>
      <c r="AW352" s="205"/>
      <c r="AX352" s="209"/>
      <c r="AY352" s="209"/>
      <c r="AZ352" s="73" t="e">
        <f t="shared" ca="1" si="106"/>
        <v>#NAME?</v>
      </c>
      <c r="BA352" s="529" t="e">
        <f t="shared" ca="1" si="107"/>
        <v>#NAME?</v>
      </c>
      <c r="BB352" s="210"/>
      <c r="BC352" s="210"/>
      <c r="BD352" s="513"/>
      <c r="BE352" s="514"/>
      <c r="BF352" s="538"/>
      <c r="BG352" s="211"/>
      <c r="BH352" s="211"/>
      <c r="BI352" s="211"/>
      <c r="BJ352" s="211"/>
      <c r="BK352" s="211"/>
      <c r="BL352" s="211"/>
      <c r="BM352" s="211"/>
      <c r="BN352" s="211"/>
      <c r="BO352" s="211"/>
      <c r="BP352" s="211"/>
      <c r="BQ352" s="211"/>
      <c r="BR352" s="211"/>
      <c r="BS352" s="211"/>
      <c r="BT352" s="211"/>
      <c r="BU352" s="211"/>
      <c r="BV352" s="211"/>
      <c r="BW352" s="211"/>
      <c r="BX352" s="211"/>
      <c r="BY352" s="211"/>
      <c r="BZ352" s="211"/>
      <c r="CA352" s="211"/>
      <c r="CB352" s="211"/>
      <c r="CC352" s="211"/>
      <c r="CD352" s="211"/>
      <c r="CE352" s="211"/>
      <c r="CF352" s="211"/>
      <c r="CG352" s="211"/>
      <c r="CH352" s="211"/>
      <c r="CI352" s="211"/>
      <c r="CJ352" s="211"/>
      <c r="CK352" s="211"/>
      <c r="CL352" s="211"/>
      <c r="CM352" s="211"/>
      <c r="CN352" s="211"/>
      <c r="CO352" s="211"/>
      <c r="CP352" s="211"/>
      <c r="CQ352" s="211"/>
      <c r="CR352" s="211"/>
      <c r="CS352" s="211"/>
      <c r="CT352" s="211"/>
      <c r="CU352" s="211"/>
      <c r="CV352" s="211"/>
      <c r="CW352" s="211"/>
      <c r="CX352" s="211"/>
      <c r="CY352" s="211"/>
      <c r="CZ352" s="211"/>
      <c r="DA352" s="211"/>
      <c r="DB352" s="211"/>
      <c r="DC352" s="211"/>
      <c r="DD352" s="211"/>
      <c r="DE352" s="211"/>
      <c r="DF352" s="211"/>
      <c r="DG352" s="211"/>
      <c r="DH352" s="211"/>
      <c r="DI352" s="211"/>
      <c r="DJ352" s="211"/>
      <c r="DK352" s="211"/>
      <c r="DL352" s="211"/>
      <c r="DM352" s="211"/>
      <c r="DN352" s="211"/>
      <c r="DO352" s="211"/>
      <c r="DP352" s="211"/>
      <c r="DQ352" s="211"/>
      <c r="DR352" s="211"/>
      <c r="DS352" s="211"/>
      <c r="DT352" s="211"/>
      <c r="DU352" s="211"/>
      <c r="DV352" s="211"/>
      <c r="DW352" s="211"/>
      <c r="DX352" s="211"/>
      <c r="DY352" s="211"/>
      <c r="DZ352" s="211"/>
      <c r="EA352" s="211"/>
      <c r="EB352" s="211"/>
      <c r="EC352" s="211"/>
      <c r="ED352" s="211"/>
      <c r="EE352" s="211"/>
      <c r="EF352" s="211"/>
      <c r="EG352" s="211"/>
      <c r="EH352" s="211"/>
      <c r="EI352" s="211"/>
      <c r="EJ352" s="211"/>
      <c r="EK352" s="211"/>
      <c r="EL352" s="211"/>
      <c r="EM352" s="211"/>
      <c r="EN352" s="211"/>
      <c r="EO352" s="211"/>
      <c r="EP352" s="211"/>
      <c r="EQ352" s="211"/>
      <c r="ER352" s="211"/>
      <c r="ES352" s="211"/>
      <c r="ET352" s="211"/>
      <c r="EU352" s="211"/>
      <c r="EV352" s="211"/>
      <c r="EW352" s="211"/>
      <c r="EX352" s="211"/>
      <c r="EY352" s="211"/>
      <c r="EZ352" s="211"/>
      <c r="FA352" s="211"/>
      <c r="FB352" s="211"/>
      <c r="FC352" s="211"/>
      <c r="FD352" s="211"/>
      <c r="FE352" s="211"/>
      <c r="FF352" s="211"/>
      <c r="FG352" s="211"/>
      <c r="FH352" s="211"/>
      <c r="FI352" s="211"/>
      <c r="FJ352" s="211"/>
      <c r="FK352" s="211"/>
      <c r="FL352" s="211"/>
      <c r="FM352" s="211"/>
      <c r="FN352" s="211"/>
      <c r="FO352" s="211"/>
      <c r="FP352" s="211"/>
      <c r="FQ352" s="211"/>
      <c r="FR352" s="211"/>
      <c r="FS352" s="211"/>
      <c r="FT352" s="211"/>
      <c r="FU352" s="211"/>
      <c r="FV352" s="211"/>
      <c r="FW352" s="211"/>
      <c r="FX352" s="211"/>
      <c r="FY352" s="211"/>
      <c r="FZ352" s="211"/>
      <c r="GA352" s="211"/>
      <c r="GB352" s="211"/>
      <c r="GC352" s="211"/>
      <c r="GD352" s="211"/>
      <c r="GE352" s="211"/>
      <c r="GF352" s="211"/>
      <c r="GG352" s="211"/>
      <c r="GH352" s="211"/>
      <c r="GI352" s="211"/>
      <c r="GJ352" s="211"/>
      <c r="GK352" s="211"/>
      <c r="GL352" s="211"/>
      <c r="GM352" s="211"/>
      <c r="GN352" s="211"/>
      <c r="GO352" s="211"/>
      <c r="GP352" s="211"/>
      <c r="GQ352" s="211"/>
      <c r="GR352" s="211"/>
      <c r="GS352" s="211"/>
      <c r="GT352" s="211"/>
      <c r="GU352" s="211"/>
      <c r="GV352" s="211"/>
      <c r="GW352" s="211"/>
      <c r="GX352" s="211"/>
      <c r="GY352" s="211"/>
      <c r="GZ352" s="211"/>
      <c r="HA352" s="211"/>
      <c r="HB352" s="211"/>
      <c r="HC352" s="211"/>
      <c r="HD352" s="211"/>
      <c r="HE352" s="211"/>
      <c r="HF352" s="211"/>
      <c r="HG352" s="211"/>
      <c r="HH352" s="211"/>
      <c r="HI352" s="211"/>
      <c r="HJ352" s="211"/>
      <c r="HK352" s="211"/>
      <c r="HL352" s="211"/>
      <c r="HM352" s="211"/>
      <c r="HN352" s="211"/>
      <c r="HO352" s="211"/>
      <c r="HP352" s="211"/>
      <c r="HQ352" s="211"/>
      <c r="HR352" s="211"/>
      <c r="HS352" s="211"/>
      <c r="HT352" s="211"/>
      <c r="HU352" s="211"/>
      <c r="HV352" s="211"/>
      <c r="HW352" s="211"/>
      <c r="HX352" s="211"/>
      <c r="HY352" s="211"/>
      <c r="HZ352" s="211"/>
      <c r="IA352" s="211"/>
      <c r="IB352" s="211"/>
      <c r="IC352" s="211"/>
      <c r="ID352" s="211"/>
      <c r="IE352" s="211"/>
      <c r="IF352" s="211"/>
      <c r="IG352" s="211"/>
      <c r="IH352" s="211"/>
      <c r="II352" s="211"/>
      <c r="IJ352" s="211"/>
      <c r="IK352" s="211"/>
      <c r="IL352" s="211"/>
      <c r="IM352" s="211"/>
      <c r="IN352" s="211"/>
      <c r="IO352" s="211"/>
      <c r="IP352" s="211"/>
      <c r="IQ352" s="211"/>
      <c r="IR352" s="211"/>
      <c r="IS352" s="211"/>
      <c r="IT352" s="211"/>
      <c r="IU352" s="211"/>
      <c r="IV352" s="211"/>
      <c r="IW352" s="211"/>
      <c r="IX352" s="211"/>
      <c r="IY352" s="211"/>
      <c r="IZ352" s="211"/>
      <c r="JA352" s="211"/>
      <c r="JB352" s="211"/>
    </row>
    <row r="353" spans="1:262" ht="15" thickBot="1">
      <c r="A353" s="278"/>
      <c r="B353" s="426"/>
      <c r="C353" s="376"/>
      <c r="D353" s="409"/>
      <c r="E353" s="264"/>
      <c r="F353" s="167"/>
      <c r="G353" s="201"/>
      <c r="H353" s="272"/>
      <c r="I353" s="331"/>
      <c r="J353" s="464"/>
      <c r="K353" s="202"/>
      <c r="L353" s="168"/>
      <c r="M353" s="422">
        <f t="shared" si="105"/>
        <v>0</v>
      </c>
      <c r="N353" s="204"/>
      <c r="O353" s="203"/>
      <c r="P353" s="204"/>
      <c r="Q353" s="203"/>
      <c r="R353" s="204"/>
      <c r="S353" s="204"/>
      <c r="T353" s="204"/>
      <c r="U353" s="204" t="s">
        <v>702</v>
      </c>
      <c r="V353" s="204" t="s">
        <v>702</v>
      </c>
      <c r="W353" s="267"/>
      <c r="X353" s="264"/>
      <c r="Y353" s="180"/>
      <c r="Z353" s="264"/>
      <c r="AA353" s="170"/>
      <c r="AB353" s="168"/>
      <c r="AC353" s="171"/>
      <c r="AD353" s="172"/>
      <c r="AE353" s="173"/>
      <c r="AF353" s="174"/>
      <c r="AG353" s="542"/>
      <c r="AH353" s="208"/>
      <c r="AI353" s="208"/>
      <c r="AJ353" s="222"/>
      <c r="AK353" s="264"/>
      <c r="AL353" s="164"/>
      <c r="AM353" s="165"/>
      <c r="AN353" s="275"/>
      <c r="AO353" s="277"/>
      <c r="AP353" s="267"/>
      <c r="AQ353" s="267"/>
      <c r="AR353" s="267"/>
      <c r="AS353" s="363"/>
      <c r="AT353" s="476"/>
      <c r="AU353" s="209"/>
      <c r="AV353" s="205"/>
      <c r="AW353" s="205"/>
      <c r="AX353" s="129"/>
      <c r="AY353" s="129"/>
      <c r="AZ353" s="73" t="e">
        <f t="shared" ca="1" si="106"/>
        <v>#NAME?</v>
      </c>
      <c r="BA353" s="529" t="e">
        <f t="shared" ca="1" si="107"/>
        <v>#NAME?</v>
      </c>
    </row>
    <row r="354" spans="1:262" ht="15" thickBot="1">
      <c r="A354" s="278"/>
      <c r="B354" s="426"/>
      <c r="C354" s="376"/>
      <c r="D354" s="409"/>
      <c r="E354" s="264"/>
      <c r="F354" s="200"/>
      <c r="G354" s="201"/>
      <c r="H354" s="272"/>
      <c r="I354" s="336"/>
      <c r="J354" s="464"/>
      <c r="K354" s="202"/>
      <c r="L354" s="203"/>
      <c r="M354" s="422">
        <f t="shared" si="105"/>
        <v>0</v>
      </c>
      <c r="N354" s="204"/>
      <c r="O354" s="203"/>
      <c r="P354" s="204"/>
      <c r="Q354" s="203"/>
      <c r="R354" s="204"/>
      <c r="S354" s="204"/>
      <c r="T354" s="204"/>
      <c r="U354" s="204" t="s">
        <v>702</v>
      </c>
      <c r="V354" s="204" t="s">
        <v>702</v>
      </c>
      <c r="W354" s="267"/>
      <c r="X354" s="264"/>
      <c r="Y354" s="207"/>
      <c r="Z354" s="264"/>
      <c r="AA354" s="170"/>
      <c r="AB354" s="168"/>
      <c r="AC354" s="171"/>
      <c r="AD354" s="172"/>
      <c r="AE354" s="173"/>
      <c r="AF354" s="174"/>
      <c r="AG354" s="542"/>
      <c r="AH354" s="208"/>
      <c r="AI354" s="208"/>
      <c r="AJ354" s="222"/>
      <c r="AK354" s="264"/>
      <c r="AL354" s="164"/>
      <c r="AM354" s="165"/>
      <c r="AN354" s="275"/>
      <c r="AO354" s="277"/>
      <c r="AP354" s="267"/>
      <c r="AQ354" s="267"/>
      <c r="AR354" s="267"/>
      <c r="AS354" s="206"/>
      <c r="AT354" s="476"/>
      <c r="AU354" s="209"/>
      <c r="AV354" s="205"/>
      <c r="AW354" s="205"/>
      <c r="AX354" s="209"/>
      <c r="AY354" s="209"/>
      <c r="AZ354" s="73" t="e">
        <f t="shared" ca="1" si="106"/>
        <v>#NAME?</v>
      </c>
      <c r="BA354" s="529" t="e">
        <f t="shared" ca="1" si="107"/>
        <v>#NAME?</v>
      </c>
      <c r="BB354" s="210"/>
      <c r="BC354" s="210"/>
      <c r="BD354" s="513"/>
      <c r="BE354" s="514"/>
      <c r="BF354" s="538"/>
      <c r="BG354" s="211"/>
      <c r="BH354" s="211"/>
      <c r="BI354" s="211"/>
      <c r="BJ354" s="211"/>
      <c r="BK354" s="211"/>
      <c r="BL354" s="211"/>
      <c r="BM354" s="211"/>
      <c r="BN354" s="211"/>
      <c r="BO354" s="211"/>
      <c r="BP354" s="211"/>
      <c r="BQ354" s="211"/>
      <c r="BR354" s="211"/>
      <c r="BS354" s="211"/>
      <c r="BT354" s="211"/>
      <c r="BU354" s="211"/>
      <c r="BV354" s="211"/>
      <c r="BW354" s="211"/>
      <c r="BX354" s="211"/>
      <c r="BY354" s="211"/>
      <c r="BZ354" s="211"/>
      <c r="CA354" s="211"/>
      <c r="CB354" s="211"/>
      <c r="CC354" s="211"/>
      <c r="CD354" s="211"/>
      <c r="CE354" s="211"/>
      <c r="CF354" s="211"/>
      <c r="CG354" s="211"/>
      <c r="CH354" s="211"/>
      <c r="CI354" s="211"/>
      <c r="CJ354" s="211"/>
      <c r="CK354" s="211"/>
      <c r="CL354" s="211"/>
      <c r="CM354" s="211"/>
      <c r="CN354" s="211"/>
      <c r="CO354" s="211"/>
      <c r="CP354" s="211"/>
      <c r="CQ354" s="211"/>
      <c r="CR354" s="211"/>
      <c r="CS354" s="211"/>
      <c r="CT354" s="211"/>
      <c r="CU354" s="211"/>
      <c r="CV354" s="211"/>
      <c r="CW354" s="211"/>
      <c r="CX354" s="211"/>
      <c r="CY354" s="211"/>
      <c r="CZ354" s="211"/>
      <c r="DA354" s="211"/>
      <c r="DB354" s="211"/>
      <c r="DC354" s="211"/>
      <c r="DD354" s="211"/>
      <c r="DE354" s="211"/>
      <c r="DF354" s="211"/>
      <c r="DG354" s="211"/>
      <c r="DH354" s="211"/>
      <c r="DI354" s="211"/>
      <c r="DJ354" s="211"/>
      <c r="DK354" s="211"/>
      <c r="DL354" s="211"/>
      <c r="DM354" s="211"/>
      <c r="DN354" s="211"/>
      <c r="DO354" s="211"/>
      <c r="DP354" s="211"/>
      <c r="DQ354" s="211"/>
      <c r="DR354" s="211"/>
      <c r="DS354" s="211"/>
      <c r="DT354" s="211"/>
      <c r="DU354" s="211"/>
      <c r="DV354" s="211"/>
      <c r="DW354" s="211"/>
      <c r="DX354" s="211"/>
      <c r="DY354" s="211"/>
      <c r="DZ354" s="211"/>
      <c r="EA354" s="211"/>
      <c r="EB354" s="211"/>
      <c r="EC354" s="211"/>
      <c r="ED354" s="211"/>
      <c r="EE354" s="211"/>
      <c r="EF354" s="211"/>
      <c r="EG354" s="211"/>
      <c r="EH354" s="211"/>
      <c r="EI354" s="211"/>
      <c r="EJ354" s="211"/>
      <c r="EK354" s="211"/>
      <c r="EL354" s="211"/>
      <c r="EM354" s="211"/>
      <c r="EN354" s="211"/>
      <c r="EO354" s="211"/>
      <c r="EP354" s="211"/>
      <c r="EQ354" s="211"/>
      <c r="ER354" s="211"/>
      <c r="ES354" s="211"/>
      <c r="ET354" s="211"/>
      <c r="EU354" s="211"/>
      <c r="EV354" s="211"/>
      <c r="EW354" s="211"/>
      <c r="EX354" s="211"/>
      <c r="EY354" s="211"/>
      <c r="EZ354" s="211"/>
      <c r="FA354" s="211"/>
      <c r="FB354" s="211"/>
      <c r="FC354" s="211"/>
      <c r="FD354" s="211"/>
      <c r="FE354" s="211"/>
      <c r="FF354" s="211"/>
      <c r="FG354" s="211"/>
      <c r="FH354" s="211"/>
      <c r="FI354" s="211"/>
      <c r="FJ354" s="211"/>
      <c r="FK354" s="211"/>
      <c r="FL354" s="211"/>
      <c r="FM354" s="211"/>
      <c r="FN354" s="211"/>
      <c r="FO354" s="211"/>
      <c r="FP354" s="211"/>
      <c r="FQ354" s="211"/>
      <c r="FR354" s="211"/>
      <c r="FS354" s="211"/>
      <c r="FT354" s="211"/>
      <c r="FU354" s="211"/>
      <c r="FV354" s="211"/>
      <c r="FW354" s="211"/>
      <c r="FX354" s="211"/>
      <c r="FY354" s="211"/>
      <c r="FZ354" s="211"/>
      <c r="GA354" s="211"/>
      <c r="GB354" s="211"/>
      <c r="GC354" s="211"/>
      <c r="GD354" s="211"/>
      <c r="GE354" s="211"/>
      <c r="GF354" s="211"/>
      <c r="GG354" s="211"/>
      <c r="GH354" s="211"/>
      <c r="GI354" s="211"/>
      <c r="GJ354" s="211"/>
      <c r="GK354" s="211"/>
      <c r="GL354" s="211"/>
      <c r="GM354" s="211"/>
      <c r="GN354" s="211"/>
      <c r="GO354" s="211"/>
      <c r="GP354" s="211"/>
      <c r="GQ354" s="211"/>
      <c r="GR354" s="211"/>
      <c r="GS354" s="211"/>
      <c r="GT354" s="211"/>
      <c r="GU354" s="211"/>
      <c r="GV354" s="211"/>
      <c r="GW354" s="211"/>
      <c r="GX354" s="211"/>
      <c r="GY354" s="211"/>
      <c r="GZ354" s="211"/>
      <c r="HA354" s="211"/>
      <c r="HB354" s="211"/>
      <c r="HC354" s="211"/>
      <c r="HD354" s="211"/>
      <c r="HE354" s="211"/>
      <c r="HF354" s="211"/>
      <c r="HG354" s="211"/>
      <c r="HH354" s="211"/>
      <c r="HI354" s="211"/>
      <c r="HJ354" s="211"/>
      <c r="HK354" s="211"/>
      <c r="HL354" s="211"/>
      <c r="HM354" s="211"/>
      <c r="HN354" s="211"/>
      <c r="HO354" s="211"/>
      <c r="HP354" s="211"/>
      <c r="HQ354" s="211"/>
      <c r="HR354" s="211"/>
      <c r="HS354" s="211"/>
      <c r="HT354" s="211"/>
      <c r="HU354" s="211"/>
      <c r="HV354" s="211"/>
      <c r="HW354" s="211"/>
      <c r="HX354" s="211"/>
      <c r="HY354" s="211"/>
      <c r="HZ354" s="211"/>
      <c r="IA354" s="211"/>
      <c r="IB354" s="211"/>
      <c r="IC354" s="211"/>
      <c r="ID354" s="211"/>
      <c r="IE354" s="211"/>
      <c r="IF354" s="211"/>
      <c r="IG354" s="211"/>
      <c r="IH354" s="211"/>
      <c r="II354" s="211"/>
      <c r="IJ354" s="211"/>
      <c r="IK354" s="211"/>
      <c r="IL354" s="211"/>
      <c r="IM354" s="211"/>
      <c r="IN354" s="211"/>
      <c r="IO354" s="211"/>
      <c r="IP354" s="211"/>
      <c r="IQ354" s="211"/>
      <c r="IR354" s="211"/>
      <c r="IS354" s="211"/>
      <c r="IT354" s="211"/>
      <c r="IU354" s="211"/>
      <c r="IV354" s="211"/>
      <c r="IW354" s="211"/>
      <c r="IX354" s="211"/>
      <c r="IY354" s="211"/>
      <c r="IZ354" s="211"/>
      <c r="JA354" s="211"/>
      <c r="JB354" s="211"/>
    </row>
    <row r="355" spans="1:262" ht="15" thickBot="1">
      <c r="A355" s="278"/>
      <c r="B355" s="426"/>
      <c r="C355" s="376"/>
      <c r="D355" s="409"/>
      <c r="E355" s="264"/>
      <c r="F355" s="200"/>
      <c r="G355" s="201"/>
      <c r="H355" s="272"/>
      <c r="I355" s="272"/>
      <c r="J355" s="464"/>
      <c r="K355" s="202"/>
      <c r="L355" s="168"/>
      <c r="M355" s="422">
        <f t="shared" si="105"/>
        <v>0</v>
      </c>
      <c r="N355" s="204"/>
      <c r="O355" s="203"/>
      <c r="P355" s="204"/>
      <c r="Q355" s="203"/>
      <c r="R355" s="204"/>
      <c r="S355" s="204"/>
      <c r="T355" s="204"/>
      <c r="U355" s="204" t="s">
        <v>702</v>
      </c>
      <c r="V355" s="204" t="s">
        <v>702</v>
      </c>
      <c r="W355" s="267"/>
      <c r="X355" s="264"/>
      <c r="Y355" s="169"/>
      <c r="Z355" s="264"/>
      <c r="AA355" s="170"/>
      <c r="AB355" s="168"/>
      <c r="AC355" s="171"/>
      <c r="AD355" s="172"/>
      <c r="AE355" s="173"/>
      <c r="AF355" s="174"/>
      <c r="AG355" s="542"/>
      <c r="AH355" s="208"/>
      <c r="AI355" s="208"/>
      <c r="AJ355" s="222"/>
      <c r="AK355" s="264"/>
      <c r="AL355" s="164"/>
      <c r="AM355" s="165"/>
      <c r="AN355" s="275"/>
      <c r="AO355" s="277"/>
      <c r="AP355" s="267"/>
      <c r="AQ355" s="267"/>
      <c r="AR355" s="267"/>
      <c r="AS355" s="166"/>
      <c r="AT355" s="476"/>
      <c r="AU355" s="209"/>
      <c r="AV355" s="205"/>
      <c r="AW355" s="205"/>
      <c r="AX355" s="129"/>
      <c r="AY355" s="129"/>
      <c r="AZ355" s="73" t="e">
        <f t="shared" ca="1" si="106"/>
        <v>#NAME?</v>
      </c>
      <c r="BA355" s="529" t="e">
        <f t="shared" ca="1" si="107"/>
        <v>#NAME?</v>
      </c>
      <c r="BF355" s="125"/>
      <c r="BG355" s="13"/>
      <c r="BH355" s="13"/>
      <c r="BI355" s="13"/>
      <c r="BJ355" s="13"/>
      <c r="BK355" s="13"/>
      <c r="BL355" s="13"/>
      <c r="BM355" s="13"/>
      <c r="BN355" s="13"/>
      <c r="BO355" s="13"/>
      <c r="BP355" s="13"/>
      <c r="BQ355" s="13"/>
      <c r="BR355" s="13"/>
      <c r="BS355" s="13"/>
      <c r="BT355" s="13"/>
      <c r="BU355" s="13"/>
      <c r="BV355" s="13"/>
      <c r="BW355" s="13"/>
      <c r="BX355" s="13"/>
      <c r="BY355" s="13"/>
      <c r="BZ355" s="13"/>
      <c r="CA355" s="13"/>
      <c r="CB355" s="13"/>
      <c r="CC355" s="13"/>
      <c r="CD355" s="13"/>
      <c r="CE355" s="13"/>
      <c r="CF355" s="13"/>
      <c r="CG355" s="13"/>
      <c r="CH355" s="13"/>
      <c r="CI355" s="13"/>
      <c r="CJ355" s="13"/>
      <c r="CK355" s="13"/>
      <c r="CL355" s="13"/>
      <c r="CM355" s="13"/>
      <c r="CN355" s="13"/>
      <c r="CO355" s="13"/>
      <c r="CP355" s="13"/>
      <c r="CQ355" s="13"/>
      <c r="CR355" s="13"/>
      <c r="CS355" s="13"/>
      <c r="CT355" s="13"/>
      <c r="CU355" s="13"/>
      <c r="CV355" s="13"/>
      <c r="CW355" s="13"/>
      <c r="CX355" s="13"/>
      <c r="CY355" s="13"/>
      <c r="CZ355" s="13"/>
      <c r="DA355" s="13"/>
      <c r="DB355" s="13"/>
      <c r="DC355" s="13"/>
      <c r="DD355" s="13"/>
      <c r="DE355" s="13"/>
      <c r="DF355" s="13"/>
      <c r="DG355" s="13"/>
      <c r="DH355" s="13"/>
      <c r="DI355" s="13"/>
      <c r="DJ355" s="13"/>
      <c r="DK355" s="13"/>
      <c r="DL355" s="13"/>
      <c r="DM355" s="13"/>
      <c r="DN355" s="13"/>
      <c r="DO355" s="13"/>
      <c r="DP355" s="13"/>
      <c r="DQ355" s="13"/>
      <c r="DR355" s="13"/>
      <c r="DS355" s="13"/>
      <c r="DT355" s="13"/>
      <c r="DU355" s="13"/>
      <c r="DV355" s="13"/>
      <c r="DW355" s="13"/>
      <c r="DX355" s="13"/>
      <c r="DY355" s="13"/>
      <c r="DZ355" s="13"/>
      <c r="EA355" s="13"/>
      <c r="EB355" s="13"/>
      <c r="EC355" s="13"/>
      <c r="ED355" s="13"/>
      <c r="EE355" s="13"/>
      <c r="EF355" s="13"/>
      <c r="EG355" s="13"/>
      <c r="EH355" s="13"/>
      <c r="EI355" s="13"/>
      <c r="EJ355" s="13"/>
      <c r="EK355" s="13"/>
      <c r="EL355" s="13"/>
      <c r="EM355" s="13"/>
      <c r="EN355" s="13"/>
      <c r="EO355" s="13"/>
      <c r="EP355" s="13"/>
      <c r="EQ355" s="13"/>
      <c r="ER355" s="13"/>
      <c r="ES355" s="13"/>
      <c r="ET355" s="13"/>
      <c r="EU355" s="13"/>
      <c r="EV355" s="13"/>
      <c r="EW355" s="13"/>
      <c r="EX355" s="13"/>
      <c r="EY355" s="13"/>
      <c r="EZ355" s="13"/>
      <c r="FA355" s="13"/>
      <c r="FB355" s="13"/>
      <c r="FC355" s="13"/>
      <c r="FD355" s="13"/>
      <c r="FE355" s="13"/>
      <c r="FF355" s="13"/>
      <c r="FG355" s="13"/>
      <c r="FH355" s="13"/>
      <c r="FI355" s="13"/>
      <c r="FJ355" s="13"/>
      <c r="FK355" s="13"/>
      <c r="FL355" s="13"/>
      <c r="FM355" s="13"/>
      <c r="FN355" s="13"/>
      <c r="FO355" s="13"/>
      <c r="FP355" s="13"/>
      <c r="FQ355" s="13"/>
      <c r="FR355" s="13"/>
      <c r="FS355" s="13"/>
      <c r="FT355" s="13"/>
      <c r="FU355" s="13"/>
      <c r="FV355" s="13"/>
      <c r="FW355" s="13"/>
      <c r="FX355" s="13"/>
      <c r="FY355" s="13"/>
      <c r="FZ355" s="13"/>
      <c r="GA355" s="13"/>
      <c r="GB355" s="13"/>
      <c r="GC355" s="13"/>
      <c r="GD355" s="13"/>
      <c r="GE355" s="13"/>
      <c r="GF355" s="13"/>
      <c r="GG355" s="13"/>
      <c r="GH355" s="13"/>
      <c r="GI355" s="13"/>
      <c r="GJ355" s="13"/>
      <c r="GK355" s="13"/>
      <c r="GL355" s="13"/>
      <c r="GM355" s="13"/>
      <c r="GN355" s="13"/>
      <c r="GO355" s="13"/>
      <c r="GP355" s="13"/>
      <c r="GQ355" s="13"/>
      <c r="GR355" s="13"/>
      <c r="GS355" s="13"/>
      <c r="GT355" s="13"/>
      <c r="GU355" s="13"/>
      <c r="GV355" s="13"/>
      <c r="GW355" s="13"/>
      <c r="GX355" s="13"/>
      <c r="GY355" s="13"/>
      <c r="GZ355" s="13"/>
      <c r="HA355" s="13"/>
      <c r="HB355" s="13"/>
      <c r="HC355" s="13"/>
      <c r="HD355" s="13"/>
      <c r="HE355" s="13"/>
      <c r="HF355" s="13"/>
      <c r="HG355" s="13"/>
      <c r="HH355" s="13"/>
      <c r="HI355" s="13"/>
      <c r="HJ355" s="13"/>
      <c r="HK355" s="13"/>
      <c r="HL355" s="13"/>
      <c r="HM355" s="13"/>
      <c r="HN355" s="13"/>
      <c r="HO355" s="13"/>
      <c r="HP355" s="13"/>
      <c r="HQ355" s="13"/>
      <c r="HR355" s="13"/>
      <c r="HS355" s="13"/>
      <c r="HT355" s="13"/>
      <c r="HU355" s="13"/>
      <c r="HV355" s="13"/>
      <c r="HW355" s="13"/>
      <c r="HX355" s="13"/>
      <c r="HY355" s="13"/>
      <c r="HZ355" s="13"/>
      <c r="IA355" s="13"/>
      <c r="IB355" s="13"/>
      <c r="IC355" s="13"/>
      <c r="ID355" s="13"/>
      <c r="IE355" s="13"/>
      <c r="IF355" s="13"/>
      <c r="IG355" s="13"/>
      <c r="IH355" s="13"/>
      <c r="II355" s="13"/>
      <c r="IJ355" s="13"/>
      <c r="IK355" s="13"/>
      <c r="IL355" s="13"/>
      <c r="IM355" s="13"/>
      <c r="IN355" s="13"/>
      <c r="IO355" s="13"/>
      <c r="IP355" s="13"/>
      <c r="IQ355" s="13"/>
      <c r="IR355" s="13"/>
      <c r="IS355" s="13"/>
      <c r="IT355" s="13"/>
      <c r="IU355" s="13"/>
      <c r="IV355" s="13"/>
      <c r="IW355" s="13"/>
      <c r="IX355" s="13"/>
      <c r="IY355" s="13"/>
      <c r="IZ355" s="13"/>
      <c r="JA355" s="13"/>
      <c r="JB355" s="13"/>
    </row>
    <row r="356" spans="1:262" ht="15" thickBot="1">
      <c r="A356" s="278"/>
      <c r="B356" s="426"/>
      <c r="C356" s="376"/>
      <c r="D356" s="409"/>
      <c r="E356" s="264"/>
      <c r="F356" s="200"/>
      <c r="G356" s="201"/>
      <c r="H356" s="272"/>
      <c r="I356" s="272"/>
      <c r="J356" s="464"/>
      <c r="K356" s="202"/>
      <c r="L356" s="203"/>
      <c r="M356" s="422">
        <f t="shared" si="105"/>
        <v>0</v>
      </c>
      <c r="N356" s="204"/>
      <c r="O356" s="203"/>
      <c r="P356" s="204"/>
      <c r="Q356" s="203"/>
      <c r="R356" s="204"/>
      <c r="S356" s="204"/>
      <c r="T356" s="204"/>
      <c r="U356" s="204" t="s">
        <v>702</v>
      </c>
      <c r="V356" s="204" t="s">
        <v>702</v>
      </c>
      <c r="W356" s="267"/>
      <c r="X356" s="264"/>
      <c r="Y356" s="224"/>
      <c r="Z356" s="264"/>
      <c r="AA356" s="170"/>
      <c r="AB356" s="168"/>
      <c r="AC356" s="171"/>
      <c r="AD356" s="172"/>
      <c r="AE356" s="173"/>
      <c r="AF356" s="174"/>
      <c r="AG356" s="542"/>
      <c r="AH356" s="208"/>
      <c r="AI356" s="208"/>
      <c r="AJ356" s="222"/>
      <c r="AK356" s="264"/>
      <c r="AL356" s="164"/>
      <c r="AM356" s="165"/>
      <c r="AN356" s="275"/>
      <c r="AO356" s="277"/>
      <c r="AP356" s="267"/>
      <c r="AQ356" s="267"/>
      <c r="AR356" s="267"/>
      <c r="AS356" s="225"/>
      <c r="AT356" s="476"/>
      <c r="AU356" s="209"/>
      <c r="AV356" s="205"/>
      <c r="AW356" s="205"/>
      <c r="AX356" s="209"/>
      <c r="AY356" s="209"/>
      <c r="AZ356" s="73" t="e">
        <f t="shared" ca="1" si="106"/>
        <v>#NAME?</v>
      </c>
      <c r="BA356" s="529" t="e">
        <f t="shared" ca="1" si="107"/>
        <v>#NAME?</v>
      </c>
      <c r="BB356" s="210"/>
      <c r="BC356" s="210"/>
      <c r="BD356" s="513"/>
      <c r="BE356" s="514"/>
      <c r="BF356" s="538"/>
      <c r="BG356" s="211"/>
      <c r="BH356" s="211"/>
      <c r="BI356" s="211"/>
      <c r="BJ356" s="211"/>
      <c r="BK356" s="211"/>
      <c r="BL356" s="211"/>
      <c r="BM356" s="211"/>
      <c r="BN356" s="211"/>
      <c r="BO356" s="211"/>
      <c r="BP356" s="211"/>
      <c r="BQ356" s="211"/>
      <c r="BR356" s="211"/>
      <c r="BS356" s="211"/>
      <c r="BT356" s="211"/>
      <c r="BU356" s="211"/>
      <c r="BV356" s="211"/>
      <c r="BW356" s="211"/>
      <c r="BX356" s="211"/>
      <c r="BY356" s="211"/>
      <c r="BZ356" s="211"/>
      <c r="CA356" s="211"/>
      <c r="CB356" s="211"/>
      <c r="CC356" s="211"/>
      <c r="CD356" s="211"/>
      <c r="CE356" s="211"/>
      <c r="CF356" s="211"/>
      <c r="CG356" s="211"/>
      <c r="CH356" s="211"/>
      <c r="CI356" s="211"/>
      <c r="CJ356" s="211"/>
      <c r="CK356" s="211"/>
      <c r="CL356" s="211"/>
      <c r="CM356" s="211"/>
      <c r="CN356" s="211"/>
      <c r="CO356" s="211"/>
      <c r="CP356" s="211"/>
      <c r="CQ356" s="211"/>
      <c r="CR356" s="211"/>
      <c r="CS356" s="211"/>
      <c r="CT356" s="211"/>
      <c r="CU356" s="211"/>
      <c r="CV356" s="211"/>
      <c r="CW356" s="211"/>
      <c r="CX356" s="211"/>
      <c r="CY356" s="211"/>
      <c r="CZ356" s="211"/>
      <c r="DA356" s="211"/>
      <c r="DB356" s="211"/>
      <c r="DC356" s="211"/>
      <c r="DD356" s="211"/>
      <c r="DE356" s="211"/>
      <c r="DF356" s="211"/>
      <c r="DG356" s="211"/>
      <c r="DH356" s="211"/>
      <c r="DI356" s="211"/>
      <c r="DJ356" s="211"/>
      <c r="DK356" s="211"/>
      <c r="DL356" s="211"/>
      <c r="DM356" s="211"/>
      <c r="DN356" s="211"/>
      <c r="DO356" s="211"/>
      <c r="DP356" s="211"/>
      <c r="DQ356" s="211"/>
      <c r="DR356" s="211"/>
      <c r="DS356" s="211"/>
      <c r="DT356" s="211"/>
      <c r="DU356" s="211"/>
      <c r="DV356" s="211"/>
      <c r="DW356" s="211"/>
      <c r="DX356" s="211"/>
      <c r="DY356" s="211"/>
      <c r="DZ356" s="211"/>
      <c r="EA356" s="211"/>
      <c r="EB356" s="211"/>
      <c r="EC356" s="211"/>
      <c r="ED356" s="211"/>
      <c r="EE356" s="211"/>
      <c r="EF356" s="211"/>
      <c r="EG356" s="211"/>
      <c r="EH356" s="211"/>
      <c r="EI356" s="211"/>
      <c r="EJ356" s="211"/>
      <c r="EK356" s="211"/>
      <c r="EL356" s="211"/>
      <c r="EM356" s="211"/>
      <c r="EN356" s="211"/>
      <c r="EO356" s="211"/>
      <c r="EP356" s="211"/>
      <c r="EQ356" s="211"/>
      <c r="ER356" s="211"/>
      <c r="ES356" s="211"/>
      <c r="ET356" s="211"/>
      <c r="EU356" s="211"/>
      <c r="EV356" s="211"/>
      <c r="EW356" s="211"/>
      <c r="EX356" s="211"/>
      <c r="EY356" s="211"/>
      <c r="EZ356" s="211"/>
      <c r="FA356" s="211"/>
      <c r="FB356" s="211"/>
      <c r="FC356" s="211"/>
      <c r="FD356" s="211"/>
      <c r="FE356" s="211"/>
      <c r="FF356" s="211"/>
      <c r="FG356" s="211"/>
      <c r="FH356" s="211"/>
      <c r="FI356" s="211"/>
      <c r="FJ356" s="211"/>
      <c r="FK356" s="211"/>
      <c r="FL356" s="211"/>
      <c r="FM356" s="211"/>
      <c r="FN356" s="211"/>
      <c r="FO356" s="211"/>
      <c r="FP356" s="211"/>
      <c r="FQ356" s="211"/>
      <c r="FR356" s="211"/>
      <c r="FS356" s="211"/>
      <c r="FT356" s="211"/>
      <c r="FU356" s="211"/>
      <c r="FV356" s="211"/>
      <c r="FW356" s="211"/>
      <c r="FX356" s="211"/>
      <c r="FY356" s="211"/>
      <c r="FZ356" s="211"/>
      <c r="GA356" s="211"/>
      <c r="GB356" s="211"/>
      <c r="GC356" s="211"/>
      <c r="GD356" s="211"/>
      <c r="GE356" s="211"/>
      <c r="GF356" s="211"/>
      <c r="GG356" s="211"/>
      <c r="GH356" s="211"/>
      <c r="GI356" s="211"/>
      <c r="GJ356" s="211"/>
      <c r="GK356" s="211"/>
      <c r="GL356" s="211"/>
      <c r="GM356" s="211"/>
      <c r="GN356" s="211"/>
      <c r="GO356" s="211"/>
      <c r="GP356" s="211"/>
      <c r="GQ356" s="211"/>
      <c r="GR356" s="211"/>
      <c r="GS356" s="211"/>
      <c r="GT356" s="211"/>
      <c r="GU356" s="211"/>
      <c r="GV356" s="211"/>
      <c r="GW356" s="211"/>
      <c r="GX356" s="211"/>
      <c r="GY356" s="211"/>
      <c r="GZ356" s="211"/>
      <c r="HA356" s="211"/>
      <c r="HB356" s="211"/>
      <c r="HC356" s="211"/>
      <c r="HD356" s="211"/>
      <c r="HE356" s="211"/>
      <c r="HF356" s="211"/>
      <c r="HG356" s="211"/>
      <c r="HH356" s="211"/>
      <c r="HI356" s="211"/>
      <c r="HJ356" s="211"/>
      <c r="HK356" s="211"/>
      <c r="HL356" s="211"/>
      <c r="HM356" s="211"/>
      <c r="HN356" s="211"/>
      <c r="HO356" s="211"/>
      <c r="HP356" s="211"/>
      <c r="HQ356" s="211"/>
      <c r="HR356" s="211"/>
      <c r="HS356" s="211"/>
      <c r="HT356" s="211"/>
      <c r="HU356" s="211"/>
      <c r="HV356" s="211"/>
      <c r="HW356" s="211"/>
      <c r="HX356" s="211"/>
      <c r="HY356" s="211"/>
      <c r="HZ356" s="211"/>
      <c r="IA356" s="211"/>
      <c r="IB356" s="211"/>
      <c r="IC356" s="211"/>
      <c r="ID356" s="211"/>
      <c r="IE356" s="211"/>
      <c r="IF356" s="211"/>
      <c r="IG356" s="211"/>
      <c r="IH356" s="211"/>
      <c r="II356" s="211"/>
      <c r="IJ356" s="211"/>
      <c r="IK356" s="211"/>
      <c r="IL356" s="211"/>
      <c r="IM356" s="211"/>
      <c r="IN356" s="211"/>
      <c r="IO356" s="211"/>
      <c r="IP356" s="211"/>
      <c r="IQ356" s="211"/>
      <c r="IR356" s="211"/>
      <c r="IS356" s="211"/>
      <c r="IT356" s="211"/>
      <c r="IU356" s="211"/>
      <c r="IV356" s="211"/>
      <c r="IW356" s="211"/>
      <c r="IX356" s="211"/>
      <c r="IY356" s="211"/>
      <c r="IZ356" s="211"/>
      <c r="JA356" s="211"/>
      <c r="JB356" s="211"/>
    </row>
    <row r="357" spans="1:262" s="211" customFormat="1" ht="15" thickBot="1">
      <c r="A357" s="278"/>
      <c r="B357" s="426"/>
      <c r="C357" s="376"/>
      <c r="D357" s="409"/>
      <c r="E357" s="264"/>
      <c r="F357" s="200"/>
      <c r="G357" s="201"/>
      <c r="H357" s="272"/>
      <c r="I357" s="272"/>
      <c r="J357" s="464"/>
      <c r="K357" s="202"/>
      <c r="L357" s="168"/>
      <c r="M357" s="422">
        <f t="shared" si="105"/>
        <v>0</v>
      </c>
      <c r="N357" s="204"/>
      <c r="O357" s="203"/>
      <c r="P357" s="204"/>
      <c r="Q357" s="203"/>
      <c r="R357" s="204"/>
      <c r="S357" s="204"/>
      <c r="T357" s="204"/>
      <c r="U357" s="204" t="s">
        <v>702</v>
      </c>
      <c r="V357" s="204" t="s">
        <v>702</v>
      </c>
      <c r="W357" s="267"/>
      <c r="X357" s="264"/>
      <c r="Y357" s="175"/>
      <c r="Z357" s="264"/>
      <c r="AA357" s="170"/>
      <c r="AB357" s="168"/>
      <c r="AC357" s="171"/>
      <c r="AD357" s="172"/>
      <c r="AE357" s="173"/>
      <c r="AF357" s="174"/>
      <c r="AG357" s="542"/>
      <c r="AH357" s="208"/>
      <c r="AI357" s="208"/>
      <c r="AJ357" s="222"/>
      <c r="AK357" s="264"/>
      <c r="AL357" s="164"/>
      <c r="AM357" s="165"/>
      <c r="AN357" s="275"/>
      <c r="AO357" s="277"/>
      <c r="AP357" s="267"/>
      <c r="AQ357" s="267"/>
      <c r="AR357" s="267"/>
      <c r="AS357" s="166"/>
      <c r="AT357" s="476"/>
      <c r="AU357" s="209"/>
      <c r="AV357" s="205"/>
      <c r="AW357" s="205"/>
      <c r="AX357" s="129"/>
      <c r="AY357" s="129"/>
      <c r="AZ357" s="73" t="e">
        <f t="shared" ca="1" si="106"/>
        <v>#NAME?</v>
      </c>
      <c r="BA357" s="529" t="e">
        <f t="shared" ca="1" si="107"/>
        <v>#NAME?</v>
      </c>
      <c r="BB357" s="158"/>
      <c r="BC357" s="158"/>
      <c r="BD357" s="510"/>
      <c r="BE357" s="434"/>
      <c r="BF357" s="115"/>
      <c r="BG357" s="12"/>
      <c r="BH357" s="12"/>
      <c r="BI357" s="12"/>
      <c r="BJ357" s="12"/>
      <c r="BK357" s="12"/>
      <c r="BL357" s="12"/>
      <c r="BM357" s="12"/>
      <c r="BN357" s="12"/>
      <c r="BO357" s="12"/>
      <c r="BP357" s="12"/>
      <c r="BQ357" s="12"/>
      <c r="BR357" s="12"/>
      <c r="BS357" s="12"/>
      <c r="BT357" s="12"/>
      <c r="BU357" s="12"/>
      <c r="BV357" s="12"/>
      <c r="BW357" s="12"/>
      <c r="BX357" s="12"/>
      <c r="BY357" s="12"/>
      <c r="BZ357" s="12"/>
      <c r="CA357" s="12"/>
      <c r="CB357" s="12"/>
      <c r="CC357" s="12"/>
      <c r="CD357" s="12"/>
      <c r="CE357" s="12"/>
      <c r="CF357" s="12"/>
      <c r="CG357" s="12"/>
      <c r="CH357" s="12"/>
      <c r="CI357" s="12"/>
      <c r="CJ357" s="12"/>
      <c r="CK357" s="12"/>
      <c r="CL357" s="12"/>
      <c r="CM357" s="12"/>
      <c r="CN357" s="12"/>
      <c r="CO357" s="12"/>
      <c r="CP357" s="12"/>
      <c r="CQ357" s="12"/>
      <c r="CR357" s="12"/>
      <c r="CS357" s="12"/>
      <c r="CT357" s="12"/>
      <c r="CU357" s="12"/>
      <c r="CV357" s="12"/>
      <c r="CW357" s="12"/>
      <c r="CX357" s="12"/>
      <c r="CY357" s="12"/>
      <c r="CZ357" s="12"/>
      <c r="DA357" s="12"/>
      <c r="DB357" s="12"/>
      <c r="DC357" s="12"/>
      <c r="DD357" s="12"/>
      <c r="DE357" s="12"/>
      <c r="DF357" s="12"/>
      <c r="DG357" s="12"/>
      <c r="DH357" s="12"/>
      <c r="DI357" s="12"/>
      <c r="DJ357" s="12"/>
      <c r="DK357" s="12"/>
      <c r="DL357" s="12"/>
      <c r="DM357" s="12"/>
      <c r="DN357" s="12"/>
      <c r="DO357" s="12"/>
      <c r="DP357" s="12"/>
      <c r="DQ357" s="12"/>
      <c r="DR357" s="12"/>
      <c r="DS357" s="12"/>
      <c r="DT357" s="12"/>
      <c r="DU357" s="12"/>
      <c r="DV357" s="12"/>
      <c r="DW357" s="12"/>
      <c r="DX357" s="12"/>
      <c r="DY357" s="12"/>
      <c r="DZ357" s="12"/>
      <c r="EA357" s="12"/>
      <c r="EB357" s="12"/>
      <c r="EC357" s="12"/>
      <c r="ED357" s="12"/>
      <c r="EE357" s="12"/>
      <c r="EF357" s="12"/>
      <c r="EG357" s="12"/>
      <c r="EH357" s="12"/>
      <c r="EI357" s="12"/>
      <c r="EJ357" s="12"/>
      <c r="EK357" s="12"/>
      <c r="EL357" s="12"/>
      <c r="EM357" s="12"/>
      <c r="EN357" s="12"/>
      <c r="EO357" s="12"/>
      <c r="EP357" s="12"/>
      <c r="EQ357" s="12"/>
      <c r="ER357" s="12"/>
      <c r="ES357" s="12"/>
      <c r="ET357" s="12"/>
      <c r="EU357" s="12"/>
      <c r="EV357" s="12"/>
      <c r="EW357" s="12"/>
      <c r="EX357" s="12"/>
      <c r="EY357" s="12"/>
      <c r="EZ357" s="12"/>
      <c r="FA357" s="12"/>
      <c r="FB357" s="12"/>
      <c r="FC357" s="12"/>
      <c r="FD357" s="12"/>
      <c r="FE357" s="12"/>
      <c r="FF357" s="12"/>
      <c r="FG357" s="12"/>
      <c r="FH357" s="12"/>
      <c r="FI357" s="12"/>
      <c r="FJ357" s="12"/>
      <c r="FK357" s="12"/>
      <c r="FL357" s="12"/>
      <c r="FM357" s="12"/>
      <c r="FN357" s="12"/>
      <c r="FO357" s="12"/>
      <c r="FP357" s="12"/>
      <c r="FQ357" s="12"/>
      <c r="FR357" s="12"/>
      <c r="FS357" s="12"/>
      <c r="FT357" s="12"/>
      <c r="FU357" s="12"/>
      <c r="FV357" s="12"/>
      <c r="FW357" s="12"/>
      <c r="FX357" s="12"/>
      <c r="FY357" s="12"/>
      <c r="FZ357" s="12"/>
      <c r="GA357" s="12"/>
      <c r="GB357" s="12"/>
      <c r="GC357" s="12"/>
      <c r="GD357" s="12"/>
      <c r="GE357" s="12"/>
      <c r="GF357" s="12"/>
      <c r="GG357" s="12"/>
      <c r="GH357" s="12"/>
      <c r="GI357" s="12"/>
      <c r="GJ357" s="12"/>
      <c r="GK357" s="12"/>
      <c r="GL357" s="12"/>
      <c r="GM357" s="12"/>
      <c r="GN357" s="12"/>
      <c r="GO357" s="12"/>
      <c r="GP357" s="12"/>
      <c r="GQ357" s="12"/>
      <c r="GR357" s="12"/>
      <c r="GS357" s="12"/>
      <c r="GT357" s="12"/>
      <c r="GU357" s="12"/>
      <c r="GV357" s="12"/>
      <c r="GW357" s="12"/>
      <c r="GX357" s="12"/>
      <c r="GY357" s="12"/>
      <c r="GZ357" s="12"/>
      <c r="HA357" s="12"/>
      <c r="HB357" s="12"/>
      <c r="HC357" s="12"/>
      <c r="HD357" s="12"/>
      <c r="HE357" s="12"/>
      <c r="HF357" s="12"/>
      <c r="HG357" s="12"/>
      <c r="HH357" s="12"/>
      <c r="HI357" s="12"/>
      <c r="HJ357" s="12"/>
      <c r="HK357" s="12"/>
      <c r="HL357" s="12"/>
      <c r="HM357" s="12"/>
      <c r="HN357" s="12"/>
      <c r="HO357" s="12"/>
      <c r="HP357" s="12"/>
      <c r="HQ357" s="12"/>
      <c r="HR357" s="12"/>
      <c r="HS357" s="12"/>
      <c r="HT357" s="12"/>
      <c r="HU357" s="12"/>
      <c r="HV357" s="12"/>
      <c r="HW357" s="12"/>
      <c r="HX357" s="12"/>
      <c r="HY357" s="12"/>
      <c r="HZ357" s="12"/>
      <c r="IA357" s="12"/>
      <c r="IB357" s="12"/>
      <c r="IC357" s="12"/>
      <c r="ID357" s="12"/>
      <c r="IE357" s="12"/>
      <c r="IF357" s="12"/>
      <c r="IG357" s="12"/>
      <c r="IH357" s="12"/>
      <c r="II357" s="12"/>
      <c r="IJ357" s="12"/>
      <c r="IK357" s="12"/>
      <c r="IL357" s="12"/>
      <c r="IM357" s="12"/>
      <c r="IN357" s="12"/>
      <c r="IO357" s="12"/>
      <c r="IP357" s="12"/>
      <c r="IQ357" s="12"/>
      <c r="IR357" s="12"/>
      <c r="IS357" s="12"/>
      <c r="IT357" s="12"/>
      <c r="IU357" s="12"/>
      <c r="IV357" s="12"/>
      <c r="IW357" s="12"/>
      <c r="IX357" s="12"/>
      <c r="IY357" s="12"/>
      <c r="IZ357" s="12"/>
      <c r="JA357" s="12"/>
      <c r="JB357" s="12"/>
    </row>
    <row r="358" spans="1:262" s="211" customFormat="1" ht="15" thickBot="1">
      <c r="A358" s="278"/>
      <c r="B358" s="426"/>
      <c r="C358" s="376"/>
      <c r="D358" s="409"/>
      <c r="E358" s="264"/>
      <c r="F358" s="200"/>
      <c r="G358" s="201"/>
      <c r="H358" s="272"/>
      <c r="I358" s="272"/>
      <c r="J358" s="464"/>
      <c r="K358" s="202"/>
      <c r="L358" s="203"/>
      <c r="M358" s="422">
        <f t="shared" si="105"/>
        <v>0</v>
      </c>
      <c r="N358" s="204"/>
      <c r="O358" s="203"/>
      <c r="P358" s="204"/>
      <c r="Q358" s="203"/>
      <c r="R358" s="204"/>
      <c r="S358" s="204"/>
      <c r="T358" s="204"/>
      <c r="U358" s="204" t="s">
        <v>702</v>
      </c>
      <c r="V358" s="204" t="s">
        <v>702</v>
      </c>
      <c r="W358" s="267"/>
      <c r="X358" s="264"/>
      <c r="Y358" s="207"/>
      <c r="Z358" s="264"/>
      <c r="AA358" s="170"/>
      <c r="AB358" s="168"/>
      <c r="AC358" s="171"/>
      <c r="AD358" s="172"/>
      <c r="AE358" s="173"/>
      <c r="AF358" s="174"/>
      <c r="AG358" s="542"/>
      <c r="AH358" s="208"/>
      <c r="AI358" s="208"/>
      <c r="AJ358" s="222"/>
      <c r="AK358" s="264"/>
      <c r="AL358" s="164"/>
      <c r="AM358" s="165"/>
      <c r="AN358" s="275"/>
      <c r="AO358" s="277"/>
      <c r="AP358" s="267"/>
      <c r="AQ358" s="267"/>
      <c r="AR358" s="267"/>
      <c r="AS358" s="206"/>
      <c r="AT358" s="476"/>
      <c r="AU358" s="209"/>
      <c r="AV358" s="205"/>
      <c r="AW358" s="205"/>
      <c r="AX358" s="209"/>
      <c r="AY358" s="209"/>
      <c r="AZ358" s="73" t="e">
        <f t="shared" ca="1" si="106"/>
        <v>#NAME?</v>
      </c>
      <c r="BA358" s="529" t="e">
        <f t="shared" ca="1" si="107"/>
        <v>#NAME?</v>
      </c>
      <c r="BB358" s="210"/>
      <c r="BC358" s="210"/>
      <c r="BD358" s="513"/>
      <c r="BE358" s="514"/>
      <c r="BF358" s="538"/>
    </row>
    <row r="359" spans="1:262" ht="15" thickBot="1">
      <c r="A359" s="278"/>
      <c r="B359" s="426"/>
      <c r="C359" s="376"/>
      <c r="D359" s="409"/>
      <c r="E359" s="264"/>
      <c r="F359" s="200"/>
      <c r="G359" s="201"/>
      <c r="H359" s="272"/>
      <c r="I359" s="272"/>
      <c r="J359" s="464"/>
      <c r="K359" s="202"/>
      <c r="L359" s="168"/>
      <c r="M359" s="422">
        <f t="shared" si="105"/>
        <v>0</v>
      </c>
      <c r="N359" s="204"/>
      <c r="O359" s="203"/>
      <c r="P359" s="204"/>
      <c r="Q359" s="203"/>
      <c r="R359" s="204"/>
      <c r="S359" s="204"/>
      <c r="T359" s="204"/>
      <c r="U359" s="204" t="s">
        <v>702</v>
      </c>
      <c r="V359" s="204" t="s">
        <v>702</v>
      </c>
      <c r="W359" s="267"/>
      <c r="X359" s="264"/>
      <c r="Y359" s="179"/>
      <c r="Z359" s="264"/>
      <c r="AA359" s="170"/>
      <c r="AB359" s="168"/>
      <c r="AC359" s="171"/>
      <c r="AD359" s="172"/>
      <c r="AE359" s="173"/>
      <c r="AF359" s="174"/>
      <c r="AG359" s="542"/>
      <c r="AH359" s="208"/>
      <c r="AI359" s="208"/>
      <c r="AJ359" s="222"/>
      <c r="AK359" s="264"/>
      <c r="AL359" s="164"/>
      <c r="AM359" s="165"/>
      <c r="AN359" s="275"/>
      <c r="AO359" s="277"/>
      <c r="AP359" s="267"/>
      <c r="AQ359" s="267"/>
      <c r="AR359" s="267"/>
      <c r="AS359" s="166"/>
      <c r="AT359" s="476"/>
      <c r="AU359" s="209"/>
      <c r="AV359" s="205"/>
      <c r="AW359" s="205"/>
      <c r="AX359" s="129"/>
      <c r="AY359" s="129"/>
      <c r="AZ359" s="73" t="e">
        <f t="shared" ca="1" si="106"/>
        <v>#NAME?</v>
      </c>
      <c r="BA359" s="529" t="e">
        <f t="shared" ca="1" si="107"/>
        <v>#NAME?</v>
      </c>
    </row>
    <row r="360" spans="1:262" s="211" customFormat="1" ht="15" thickBot="1">
      <c r="A360" s="278"/>
      <c r="B360" s="426"/>
      <c r="C360" s="376"/>
      <c r="D360" s="409"/>
      <c r="E360" s="264"/>
      <c r="F360" s="200"/>
      <c r="G360" s="201"/>
      <c r="H360" s="272"/>
      <c r="I360" s="272"/>
      <c r="J360" s="464"/>
      <c r="K360" s="202"/>
      <c r="L360" s="168"/>
      <c r="M360" s="422">
        <f t="shared" si="105"/>
        <v>0</v>
      </c>
      <c r="N360" s="204"/>
      <c r="O360" s="203"/>
      <c r="P360" s="204"/>
      <c r="Q360" s="203"/>
      <c r="R360" s="204"/>
      <c r="S360" s="204"/>
      <c r="T360" s="204"/>
      <c r="U360" s="204" t="s">
        <v>702</v>
      </c>
      <c r="V360" s="204" t="s">
        <v>702</v>
      </c>
      <c r="W360" s="267"/>
      <c r="X360" s="264"/>
      <c r="Y360" s="169"/>
      <c r="Z360" s="264"/>
      <c r="AA360" s="170"/>
      <c r="AB360" s="168"/>
      <c r="AC360" s="171"/>
      <c r="AD360" s="172"/>
      <c r="AE360" s="173"/>
      <c r="AF360" s="174"/>
      <c r="AG360" s="542"/>
      <c r="AH360" s="208"/>
      <c r="AI360" s="208"/>
      <c r="AJ360" s="222"/>
      <c r="AK360" s="264"/>
      <c r="AL360" s="164"/>
      <c r="AM360" s="165"/>
      <c r="AN360" s="275"/>
      <c r="AO360" s="277"/>
      <c r="AP360" s="267"/>
      <c r="AQ360" s="267"/>
      <c r="AR360" s="267"/>
      <c r="AS360" s="166"/>
      <c r="AT360" s="476"/>
      <c r="AU360" s="209"/>
      <c r="AV360" s="205"/>
      <c r="AW360" s="205"/>
      <c r="AX360" s="129"/>
      <c r="AY360" s="129"/>
      <c r="AZ360" s="73" t="e">
        <f t="shared" ca="1" si="106"/>
        <v>#NAME?</v>
      </c>
      <c r="BA360" s="529" t="e">
        <f t="shared" ca="1" si="107"/>
        <v>#NAME?</v>
      </c>
      <c r="BB360" s="158"/>
      <c r="BC360" s="158"/>
      <c r="BD360" s="510"/>
      <c r="BE360" s="434"/>
      <c r="BF360" s="115"/>
      <c r="BG360" s="12"/>
      <c r="BH360" s="12"/>
      <c r="BI360" s="12"/>
      <c r="BJ360" s="12"/>
      <c r="BK360" s="12"/>
      <c r="BL360" s="12"/>
      <c r="BM360" s="12"/>
      <c r="BN360" s="12"/>
      <c r="BO360" s="12"/>
      <c r="BP360" s="12"/>
      <c r="BQ360" s="12"/>
      <c r="BR360" s="12"/>
      <c r="BS360" s="12"/>
      <c r="BT360" s="12"/>
      <c r="BU360" s="12"/>
      <c r="BV360" s="12"/>
      <c r="BW360" s="12"/>
      <c r="BX360" s="12"/>
      <c r="BY360" s="12"/>
      <c r="BZ360" s="12"/>
      <c r="CA360" s="12"/>
      <c r="CB360" s="12"/>
      <c r="CC360" s="12"/>
      <c r="CD360" s="12"/>
      <c r="CE360" s="12"/>
      <c r="CF360" s="12"/>
      <c r="CG360" s="12"/>
      <c r="CH360" s="12"/>
      <c r="CI360" s="12"/>
      <c r="CJ360" s="12"/>
      <c r="CK360" s="12"/>
      <c r="CL360" s="12"/>
      <c r="CM360" s="12"/>
      <c r="CN360" s="12"/>
      <c r="CO360" s="12"/>
      <c r="CP360" s="12"/>
      <c r="CQ360" s="12"/>
      <c r="CR360" s="12"/>
      <c r="CS360" s="12"/>
      <c r="CT360" s="12"/>
      <c r="CU360" s="12"/>
      <c r="CV360" s="12"/>
      <c r="CW360" s="12"/>
      <c r="CX360" s="12"/>
      <c r="CY360" s="12"/>
      <c r="CZ360" s="12"/>
      <c r="DA360" s="12"/>
      <c r="DB360" s="12"/>
      <c r="DC360" s="12"/>
      <c r="DD360" s="12"/>
      <c r="DE360" s="12"/>
      <c r="DF360" s="12"/>
      <c r="DG360" s="12"/>
      <c r="DH360" s="12"/>
      <c r="DI360" s="12"/>
      <c r="DJ360" s="12"/>
      <c r="DK360" s="12"/>
      <c r="DL360" s="12"/>
      <c r="DM360" s="12"/>
      <c r="DN360" s="12"/>
      <c r="DO360" s="12"/>
      <c r="DP360" s="12"/>
      <c r="DQ360" s="12"/>
      <c r="DR360" s="12"/>
      <c r="DS360" s="12"/>
      <c r="DT360" s="12"/>
      <c r="DU360" s="12"/>
      <c r="DV360" s="12"/>
      <c r="DW360" s="12"/>
      <c r="DX360" s="12"/>
      <c r="DY360" s="12"/>
      <c r="DZ360" s="12"/>
      <c r="EA360" s="12"/>
      <c r="EB360" s="12"/>
      <c r="EC360" s="12"/>
      <c r="ED360" s="12"/>
      <c r="EE360" s="12"/>
      <c r="EF360" s="12"/>
      <c r="EG360" s="12"/>
      <c r="EH360" s="12"/>
      <c r="EI360" s="12"/>
      <c r="EJ360" s="12"/>
      <c r="EK360" s="12"/>
      <c r="EL360" s="12"/>
      <c r="EM360" s="12"/>
      <c r="EN360" s="12"/>
      <c r="EO360" s="12"/>
      <c r="EP360" s="12"/>
      <c r="EQ360" s="12"/>
      <c r="ER360" s="12"/>
      <c r="ES360" s="12"/>
      <c r="ET360" s="12"/>
      <c r="EU360" s="12"/>
      <c r="EV360" s="12"/>
      <c r="EW360" s="12"/>
      <c r="EX360" s="12"/>
      <c r="EY360" s="12"/>
      <c r="EZ360" s="12"/>
      <c r="FA360" s="12"/>
      <c r="FB360" s="12"/>
      <c r="FC360" s="12"/>
      <c r="FD360" s="12"/>
      <c r="FE360" s="12"/>
      <c r="FF360" s="12"/>
      <c r="FG360" s="12"/>
      <c r="FH360" s="12"/>
      <c r="FI360" s="12"/>
      <c r="FJ360" s="12"/>
      <c r="FK360" s="12"/>
      <c r="FL360" s="12"/>
      <c r="FM360" s="12"/>
      <c r="FN360" s="12"/>
      <c r="FO360" s="12"/>
      <c r="FP360" s="12"/>
      <c r="FQ360" s="12"/>
      <c r="FR360" s="12"/>
      <c r="FS360" s="12"/>
      <c r="FT360" s="12"/>
      <c r="FU360" s="12"/>
      <c r="FV360" s="12"/>
      <c r="FW360" s="12"/>
      <c r="FX360" s="12"/>
      <c r="FY360" s="12"/>
      <c r="FZ360" s="12"/>
      <c r="GA360" s="12"/>
      <c r="GB360" s="12"/>
      <c r="GC360" s="12"/>
      <c r="GD360" s="12"/>
      <c r="GE360" s="12"/>
      <c r="GF360" s="12"/>
      <c r="GG360" s="12"/>
      <c r="GH360" s="12"/>
      <c r="GI360" s="12"/>
      <c r="GJ360" s="12"/>
      <c r="GK360" s="12"/>
      <c r="GL360" s="12"/>
      <c r="GM360" s="12"/>
      <c r="GN360" s="12"/>
      <c r="GO360" s="12"/>
      <c r="GP360" s="12"/>
      <c r="GQ360" s="12"/>
      <c r="GR360" s="12"/>
      <c r="GS360" s="12"/>
      <c r="GT360" s="12"/>
      <c r="GU360" s="12"/>
      <c r="GV360" s="12"/>
      <c r="GW360" s="12"/>
      <c r="GX360" s="12"/>
      <c r="GY360" s="12"/>
      <c r="GZ360" s="12"/>
      <c r="HA360" s="12"/>
      <c r="HB360" s="12"/>
      <c r="HC360" s="12"/>
      <c r="HD360" s="12"/>
      <c r="HE360" s="12"/>
      <c r="HF360" s="12"/>
      <c r="HG360" s="12"/>
      <c r="HH360" s="12"/>
      <c r="HI360" s="12"/>
      <c r="HJ360" s="12"/>
      <c r="HK360" s="12"/>
      <c r="HL360" s="12"/>
      <c r="HM360" s="12"/>
      <c r="HN360" s="12"/>
      <c r="HO360" s="12"/>
      <c r="HP360" s="12"/>
      <c r="HQ360" s="12"/>
      <c r="HR360" s="12"/>
      <c r="HS360" s="12"/>
      <c r="HT360" s="12"/>
      <c r="HU360" s="12"/>
      <c r="HV360" s="12"/>
      <c r="HW360" s="12"/>
      <c r="HX360" s="12"/>
      <c r="HY360" s="12"/>
      <c r="HZ360" s="12"/>
      <c r="IA360" s="12"/>
      <c r="IB360" s="12"/>
      <c r="IC360" s="12"/>
      <c r="ID360" s="12"/>
      <c r="IE360" s="12"/>
      <c r="IF360" s="12"/>
      <c r="IG360" s="12"/>
      <c r="IH360" s="12"/>
      <c r="II360" s="12"/>
      <c r="IJ360" s="12"/>
      <c r="IK360" s="12"/>
      <c r="IL360" s="12"/>
      <c r="IM360" s="12"/>
      <c r="IN360" s="12"/>
      <c r="IO360" s="12"/>
      <c r="IP360" s="12"/>
      <c r="IQ360" s="12"/>
      <c r="IR360" s="12"/>
      <c r="IS360" s="12"/>
      <c r="IT360" s="12"/>
      <c r="IU360" s="12"/>
      <c r="IV360" s="12"/>
      <c r="IW360" s="12"/>
      <c r="IX360" s="12"/>
      <c r="IY360" s="12"/>
      <c r="IZ360" s="12"/>
      <c r="JA360" s="12"/>
      <c r="JB360" s="12"/>
    </row>
    <row r="361" spans="1:262" s="211" customFormat="1" ht="15" thickBot="1">
      <c r="A361" s="280"/>
      <c r="B361" s="451"/>
      <c r="C361" s="380"/>
      <c r="D361" s="409"/>
      <c r="E361" s="268"/>
      <c r="F361" s="200"/>
      <c r="G361" s="201"/>
      <c r="H361" s="295"/>
      <c r="I361" s="272"/>
      <c r="J361" s="464"/>
      <c r="K361" s="202"/>
      <c r="L361" s="203"/>
      <c r="M361" s="422">
        <f t="shared" si="105"/>
        <v>0</v>
      </c>
      <c r="N361" s="204"/>
      <c r="O361" s="203"/>
      <c r="P361" s="204"/>
      <c r="Q361" s="203"/>
      <c r="R361" s="204"/>
      <c r="S361" s="204"/>
      <c r="T361" s="204"/>
      <c r="U361" s="204" t="s">
        <v>702</v>
      </c>
      <c r="V361" s="204" t="s">
        <v>702</v>
      </c>
      <c r="W361" s="267"/>
      <c r="X361" s="268"/>
      <c r="Y361" s="207"/>
      <c r="Z361" s="268"/>
      <c r="AA361" s="170"/>
      <c r="AB361" s="168"/>
      <c r="AC361" s="171"/>
      <c r="AD361" s="172"/>
      <c r="AE361" s="173"/>
      <c r="AF361" s="174"/>
      <c r="AG361" s="542"/>
      <c r="AH361" s="208"/>
      <c r="AI361" s="208"/>
      <c r="AJ361" s="222"/>
      <c r="AK361" s="268"/>
      <c r="AL361" s="164"/>
      <c r="AM361" s="165"/>
      <c r="AN361" s="276"/>
      <c r="AO361" s="277"/>
      <c r="AP361" s="267"/>
      <c r="AQ361" s="267"/>
      <c r="AR361" s="267"/>
      <c r="AS361" s="206"/>
      <c r="AT361" s="476"/>
      <c r="AU361" s="209"/>
      <c r="AV361" s="205"/>
      <c r="AW361" s="205"/>
      <c r="AX361" s="209"/>
      <c r="AY361" s="209"/>
      <c r="AZ361" s="73" t="e">
        <f t="shared" ca="1" si="106"/>
        <v>#NAME?</v>
      </c>
      <c r="BA361" s="529" t="e">
        <f t="shared" ca="1" si="107"/>
        <v>#NAME?</v>
      </c>
      <c r="BB361" s="210"/>
      <c r="BC361" s="210"/>
      <c r="BD361" s="513"/>
      <c r="BE361" s="514"/>
      <c r="BF361" s="538"/>
    </row>
    <row r="362" spans="1:262" ht="15" thickBot="1">
      <c r="A362" s="278"/>
      <c r="B362" s="426"/>
      <c r="C362" s="376"/>
      <c r="D362" s="409"/>
      <c r="E362" s="264"/>
      <c r="F362" s="167"/>
      <c r="G362" s="201"/>
      <c r="H362" s="272"/>
      <c r="I362" s="333"/>
      <c r="J362" s="464"/>
      <c r="K362" s="202"/>
      <c r="L362" s="168"/>
      <c r="M362" s="422">
        <f t="shared" si="105"/>
        <v>0</v>
      </c>
      <c r="N362" s="204"/>
      <c r="O362" s="203"/>
      <c r="P362" s="204"/>
      <c r="Q362" s="203"/>
      <c r="R362" s="204"/>
      <c r="S362" s="204"/>
      <c r="T362" s="204"/>
      <c r="U362" s="204" t="s">
        <v>702</v>
      </c>
      <c r="V362" s="204" t="s">
        <v>702</v>
      </c>
      <c r="W362" s="267"/>
      <c r="X362" s="264"/>
      <c r="Y362" s="169"/>
      <c r="Z362" s="264"/>
      <c r="AA362" s="170"/>
      <c r="AB362" s="168"/>
      <c r="AC362" s="171"/>
      <c r="AD362" s="172"/>
      <c r="AE362" s="173"/>
      <c r="AF362" s="174"/>
      <c r="AG362" s="542"/>
      <c r="AH362" s="208"/>
      <c r="AI362" s="208"/>
      <c r="AJ362" s="222"/>
      <c r="AK362" s="264"/>
      <c r="AL362" s="164"/>
      <c r="AM362" s="165"/>
      <c r="AN362" s="275"/>
      <c r="AO362" s="277"/>
      <c r="AP362" s="267"/>
      <c r="AQ362" s="267"/>
      <c r="AR362" s="267"/>
      <c r="AS362" s="166"/>
      <c r="AT362" s="476"/>
      <c r="AU362" s="209"/>
      <c r="AV362" s="205"/>
      <c r="AW362" s="205"/>
      <c r="AX362" s="129"/>
      <c r="AY362" s="129"/>
      <c r="AZ362" s="73" t="e">
        <f t="shared" ca="1" si="106"/>
        <v>#NAME?</v>
      </c>
      <c r="BA362" s="529" t="e">
        <f t="shared" ca="1" si="107"/>
        <v>#NAME?</v>
      </c>
    </row>
    <row r="363" spans="1:262" ht="15" thickBot="1">
      <c r="A363" s="280"/>
      <c r="B363" s="451"/>
      <c r="C363" s="380"/>
      <c r="D363" s="409"/>
      <c r="E363" s="268"/>
      <c r="F363" s="200"/>
      <c r="G363" s="201"/>
      <c r="H363" s="295"/>
      <c r="I363" s="272"/>
      <c r="J363" s="464"/>
      <c r="K363" s="202"/>
      <c r="L363" s="168"/>
      <c r="M363" s="422">
        <f t="shared" si="105"/>
        <v>0</v>
      </c>
      <c r="N363" s="204"/>
      <c r="O363" s="203"/>
      <c r="P363" s="204"/>
      <c r="Q363" s="203"/>
      <c r="R363" s="204"/>
      <c r="S363" s="204"/>
      <c r="T363" s="204"/>
      <c r="U363" s="204" t="s">
        <v>702</v>
      </c>
      <c r="V363" s="204" t="s">
        <v>702</v>
      </c>
      <c r="W363" s="267"/>
      <c r="X363" s="268"/>
      <c r="Y363" s="169"/>
      <c r="Z363" s="268"/>
      <c r="AA363" s="170"/>
      <c r="AB363" s="168"/>
      <c r="AC363" s="171"/>
      <c r="AD363" s="172"/>
      <c r="AE363" s="173"/>
      <c r="AF363" s="174"/>
      <c r="AG363" s="542"/>
      <c r="AH363" s="208"/>
      <c r="AI363" s="208"/>
      <c r="AJ363" s="222"/>
      <c r="AK363" s="268"/>
      <c r="AL363" s="164"/>
      <c r="AM363" s="165"/>
      <c r="AN363" s="276"/>
      <c r="AO363" s="277"/>
      <c r="AP363" s="267"/>
      <c r="AQ363" s="267"/>
      <c r="AR363" s="267"/>
      <c r="AS363" s="166"/>
      <c r="AT363" s="476"/>
      <c r="AU363" s="209"/>
      <c r="AV363" s="205"/>
      <c r="AW363" s="205"/>
      <c r="AX363" s="129"/>
      <c r="AY363" s="129"/>
      <c r="AZ363" s="73" t="e">
        <f t="shared" ca="1" si="106"/>
        <v>#NAME?</v>
      </c>
      <c r="BA363" s="529" t="e">
        <f t="shared" ca="1" si="107"/>
        <v>#NAME?</v>
      </c>
    </row>
    <row r="364" spans="1:262" ht="15" thickBot="1">
      <c r="A364" s="278"/>
      <c r="B364" s="426"/>
      <c r="C364" s="376"/>
      <c r="D364" s="409"/>
      <c r="E364" s="264"/>
      <c r="F364" s="200"/>
      <c r="G364" s="201"/>
      <c r="H364" s="272"/>
      <c r="I364" s="272"/>
      <c r="J364" s="464"/>
      <c r="K364" s="202"/>
      <c r="L364" s="168"/>
      <c r="M364" s="422">
        <f t="shared" si="105"/>
        <v>0</v>
      </c>
      <c r="N364" s="204"/>
      <c r="O364" s="203"/>
      <c r="P364" s="204"/>
      <c r="Q364" s="203"/>
      <c r="R364" s="204"/>
      <c r="S364" s="204"/>
      <c r="T364" s="204"/>
      <c r="U364" s="204" t="s">
        <v>702</v>
      </c>
      <c r="V364" s="204" t="s">
        <v>702</v>
      </c>
      <c r="W364" s="267"/>
      <c r="X364" s="264"/>
      <c r="Y364" s="169"/>
      <c r="Z364" s="264"/>
      <c r="AA364" s="170"/>
      <c r="AB364" s="168"/>
      <c r="AC364" s="171"/>
      <c r="AD364" s="172"/>
      <c r="AE364" s="173"/>
      <c r="AF364" s="174"/>
      <c r="AG364" s="542"/>
      <c r="AH364" s="208"/>
      <c r="AI364" s="208"/>
      <c r="AJ364" s="222"/>
      <c r="AK364" s="264"/>
      <c r="AL364" s="164"/>
      <c r="AM364" s="165"/>
      <c r="AN364" s="275"/>
      <c r="AO364" s="277"/>
      <c r="AP364" s="267"/>
      <c r="AQ364" s="267"/>
      <c r="AR364" s="267"/>
      <c r="AS364" s="166"/>
      <c r="AT364" s="476"/>
      <c r="AU364" s="209"/>
      <c r="AV364" s="205"/>
      <c r="AW364" s="205"/>
      <c r="AX364" s="129"/>
      <c r="AY364" s="129"/>
      <c r="AZ364" s="73" t="e">
        <f t="shared" ca="1" si="106"/>
        <v>#NAME?</v>
      </c>
      <c r="BA364" s="529" t="e">
        <f t="shared" ca="1" si="107"/>
        <v>#NAME?</v>
      </c>
    </row>
    <row r="365" spans="1:262" s="211" customFormat="1" ht="15" thickBot="1">
      <c r="A365" s="279"/>
      <c r="B365" s="426"/>
      <c r="C365" s="376"/>
      <c r="D365" s="409"/>
      <c r="E365" s="264"/>
      <c r="F365" s="200"/>
      <c r="G365" s="201"/>
      <c r="H365" s="272"/>
      <c r="I365" s="272"/>
      <c r="J365" s="464"/>
      <c r="K365" s="202"/>
      <c r="L365" s="168"/>
      <c r="M365" s="422">
        <f t="shared" si="105"/>
        <v>0</v>
      </c>
      <c r="N365" s="204"/>
      <c r="O365" s="203"/>
      <c r="P365" s="204"/>
      <c r="Q365" s="203"/>
      <c r="R365" s="204"/>
      <c r="S365" s="204"/>
      <c r="T365" s="204"/>
      <c r="U365" s="204" t="s">
        <v>702</v>
      </c>
      <c r="V365" s="204" t="s">
        <v>702</v>
      </c>
      <c r="W365" s="267"/>
      <c r="X365" s="264"/>
      <c r="Y365" s="169"/>
      <c r="Z365" s="264"/>
      <c r="AA365" s="170"/>
      <c r="AB365" s="168"/>
      <c r="AC365" s="171"/>
      <c r="AD365" s="172"/>
      <c r="AE365" s="173"/>
      <c r="AF365" s="174"/>
      <c r="AG365" s="542"/>
      <c r="AH365" s="208"/>
      <c r="AI365" s="208"/>
      <c r="AJ365" s="222"/>
      <c r="AK365" s="264"/>
      <c r="AL365" s="164"/>
      <c r="AM365" s="165"/>
      <c r="AN365" s="275"/>
      <c r="AO365" s="277"/>
      <c r="AP365" s="267"/>
      <c r="AQ365" s="267"/>
      <c r="AR365" s="267"/>
      <c r="AS365" s="166"/>
      <c r="AT365" s="476"/>
      <c r="AU365" s="209"/>
      <c r="AV365" s="205"/>
      <c r="AW365" s="205"/>
      <c r="AX365" s="129"/>
      <c r="AY365" s="129"/>
      <c r="AZ365" s="73" t="e">
        <f t="shared" ca="1" si="106"/>
        <v>#NAME?</v>
      </c>
      <c r="BA365" s="529" t="e">
        <f t="shared" ca="1" si="107"/>
        <v>#NAME?</v>
      </c>
      <c r="BB365" s="158"/>
      <c r="BC365" s="158"/>
      <c r="BD365" s="510"/>
      <c r="BE365" s="434"/>
      <c r="BF365" s="115"/>
      <c r="BG365" s="12"/>
      <c r="BH365" s="12"/>
      <c r="BI365" s="12"/>
      <c r="BJ365" s="12"/>
      <c r="BK365" s="12"/>
      <c r="BL365" s="12"/>
      <c r="BM365" s="12"/>
      <c r="BN365" s="12"/>
      <c r="BO365" s="12"/>
      <c r="BP365" s="12"/>
      <c r="BQ365" s="12"/>
      <c r="BR365" s="12"/>
      <c r="BS365" s="12"/>
      <c r="BT365" s="12"/>
      <c r="BU365" s="12"/>
      <c r="BV365" s="12"/>
      <c r="BW365" s="12"/>
      <c r="BX365" s="12"/>
      <c r="BY365" s="12"/>
      <c r="BZ365" s="12"/>
      <c r="CA365" s="12"/>
      <c r="CB365" s="12"/>
      <c r="CC365" s="12"/>
      <c r="CD365" s="12"/>
      <c r="CE365" s="12"/>
      <c r="CF365" s="12"/>
      <c r="CG365" s="12"/>
      <c r="CH365" s="12"/>
      <c r="CI365" s="12"/>
      <c r="CJ365" s="12"/>
      <c r="CK365" s="12"/>
      <c r="CL365" s="12"/>
      <c r="CM365" s="12"/>
      <c r="CN365" s="12"/>
      <c r="CO365" s="12"/>
      <c r="CP365" s="12"/>
      <c r="CQ365" s="12"/>
      <c r="CR365" s="12"/>
      <c r="CS365" s="12"/>
      <c r="CT365" s="12"/>
      <c r="CU365" s="12"/>
      <c r="CV365" s="12"/>
      <c r="CW365" s="12"/>
      <c r="CX365" s="12"/>
      <c r="CY365" s="12"/>
      <c r="CZ365" s="12"/>
      <c r="DA365" s="12"/>
      <c r="DB365" s="12"/>
      <c r="DC365" s="12"/>
      <c r="DD365" s="12"/>
      <c r="DE365" s="12"/>
      <c r="DF365" s="12"/>
      <c r="DG365" s="12"/>
      <c r="DH365" s="12"/>
      <c r="DI365" s="12"/>
      <c r="DJ365" s="12"/>
      <c r="DK365" s="12"/>
      <c r="DL365" s="12"/>
      <c r="DM365" s="12"/>
      <c r="DN365" s="12"/>
      <c r="DO365" s="12"/>
      <c r="DP365" s="12"/>
      <c r="DQ365" s="12"/>
      <c r="DR365" s="12"/>
      <c r="DS365" s="12"/>
      <c r="DT365" s="12"/>
      <c r="DU365" s="12"/>
      <c r="DV365" s="12"/>
      <c r="DW365" s="12"/>
      <c r="DX365" s="12"/>
      <c r="DY365" s="12"/>
      <c r="DZ365" s="12"/>
      <c r="EA365" s="12"/>
      <c r="EB365" s="12"/>
      <c r="EC365" s="12"/>
      <c r="ED365" s="12"/>
      <c r="EE365" s="12"/>
      <c r="EF365" s="12"/>
      <c r="EG365" s="12"/>
      <c r="EH365" s="12"/>
      <c r="EI365" s="12"/>
      <c r="EJ365" s="12"/>
      <c r="EK365" s="12"/>
      <c r="EL365" s="12"/>
      <c r="EM365" s="12"/>
      <c r="EN365" s="12"/>
      <c r="EO365" s="12"/>
      <c r="EP365" s="12"/>
      <c r="EQ365" s="12"/>
      <c r="ER365" s="12"/>
      <c r="ES365" s="12"/>
      <c r="ET365" s="12"/>
      <c r="EU365" s="12"/>
      <c r="EV365" s="12"/>
      <c r="EW365" s="12"/>
      <c r="EX365" s="12"/>
      <c r="EY365" s="12"/>
      <c r="EZ365" s="12"/>
      <c r="FA365" s="12"/>
      <c r="FB365" s="12"/>
      <c r="FC365" s="12"/>
      <c r="FD365" s="12"/>
      <c r="FE365" s="12"/>
      <c r="FF365" s="12"/>
      <c r="FG365" s="12"/>
      <c r="FH365" s="12"/>
      <c r="FI365" s="12"/>
      <c r="FJ365" s="12"/>
      <c r="FK365" s="12"/>
      <c r="FL365" s="12"/>
      <c r="FM365" s="12"/>
      <c r="FN365" s="12"/>
      <c r="FO365" s="12"/>
      <c r="FP365" s="12"/>
      <c r="FQ365" s="12"/>
      <c r="FR365" s="12"/>
      <c r="FS365" s="12"/>
      <c r="FT365" s="12"/>
      <c r="FU365" s="12"/>
      <c r="FV365" s="12"/>
      <c r="FW365" s="12"/>
      <c r="FX365" s="12"/>
      <c r="FY365" s="12"/>
      <c r="FZ365" s="12"/>
      <c r="GA365" s="12"/>
      <c r="GB365" s="12"/>
      <c r="GC365" s="12"/>
      <c r="GD365" s="12"/>
      <c r="GE365" s="12"/>
      <c r="GF365" s="12"/>
      <c r="GG365" s="12"/>
      <c r="GH365" s="12"/>
      <c r="GI365" s="12"/>
      <c r="GJ365" s="12"/>
      <c r="GK365" s="12"/>
      <c r="GL365" s="12"/>
      <c r="GM365" s="12"/>
      <c r="GN365" s="12"/>
      <c r="GO365" s="12"/>
      <c r="GP365" s="12"/>
      <c r="GQ365" s="12"/>
      <c r="GR365" s="12"/>
      <c r="GS365" s="12"/>
      <c r="GT365" s="12"/>
      <c r="GU365" s="12"/>
      <c r="GV365" s="12"/>
      <c r="GW365" s="12"/>
      <c r="GX365" s="12"/>
      <c r="GY365" s="12"/>
      <c r="GZ365" s="12"/>
      <c r="HA365" s="12"/>
      <c r="HB365" s="12"/>
      <c r="HC365" s="12"/>
      <c r="HD365" s="12"/>
      <c r="HE365" s="12"/>
      <c r="HF365" s="12"/>
      <c r="HG365" s="12"/>
      <c r="HH365" s="12"/>
      <c r="HI365" s="12"/>
      <c r="HJ365" s="12"/>
      <c r="HK365" s="12"/>
      <c r="HL365" s="12"/>
      <c r="HM365" s="12"/>
      <c r="HN365" s="12"/>
      <c r="HO365" s="12"/>
      <c r="HP365" s="12"/>
      <c r="HQ365" s="12"/>
      <c r="HR365" s="12"/>
      <c r="HS365" s="12"/>
      <c r="HT365" s="12"/>
      <c r="HU365" s="12"/>
      <c r="HV365" s="12"/>
      <c r="HW365" s="12"/>
      <c r="HX365" s="12"/>
      <c r="HY365" s="12"/>
      <c r="HZ365" s="12"/>
      <c r="IA365" s="12"/>
      <c r="IB365" s="12"/>
      <c r="IC365" s="12"/>
      <c r="ID365" s="12"/>
      <c r="IE365" s="12"/>
      <c r="IF365" s="12"/>
      <c r="IG365" s="12"/>
      <c r="IH365" s="12"/>
      <c r="II365" s="12"/>
      <c r="IJ365" s="12"/>
      <c r="IK365" s="12"/>
      <c r="IL365" s="12"/>
      <c r="IM365" s="12"/>
      <c r="IN365" s="12"/>
      <c r="IO365" s="12"/>
      <c r="IP365" s="12"/>
      <c r="IQ365" s="12"/>
      <c r="IR365" s="12"/>
      <c r="IS365" s="12"/>
      <c r="IT365" s="12"/>
      <c r="IU365" s="12"/>
      <c r="IV365" s="12"/>
      <c r="IW365" s="12"/>
      <c r="IX365" s="12"/>
      <c r="IY365" s="12"/>
      <c r="IZ365" s="12"/>
      <c r="JA365" s="12"/>
      <c r="JB365" s="12"/>
    </row>
    <row r="366" spans="1:262" s="211" customFormat="1" ht="15" thickBot="1">
      <c r="A366" s="278"/>
      <c r="B366" s="426"/>
      <c r="C366" s="376"/>
      <c r="D366" s="409"/>
      <c r="E366" s="264"/>
      <c r="F366" s="167"/>
      <c r="G366" s="201"/>
      <c r="H366" s="272"/>
      <c r="I366" s="333"/>
      <c r="J366" s="464"/>
      <c r="K366" s="202"/>
      <c r="L366" s="168"/>
      <c r="M366" s="422">
        <f t="shared" si="105"/>
        <v>0</v>
      </c>
      <c r="N366" s="204"/>
      <c r="O366" s="203"/>
      <c r="P366" s="204"/>
      <c r="Q366" s="203"/>
      <c r="R366" s="204"/>
      <c r="S366" s="204"/>
      <c r="T366" s="204"/>
      <c r="U366" s="204" t="s">
        <v>702</v>
      </c>
      <c r="V366" s="204" t="s">
        <v>702</v>
      </c>
      <c r="W366" s="267"/>
      <c r="X366" s="264"/>
      <c r="Y366" s="169"/>
      <c r="Z366" s="264"/>
      <c r="AA366" s="170"/>
      <c r="AB366" s="168"/>
      <c r="AC366" s="171"/>
      <c r="AD366" s="172"/>
      <c r="AE366" s="173"/>
      <c r="AF366" s="174"/>
      <c r="AG366" s="542"/>
      <c r="AH366" s="208"/>
      <c r="AI366" s="208"/>
      <c r="AJ366" s="222"/>
      <c r="AK366" s="264"/>
      <c r="AL366" s="164"/>
      <c r="AM366" s="165"/>
      <c r="AN366" s="275"/>
      <c r="AO366" s="277"/>
      <c r="AP366" s="267"/>
      <c r="AQ366" s="267"/>
      <c r="AR366" s="267"/>
      <c r="AS366" s="166"/>
      <c r="AT366" s="476"/>
      <c r="AU366" s="209"/>
      <c r="AV366" s="205"/>
      <c r="AW366" s="205"/>
      <c r="AX366" s="129"/>
      <c r="AY366" s="129"/>
      <c r="AZ366" s="73" t="e">
        <f t="shared" ca="1" si="106"/>
        <v>#NAME?</v>
      </c>
      <c r="BA366" s="529" t="e">
        <f t="shared" ca="1" si="107"/>
        <v>#NAME?</v>
      </c>
      <c r="BB366" s="158"/>
      <c r="BC366" s="158"/>
      <c r="BD366" s="510"/>
      <c r="BE366" s="434"/>
      <c r="BF366" s="115"/>
      <c r="BG366" s="12"/>
      <c r="BH366" s="12"/>
      <c r="BI366" s="12"/>
      <c r="BJ366" s="12"/>
      <c r="BK366" s="12"/>
      <c r="BL366" s="12"/>
      <c r="BM366" s="12"/>
      <c r="BN366" s="12"/>
      <c r="BO366" s="12"/>
      <c r="BP366" s="12"/>
      <c r="BQ366" s="12"/>
      <c r="BR366" s="12"/>
      <c r="BS366" s="12"/>
      <c r="BT366" s="12"/>
      <c r="BU366" s="12"/>
      <c r="BV366" s="12"/>
      <c r="BW366" s="12"/>
      <c r="BX366" s="12"/>
      <c r="BY366" s="12"/>
      <c r="BZ366" s="12"/>
      <c r="CA366" s="12"/>
      <c r="CB366" s="12"/>
      <c r="CC366" s="12"/>
      <c r="CD366" s="12"/>
      <c r="CE366" s="12"/>
      <c r="CF366" s="12"/>
      <c r="CG366" s="12"/>
      <c r="CH366" s="12"/>
      <c r="CI366" s="12"/>
      <c r="CJ366" s="12"/>
      <c r="CK366" s="12"/>
      <c r="CL366" s="12"/>
      <c r="CM366" s="12"/>
      <c r="CN366" s="12"/>
      <c r="CO366" s="12"/>
      <c r="CP366" s="12"/>
      <c r="CQ366" s="12"/>
      <c r="CR366" s="12"/>
      <c r="CS366" s="12"/>
      <c r="CT366" s="12"/>
      <c r="CU366" s="12"/>
      <c r="CV366" s="12"/>
      <c r="CW366" s="12"/>
      <c r="CX366" s="12"/>
      <c r="CY366" s="12"/>
      <c r="CZ366" s="12"/>
      <c r="DA366" s="12"/>
      <c r="DB366" s="12"/>
      <c r="DC366" s="12"/>
      <c r="DD366" s="12"/>
      <c r="DE366" s="12"/>
      <c r="DF366" s="12"/>
      <c r="DG366" s="12"/>
      <c r="DH366" s="12"/>
      <c r="DI366" s="12"/>
      <c r="DJ366" s="12"/>
      <c r="DK366" s="12"/>
      <c r="DL366" s="12"/>
      <c r="DM366" s="12"/>
      <c r="DN366" s="12"/>
      <c r="DO366" s="12"/>
      <c r="DP366" s="12"/>
      <c r="DQ366" s="12"/>
      <c r="DR366" s="12"/>
      <c r="DS366" s="12"/>
      <c r="DT366" s="12"/>
      <c r="DU366" s="12"/>
      <c r="DV366" s="12"/>
      <c r="DW366" s="12"/>
      <c r="DX366" s="12"/>
      <c r="DY366" s="12"/>
      <c r="DZ366" s="12"/>
      <c r="EA366" s="12"/>
      <c r="EB366" s="12"/>
      <c r="EC366" s="12"/>
      <c r="ED366" s="12"/>
      <c r="EE366" s="12"/>
      <c r="EF366" s="12"/>
      <c r="EG366" s="12"/>
      <c r="EH366" s="12"/>
      <c r="EI366" s="12"/>
      <c r="EJ366" s="12"/>
      <c r="EK366" s="12"/>
      <c r="EL366" s="12"/>
      <c r="EM366" s="12"/>
      <c r="EN366" s="12"/>
      <c r="EO366" s="12"/>
      <c r="EP366" s="12"/>
      <c r="EQ366" s="12"/>
      <c r="ER366" s="12"/>
      <c r="ES366" s="12"/>
      <c r="ET366" s="12"/>
      <c r="EU366" s="12"/>
      <c r="EV366" s="12"/>
      <c r="EW366" s="12"/>
      <c r="EX366" s="12"/>
      <c r="EY366" s="12"/>
      <c r="EZ366" s="12"/>
      <c r="FA366" s="12"/>
      <c r="FB366" s="12"/>
      <c r="FC366" s="12"/>
      <c r="FD366" s="12"/>
      <c r="FE366" s="12"/>
      <c r="FF366" s="12"/>
      <c r="FG366" s="12"/>
      <c r="FH366" s="12"/>
      <c r="FI366" s="12"/>
      <c r="FJ366" s="12"/>
      <c r="FK366" s="12"/>
      <c r="FL366" s="12"/>
      <c r="FM366" s="12"/>
      <c r="FN366" s="12"/>
      <c r="FO366" s="12"/>
      <c r="FP366" s="12"/>
      <c r="FQ366" s="12"/>
      <c r="FR366" s="12"/>
      <c r="FS366" s="12"/>
      <c r="FT366" s="12"/>
      <c r="FU366" s="12"/>
      <c r="FV366" s="12"/>
      <c r="FW366" s="12"/>
      <c r="FX366" s="12"/>
      <c r="FY366" s="12"/>
      <c r="FZ366" s="12"/>
      <c r="GA366" s="12"/>
      <c r="GB366" s="12"/>
      <c r="GC366" s="12"/>
      <c r="GD366" s="12"/>
      <c r="GE366" s="12"/>
      <c r="GF366" s="12"/>
      <c r="GG366" s="12"/>
      <c r="GH366" s="12"/>
      <c r="GI366" s="12"/>
      <c r="GJ366" s="12"/>
      <c r="GK366" s="12"/>
      <c r="GL366" s="12"/>
      <c r="GM366" s="12"/>
      <c r="GN366" s="12"/>
      <c r="GO366" s="12"/>
      <c r="GP366" s="12"/>
      <c r="GQ366" s="12"/>
      <c r="GR366" s="12"/>
      <c r="GS366" s="12"/>
      <c r="GT366" s="12"/>
      <c r="GU366" s="12"/>
      <c r="GV366" s="12"/>
      <c r="GW366" s="12"/>
      <c r="GX366" s="12"/>
      <c r="GY366" s="12"/>
      <c r="GZ366" s="12"/>
      <c r="HA366" s="12"/>
      <c r="HB366" s="12"/>
      <c r="HC366" s="12"/>
      <c r="HD366" s="12"/>
      <c r="HE366" s="12"/>
      <c r="HF366" s="12"/>
      <c r="HG366" s="12"/>
      <c r="HH366" s="12"/>
      <c r="HI366" s="12"/>
      <c r="HJ366" s="12"/>
      <c r="HK366" s="12"/>
      <c r="HL366" s="12"/>
      <c r="HM366" s="12"/>
      <c r="HN366" s="12"/>
      <c r="HO366" s="12"/>
      <c r="HP366" s="12"/>
      <c r="HQ366" s="12"/>
      <c r="HR366" s="12"/>
      <c r="HS366" s="12"/>
      <c r="HT366" s="12"/>
      <c r="HU366" s="12"/>
      <c r="HV366" s="12"/>
      <c r="HW366" s="12"/>
      <c r="HX366" s="12"/>
      <c r="HY366" s="12"/>
      <c r="HZ366" s="12"/>
      <c r="IA366" s="12"/>
      <c r="IB366" s="12"/>
      <c r="IC366" s="12"/>
      <c r="ID366" s="12"/>
      <c r="IE366" s="12"/>
      <c r="IF366" s="12"/>
      <c r="IG366" s="12"/>
      <c r="IH366" s="12"/>
      <c r="II366" s="12"/>
      <c r="IJ366" s="12"/>
      <c r="IK366" s="12"/>
      <c r="IL366" s="12"/>
      <c r="IM366" s="12"/>
      <c r="IN366" s="12"/>
      <c r="IO366" s="12"/>
      <c r="IP366" s="12"/>
      <c r="IQ366" s="12"/>
      <c r="IR366" s="12"/>
      <c r="IS366" s="12"/>
      <c r="IT366" s="12"/>
      <c r="IU366" s="12"/>
      <c r="IV366" s="12"/>
      <c r="IW366" s="12"/>
      <c r="IX366" s="12"/>
      <c r="IY366" s="12"/>
      <c r="IZ366" s="12"/>
      <c r="JA366" s="12"/>
      <c r="JB366" s="12"/>
    </row>
    <row r="367" spans="1:262" ht="15" thickBot="1">
      <c r="A367" s="278"/>
      <c r="B367" s="426"/>
      <c r="C367" s="376"/>
      <c r="D367" s="409"/>
      <c r="E367" s="264"/>
      <c r="F367" s="200"/>
      <c r="G367" s="201"/>
      <c r="H367" s="272"/>
      <c r="I367" s="272"/>
      <c r="J367" s="464"/>
      <c r="K367" s="202"/>
      <c r="L367" s="168"/>
      <c r="M367" s="422">
        <f t="shared" si="105"/>
        <v>0</v>
      </c>
      <c r="N367" s="204"/>
      <c r="O367" s="203"/>
      <c r="P367" s="204"/>
      <c r="Q367" s="203"/>
      <c r="R367" s="204"/>
      <c r="S367" s="204"/>
      <c r="T367" s="204"/>
      <c r="U367" s="204" t="s">
        <v>702</v>
      </c>
      <c r="V367" s="204" t="s">
        <v>702</v>
      </c>
      <c r="W367" s="267"/>
      <c r="X367" s="264"/>
      <c r="Y367" s="73"/>
      <c r="Z367" s="264"/>
      <c r="AA367" s="170"/>
      <c r="AB367" s="168"/>
      <c r="AC367" s="171"/>
      <c r="AD367" s="172"/>
      <c r="AE367" s="173"/>
      <c r="AF367" s="174"/>
      <c r="AG367" s="542"/>
      <c r="AH367" s="208"/>
      <c r="AI367" s="208"/>
      <c r="AJ367" s="222"/>
      <c r="AK367" s="264"/>
      <c r="AL367" s="164"/>
      <c r="AM367" s="165"/>
      <c r="AN367" s="275"/>
      <c r="AO367" s="277"/>
      <c r="AP367" s="267"/>
      <c r="AQ367" s="267"/>
      <c r="AR367" s="267"/>
      <c r="AS367" s="166"/>
      <c r="AT367" s="476"/>
      <c r="AU367" s="209"/>
      <c r="AV367" s="205"/>
      <c r="AW367" s="205"/>
      <c r="AX367" s="129"/>
      <c r="AY367" s="129"/>
      <c r="AZ367" s="73" t="e">
        <f t="shared" ca="1" si="106"/>
        <v>#NAME?</v>
      </c>
      <c r="BA367" s="529" t="e">
        <f t="shared" ca="1" si="107"/>
        <v>#NAME?</v>
      </c>
      <c r="BF367" s="125"/>
      <c r="BG367" s="13"/>
      <c r="BH367" s="13"/>
      <c r="BI367" s="13"/>
      <c r="BJ367" s="13"/>
      <c r="BK367" s="13"/>
      <c r="BL367" s="13"/>
      <c r="BM367" s="13"/>
      <c r="BN367" s="13"/>
      <c r="BO367" s="13"/>
      <c r="BP367" s="13"/>
      <c r="BQ367" s="13"/>
      <c r="BR367" s="13"/>
      <c r="BS367" s="13"/>
      <c r="BT367" s="13"/>
      <c r="BU367" s="13"/>
      <c r="BV367" s="13"/>
      <c r="BW367" s="13"/>
      <c r="BX367" s="13"/>
      <c r="BY367" s="13"/>
      <c r="BZ367" s="13"/>
      <c r="CA367" s="13"/>
      <c r="CB367" s="13"/>
      <c r="CC367" s="13"/>
      <c r="CD367" s="13"/>
      <c r="CE367" s="13"/>
      <c r="CF367" s="13"/>
      <c r="CG367" s="13"/>
      <c r="CH367" s="13"/>
      <c r="CI367" s="13"/>
      <c r="CJ367" s="13"/>
      <c r="CK367" s="13"/>
      <c r="CL367" s="13"/>
      <c r="CM367" s="13"/>
      <c r="CN367" s="13"/>
      <c r="CO367" s="13"/>
      <c r="CP367" s="13"/>
      <c r="CQ367" s="13"/>
      <c r="CR367" s="13"/>
      <c r="CS367" s="13"/>
      <c r="CT367" s="13"/>
      <c r="CU367" s="13"/>
      <c r="CV367" s="13"/>
      <c r="CW367" s="13"/>
      <c r="CX367" s="13"/>
      <c r="CY367" s="13"/>
      <c r="CZ367" s="13"/>
      <c r="DA367" s="13"/>
      <c r="DB367" s="13"/>
      <c r="DC367" s="13"/>
      <c r="DD367" s="13"/>
      <c r="DE367" s="13"/>
      <c r="DF367" s="13"/>
      <c r="DG367" s="13"/>
      <c r="DH367" s="13"/>
      <c r="DI367" s="13"/>
      <c r="DJ367" s="13"/>
      <c r="DK367" s="13"/>
      <c r="DL367" s="13"/>
      <c r="DM367" s="13"/>
      <c r="DN367" s="13"/>
      <c r="DO367" s="13"/>
      <c r="DP367" s="13"/>
      <c r="DQ367" s="13"/>
      <c r="DR367" s="13"/>
      <c r="DS367" s="13"/>
      <c r="DT367" s="13"/>
      <c r="DU367" s="13"/>
      <c r="DV367" s="13"/>
      <c r="DW367" s="13"/>
      <c r="DX367" s="13"/>
      <c r="DY367" s="13"/>
      <c r="DZ367" s="13"/>
      <c r="EA367" s="13"/>
      <c r="EB367" s="13"/>
      <c r="EC367" s="13"/>
      <c r="ED367" s="13"/>
      <c r="EE367" s="13"/>
      <c r="EF367" s="13"/>
      <c r="EG367" s="13"/>
      <c r="EH367" s="13"/>
      <c r="EI367" s="13"/>
      <c r="EJ367" s="13"/>
      <c r="EK367" s="13"/>
      <c r="EL367" s="13"/>
      <c r="EM367" s="13"/>
      <c r="EN367" s="13"/>
      <c r="EO367" s="13"/>
      <c r="EP367" s="13"/>
      <c r="EQ367" s="13"/>
      <c r="ER367" s="13"/>
      <c r="ES367" s="13"/>
      <c r="ET367" s="13"/>
      <c r="EU367" s="13"/>
      <c r="EV367" s="13"/>
      <c r="EW367" s="13"/>
      <c r="EX367" s="13"/>
      <c r="EY367" s="13"/>
      <c r="EZ367" s="13"/>
      <c r="FA367" s="13"/>
      <c r="FB367" s="13"/>
      <c r="FC367" s="13"/>
      <c r="FD367" s="13"/>
      <c r="FE367" s="13"/>
      <c r="FF367" s="13"/>
      <c r="FG367" s="13"/>
      <c r="FH367" s="13"/>
      <c r="FI367" s="13"/>
      <c r="FJ367" s="13"/>
      <c r="FK367" s="13"/>
      <c r="FL367" s="13"/>
      <c r="FM367" s="13"/>
      <c r="FN367" s="13"/>
      <c r="FO367" s="13"/>
      <c r="FP367" s="13"/>
      <c r="FQ367" s="13"/>
      <c r="FR367" s="13"/>
      <c r="FS367" s="13"/>
      <c r="FT367" s="13"/>
      <c r="FU367" s="13"/>
      <c r="FV367" s="13"/>
      <c r="FW367" s="13"/>
      <c r="FX367" s="13"/>
      <c r="FY367" s="13"/>
      <c r="FZ367" s="13"/>
      <c r="GA367" s="13"/>
      <c r="GB367" s="13"/>
      <c r="GC367" s="13"/>
      <c r="GD367" s="13"/>
      <c r="GE367" s="13"/>
      <c r="GF367" s="13"/>
      <c r="GG367" s="13"/>
      <c r="GH367" s="13"/>
      <c r="GI367" s="13"/>
      <c r="GJ367" s="13"/>
      <c r="GK367" s="13"/>
      <c r="GL367" s="13"/>
      <c r="GM367" s="13"/>
      <c r="GN367" s="13"/>
      <c r="GO367" s="13"/>
      <c r="GP367" s="13"/>
      <c r="GQ367" s="13"/>
      <c r="GR367" s="13"/>
      <c r="GS367" s="13"/>
      <c r="GT367" s="13"/>
      <c r="GU367" s="13"/>
      <c r="GV367" s="13"/>
      <c r="GW367" s="13"/>
      <c r="GX367" s="13"/>
      <c r="GY367" s="13"/>
      <c r="GZ367" s="13"/>
      <c r="HA367" s="13"/>
      <c r="HB367" s="13"/>
      <c r="HC367" s="13"/>
      <c r="HD367" s="13"/>
      <c r="HE367" s="13"/>
      <c r="HF367" s="13"/>
      <c r="HG367" s="13"/>
      <c r="HH367" s="13"/>
      <c r="HI367" s="13"/>
      <c r="HJ367" s="13"/>
      <c r="HK367" s="13"/>
      <c r="HL367" s="13"/>
      <c r="HM367" s="13"/>
      <c r="HN367" s="13"/>
      <c r="HO367" s="13"/>
      <c r="HP367" s="13"/>
      <c r="HQ367" s="13"/>
      <c r="HR367" s="13"/>
      <c r="HS367" s="13"/>
      <c r="HT367" s="13"/>
      <c r="HU367" s="13"/>
      <c r="HV367" s="13"/>
      <c r="HW367" s="13"/>
      <c r="HX367" s="13"/>
      <c r="HY367" s="13"/>
      <c r="HZ367" s="13"/>
      <c r="IA367" s="13"/>
      <c r="IB367" s="13"/>
      <c r="IC367" s="13"/>
      <c r="ID367" s="13"/>
      <c r="IE367" s="13"/>
      <c r="IF367" s="13"/>
      <c r="IG367" s="13"/>
      <c r="IH367" s="13"/>
      <c r="II367" s="13"/>
      <c r="IJ367" s="13"/>
      <c r="IK367" s="13"/>
      <c r="IL367" s="13"/>
      <c r="IM367" s="13"/>
      <c r="IN367" s="13"/>
      <c r="IO367" s="13"/>
      <c r="IP367" s="13"/>
      <c r="IQ367" s="13"/>
      <c r="IR367" s="13"/>
      <c r="IS367" s="13"/>
      <c r="IT367" s="13"/>
      <c r="IU367" s="13"/>
      <c r="IV367" s="13"/>
      <c r="IW367" s="13"/>
      <c r="IX367" s="13"/>
      <c r="IY367" s="13"/>
      <c r="IZ367" s="13"/>
      <c r="JA367" s="13"/>
      <c r="JB367" s="13"/>
    </row>
    <row r="368" spans="1:262" s="211" customFormat="1" ht="15" thickBot="1">
      <c r="A368" s="278"/>
      <c r="B368" s="426"/>
      <c r="C368" s="376"/>
      <c r="D368" s="409"/>
      <c r="E368" s="264"/>
      <c r="F368" s="200"/>
      <c r="G368" s="201"/>
      <c r="H368" s="272"/>
      <c r="I368" s="272"/>
      <c r="J368" s="464"/>
      <c r="K368" s="202"/>
      <c r="L368" s="203"/>
      <c r="M368" s="422">
        <f t="shared" si="105"/>
        <v>0</v>
      </c>
      <c r="N368" s="204"/>
      <c r="O368" s="203"/>
      <c r="P368" s="204"/>
      <c r="Q368" s="203"/>
      <c r="R368" s="204"/>
      <c r="S368" s="204"/>
      <c r="T368" s="204"/>
      <c r="U368" s="204" t="s">
        <v>702</v>
      </c>
      <c r="V368" s="204" t="s">
        <v>702</v>
      </c>
      <c r="W368" s="267"/>
      <c r="X368" s="264"/>
      <c r="Y368" s="207"/>
      <c r="Z368" s="264"/>
      <c r="AA368" s="170"/>
      <c r="AB368" s="168"/>
      <c r="AC368" s="171"/>
      <c r="AD368" s="172"/>
      <c r="AE368" s="173"/>
      <c r="AF368" s="174"/>
      <c r="AG368" s="542"/>
      <c r="AH368" s="208"/>
      <c r="AI368" s="208"/>
      <c r="AJ368" s="222"/>
      <c r="AK368" s="264"/>
      <c r="AL368" s="164"/>
      <c r="AM368" s="165"/>
      <c r="AN368" s="275"/>
      <c r="AO368" s="277"/>
      <c r="AP368" s="267"/>
      <c r="AQ368" s="267"/>
      <c r="AR368" s="267"/>
      <c r="AS368" s="206"/>
      <c r="AT368" s="476"/>
      <c r="AU368" s="209"/>
      <c r="AV368" s="205"/>
      <c r="AW368" s="205"/>
      <c r="AX368" s="209"/>
      <c r="AY368" s="209"/>
      <c r="AZ368" s="73" t="e">
        <f t="shared" ca="1" si="106"/>
        <v>#NAME?</v>
      </c>
      <c r="BA368" s="529" t="e">
        <f t="shared" ca="1" si="107"/>
        <v>#NAME?</v>
      </c>
      <c r="BB368" s="210"/>
      <c r="BC368" s="210"/>
      <c r="BD368" s="513"/>
      <c r="BE368" s="514"/>
      <c r="BF368" s="538"/>
    </row>
    <row r="369" spans="1:262" s="211" customFormat="1" ht="15" thickBot="1">
      <c r="A369" s="278"/>
      <c r="B369" s="426"/>
      <c r="C369" s="376"/>
      <c r="D369" s="409"/>
      <c r="E369" s="264"/>
      <c r="F369" s="200"/>
      <c r="G369" s="201"/>
      <c r="H369" s="273"/>
      <c r="I369" s="272"/>
      <c r="J369" s="464"/>
      <c r="K369" s="202"/>
      <c r="L369" s="168"/>
      <c r="M369" s="422">
        <f t="shared" si="105"/>
        <v>0</v>
      </c>
      <c r="N369" s="204"/>
      <c r="O369" s="203"/>
      <c r="P369" s="204"/>
      <c r="Q369" s="203"/>
      <c r="R369" s="204"/>
      <c r="S369" s="204"/>
      <c r="T369" s="204"/>
      <c r="U369" s="204" t="s">
        <v>702</v>
      </c>
      <c r="V369" s="204" t="s">
        <v>702</v>
      </c>
      <c r="W369" s="267"/>
      <c r="X369" s="264"/>
      <c r="Y369" s="178"/>
      <c r="Z369" s="264"/>
      <c r="AA369" s="170"/>
      <c r="AB369" s="168"/>
      <c r="AC369" s="171"/>
      <c r="AD369" s="172"/>
      <c r="AE369" s="173"/>
      <c r="AF369" s="174"/>
      <c r="AG369" s="542"/>
      <c r="AH369" s="208"/>
      <c r="AI369" s="208"/>
      <c r="AJ369" s="222"/>
      <c r="AK369" s="264"/>
      <c r="AL369" s="164"/>
      <c r="AM369" s="165"/>
      <c r="AN369" s="275"/>
      <c r="AO369" s="277"/>
      <c r="AP369" s="267"/>
      <c r="AQ369" s="267"/>
      <c r="AR369" s="267"/>
      <c r="AS369" s="166"/>
      <c r="AT369" s="476"/>
      <c r="AU369" s="209"/>
      <c r="AV369" s="205"/>
      <c r="AW369" s="205"/>
      <c r="AX369" s="129"/>
      <c r="AY369" s="129"/>
      <c r="AZ369" s="73" t="e">
        <f t="shared" ca="1" si="106"/>
        <v>#NAME?</v>
      </c>
      <c r="BA369" s="529" t="e">
        <f t="shared" ca="1" si="107"/>
        <v>#NAME?</v>
      </c>
      <c r="BB369" s="158"/>
      <c r="BC369" s="158"/>
      <c r="BD369" s="510"/>
      <c r="BE369" s="434"/>
      <c r="BF369" s="125"/>
      <c r="BG369" s="13"/>
      <c r="BH369" s="13"/>
      <c r="BI369" s="13"/>
      <c r="BJ369" s="13"/>
      <c r="BK369" s="13"/>
      <c r="BL369" s="13"/>
      <c r="BM369" s="13"/>
      <c r="BN369" s="13"/>
      <c r="BO369" s="13"/>
      <c r="BP369" s="13"/>
      <c r="BQ369" s="13"/>
      <c r="BR369" s="13"/>
      <c r="BS369" s="13"/>
      <c r="BT369" s="13"/>
      <c r="BU369" s="13"/>
      <c r="BV369" s="13"/>
      <c r="BW369" s="13"/>
      <c r="BX369" s="13"/>
      <c r="BY369" s="13"/>
      <c r="BZ369" s="13"/>
      <c r="CA369" s="13"/>
      <c r="CB369" s="13"/>
      <c r="CC369" s="13"/>
      <c r="CD369" s="13"/>
      <c r="CE369" s="13"/>
      <c r="CF369" s="13"/>
      <c r="CG369" s="13"/>
      <c r="CH369" s="13"/>
      <c r="CI369" s="13"/>
      <c r="CJ369" s="13"/>
      <c r="CK369" s="13"/>
      <c r="CL369" s="13"/>
      <c r="CM369" s="13"/>
      <c r="CN369" s="13"/>
      <c r="CO369" s="13"/>
      <c r="CP369" s="13"/>
      <c r="CQ369" s="13"/>
      <c r="CR369" s="13"/>
      <c r="CS369" s="13"/>
      <c r="CT369" s="13"/>
      <c r="CU369" s="13"/>
      <c r="CV369" s="13"/>
      <c r="CW369" s="13"/>
      <c r="CX369" s="13"/>
      <c r="CY369" s="13"/>
      <c r="CZ369" s="13"/>
      <c r="DA369" s="13"/>
      <c r="DB369" s="13"/>
      <c r="DC369" s="13"/>
      <c r="DD369" s="13"/>
      <c r="DE369" s="13"/>
      <c r="DF369" s="13"/>
      <c r="DG369" s="13"/>
      <c r="DH369" s="13"/>
      <c r="DI369" s="13"/>
      <c r="DJ369" s="13"/>
      <c r="DK369" s="13"/>
      <c r="DL369" s="13"/>
      <c r="DM369" s="13"/>
      <c r="DN369" s="13"/>
      <c r="DO369" s="13"/>
      <c r="DP369" s="13"/>
      <c r="DQ369" s="13"/>
      <c r="DR369" s="13"/>
      <c r="DS369" s="13"/>
      <c r="DT369" s="13"/>
      <c r="DU369" s="13"/>
      <c r="DV369" s="13"/>
      <c r="DW369" s="13"/>
      <c r="DX369" s="13"/>
      <c r="DY369" s="13"/>
      <c r="DZ369" s="13"/>
      <c r="EA369" s="13"/>
      <c r="EB369" s="13"/>
      <c r="EC369" s="13"/>
      <c r="ED369" s="13"/>
      <c r="EE369" s="13"/>
      <c r="EF369" s="13"/>
      <c r="EG369" s="13"/>
      <c r="EH369" s="13"/>
      <c r="EI369" s="13"/>
      <c r="EJ369" s="13"/>
      <c r="EK369" s="13"/>
      <c r="EL369" s="13"/>
      <c r="EM369" s="13"/>
      <c r="EN369" s="13"/>
      <c r="EO369" s="13"/>
      <c r="EP369" s="13"/>
      <c r="EQ369" s="13"/>
      <c r="ER369" s="13"/>
      <c r="ES369" s="13"/>
      <c r="ET369" s="13"/>
      <c r="EU369" s="13"/>
      <c r="EV369" s="13"/>
      <c r="EW369" s="13"/>
      <c r="EX369" s="13"/>
      <c r="EY369" s="13"/>
      <c r="EZ369" s="13"/>
      <c r="FA369" s="13"/>
      <c r="FB369" s="13"/>
      <c r="FC369" s="13"/>
      <c r="FD369" s="13"/>
      <c r="FE369" s="13"/>
      <c r="FF369" s="13"/>
      <c r="FG369" s="13"/>
      <c r="FH369" s="13"/>
      <c r="FI369" s="13"/>
      <c r="FJ369" s="13"/>
      <c r="FK369" s="13"/>
      <c r="FL369" s="13"/>
      <c r="FM369" s="13"/>
      <c r="FN369" s="13"/>
      <c r="FO369" s="13"/>
      <c r="FP369" s="13"/>
      <c r="FQ369" s="13"/>
      <c r="FR369" s="13"/>
      <c r="FS369" s="13"/>
      <c r="FT369" s="13"/>
      <c r="FU369" s="13"/>
      <c r="FV369" s="13"/>
      <c r="FW369" s="13"/>
      <c r="FX369" s="13"/>
      <c r="FY369" s="13"/>
      <c r="FZ369" s="13"/>
      <c r="GA369" s="13"/>
      <c r="GB369" s="13"/>
      <c r="GC369" s="13"/>
      <c r="GD369" s="13"/>
      <c r="GE369" s="13"/>
      <c r="GF369" s="13"/>
      <c r="GG369" s="13"/>
      <c r="GH369" s="13"/>
      <c r="GI369" s="13"/>
      <c r="GJ369" s="13"/>
      <c r="GK369" s="13"/>
      <c r="GL369" s="13"/>
      <c r="GM369" s="13"/>
      <c r="GN369" s="13"/>
      <c r="GO369" s="13"/>
      <c r="GP369" s="13"/>
      <c r="GQ369" s="13"/>
      <c r="GR369" s="13"/>
      <c r="GS369" s="13"/>
      <c r="GT369" s="13"/>
      <c r="GU369" s="13"/>
      <c r="GV369" s="13"/>
      <c r="GW369" s="13"/>
      <c r="GX369" s="13"/>
      <c r="GY369" s="13"/>
      <c r="GZ369" s="13"/>
      <c r="HA369" s="13"/>
      <c r="HB369" s="13"/>
      <c r="HC369" s="13"/>
      <c r="HD369" s="13"/>
      <c r="HE369" s="13"/>
      <c r="HF369" s="13"/>
      <c r="HG369" s="13"/>
      <c r="HH369" s="13"/>
      <c r="HI369" s="13"/>
      <c r="HJ369" s="13"/>
      <c r="HK369" s="13"/>
      <c r="HL369" s="13"/>
      <c r="HM369" s="13"/>
      <c r="HN369" s="13"/>
      <c r="HO369" s="13"/>
      <c r="HP369" s="13"/>
      <c r="HQ369" s="13"/>
      <c r="HR369" s="13"/>
      <c r="HS369" s="13"/>
      <c r="HT369" s="13"/>
      <c r="HU369" s="13"/>
      <c r="HV369" s="13"/>
      <c r="HW369" s="13"/>
      <c r="HX369" s="13"/>
      <c r="HY369" s="13"/>
      <c r="HZ369" s="13"/>
      <c r="IA369" s="13"/>
      <c r="IB369" s="13"/>
      <c r="IC369" s="13"/>
      <c r="ID369" s="13"/>
      <c r="IE369" s="13"/>
      <c r="IF369" s="13"/>
      <c r="IG369" s="13"/>
      <c r="IH369" s="13"/>
      <c r="II369" s="13"/>
      <c r="IJ369" s="13"/>
      <c r="IK369" s="13"/>
      <c r="IL369" s="13"/>
      <c r="IM369" s="13"/>
      <c r="IN369" s="13"/>
      <c r="IO369" s="13"/>
      <c r="IP369" s="13"/>
      <c r="IQ369" s="13"/>
      <c r="IR369" s="13"/>
      <c r="IS369" s="13"/>
      <c r="IT369" s="13"/>
      <c r="IU369" s="13"/>
      <c r="IV369" s="13"/>
      <c r="IW369" s="13"/>
      <c r="IX369" s="13"/>
      <c r="IY369" s="13"/>
      <c r="IZ369" s="13"/>
      <c r="JA369" s="13"/>
      <c r="JB369" s="13"/>
    </row>
    <row r="370" spans="1:262" s="211" customFormat="1" ht="15" thickBot="1">
      <c r="A370" s="278"/>
      <c r="B370" s="426"/>
      <c r="C370" s="376"/>
      <c r="D370" s="409"/>
      <c r="E370" s="264"/>
      <c r="F370" s="200"/>
      <c r="G370" s="201"/>
      <c r="H370" s="272"/>
      <c r="I370" s="272"/>
      <c r="J370" s="464"/>
      <c r="K370" s="202"/>
      <c r="L370" s="168"/>
      <c r="M370" s="422">
        <f t="shared" si="105"/>
        <v>0</v>
      </c>
      <c r="N370" s="204"/>
      <c r="O370" s="203"/>
      <c r="P370" s="204"/>
      <c r="Q370" s="203"/>
      <c r="R370" s="204"/>
      <c r="S370" s="204"/>
      <c r="T370" s="204"/>
      <c r="U370" s="204" t="s">
        <v>702</v>
      </c>
      <c r="V370" s="204" t="s">
        <v>702</v>
      </c>
      <c r="W370" s="267"/>
      <c r="X370" s="264"/>
      <c r="Y370" s="180"/>
      <c r="Z370" s="264"/>
      <c r="AA370" s="170"/>
      <c r="AB370" s="168"/>
      <c r="AC370" s="171"/>
      <c r="AD370" s="172"/>
      <c r="AE370" s="173"/>
      <c r="AF370" s="174"/>
      <c r="AG370" s="542"/>
      <c r="AH370" s="208"/>
      <c r="AI370" s="208"/>
      <c r="AJ370" s="222"/>
      <c r="AK370" s="264"/>
      <c r="AL370" s="164"/>
      <c r="AM370" s="165"/>
      <c r="AN370" s="275"/>
      <c r="AO370" s="277"/>
      <c r="AP370" s="267"/>
      <c r="AQ370" s="267"/>
      <c r="AR370" s="267"/>
      <c r="AS370" s="166"/>
      <c r="AT370" s="476"/>
      <c r="AU370" s="209"/>
      <c r="AV370" s="205"/>
      <c r="AW370" s="205"/>
      <c r="AX370" s="129"/>
      <c r="AY370" s="129"/>
      <c r="AZ370" s="73" t="e">
        <f t="shared" ca="1" si="106"/>
        <v>#NAME?</v>
      </c>
      <c r="BA370" s="529" t="e">
        <f t="shared" ca="1" si="107"/>
        <v>#NAME?</v>
      </c>
      <c r="BB370" s="158"/>
      <c r="BC370" s="158"/>
      <c r="BD370" s="510"/>
      <c r="BE370" s="434"/>
      <c r="BF370" s="125"/>
      <c r="BG370" s="13"/>
      <c r="BH370" s="13"/>
      <c r="BI370" s="13"/>
      <c r="BJ370" s="13"/>
      <c r="BK370" s="13"/>
      <c r="BL370" s="13"/>
      <c r="BM370" s="13"/>
      <c r="BN370" s="13"/>
      <c r="BO370" s="13"/>
      <c r="BP370" s="13"/>
      <c r="BQ370" s="13"/>
      <c r="BR370" s="13"/>
      <c r="BS370" s="13"/>
      <c r="BT370" s="13"/>
      <c r="BU370" s="13"/>
      <c r="BV370" s="13"/>
      <c r="BW370" s="13"/>
      <c r="BX370" s="13"/>
      <c r="BY370" s="13"/>
      <c r="BZ370" s="13"/>
      <c r="CA370" s="13"/>
      <c r="CB370" s="13"/>
      <c r="CC370" s="13"/>
      <c r="CD370" s="13"/>
      <c r="CE370" s="13"/>
      <c r="CF370" s="13"/>
      <c r="CG370" s="13"/>
      <c r="CH370" s="13"/>
      <c r="CI370" s="13"/>
      <c r="CJ370" s="13"/>
      <c r="CK370" s="13"/>
      <c r="CL370" s="13"/>
      <c r="CM370" s="13"/>
      <c r="CN370" s="13"/>
      <c r="CO370" s="13"/>
      <c r="CP370" s="13"/>
      <c r="CQ370" s="13"/>
      <c r="CR370" s="13"/>
      <c r="CS370" s="13"/>
      <c r="CT370" s="13"/>
      <c r="CU370" s="13"/>
      <c r="CV370" s="13"/>
      <c r="CW370" s="13"/>
      <c r="CX370" s="13"/>
      <c r="CY370" s="13"/>
      <c r="CZ370" s="13"/>
      <c r="DA370" s="13"/>
      <c r="DB370" s="13"/>
      <c r="DC370" s="13"/>
      <c r="DD370" s="13"/>
      <c r="DE370" s="13"/>
      <c r="DF370" s="13"/>
      <c r="DG370" s="13"/>
      <c r="DH370" s="13"/>
      <c r="DI370" s="13"/>
      <c r="DJ370" s="13"/>
      <c r="DK370" s="13"/>
      <c r="DL370" s="13"/>
      <c r="DM370" s="13"/>
      <c r="DN370" s="13"/>
      <c r="DO370" s="13"/>
      <c r="DP370" s="13"/>
      <c r="DQ370" s="13"/>
      <c r="DR370" s="13"/>
      <c r="DS370" s="13"/>
      <c r="DT370" s="13"/>
      <c r="DU370" s="13"/>
      <c r="DV370" s="13"/>
      <c r="DW370" s="13"/>
      <c r="DX370" s="13"/>
      <c r="DY370" s="13"/>
      <c r="DZ370" s="13"/>
      <c r="EA370" s="13"/>
      <c r="EB370" s="13"/>
      <c r="EC370" s="13"/>
      <c r="ED370" s="13"/>
      <c r="EE370" s="13"/>
      <c r="EF370" s="13"/>
      <c r="EG370" s="13"/>
      <c r="EH370" s="13"/>
      <c r="EI370" s="13"/>
      <c r="EJ370" s="13"/>
      <c r="EK370" s="13"/>
      <c r="EL370" s="13"/>
      <c r="EM370" s="13"/>
      <c r="EN370" s="13"/>
      <c r="EO370" s="13"/>
      <c r="EP370" s="13"/>
      <c r="EQ370" s="13"/>
      <c r="ER370" s="13"/>
      <c r="ES370" s="13"/>
      <c r="ET370" s="13"/>
      <c r="EU370" s="13"/>
      <c r="EV370" s="13"/>
      <c r="EW370" s="13"/>
      <c r="EX370" s="13"/>
      <c r="EY370" s="13"/>
      <c r="EZ370" s="13"/>
      <c r="FA370" s="13"/>
      <c r="FB370" s="13"/>
      <c r="FC370" s="13"/>
      <c r="FD370" s="13"/>
      <c r="FE370" s="13"/>
      <c r="FF370" s="13"/>
      <c r="FG370" s="13"/>
      <c r="FH370" s="13"/>
      <c r="FI370" s="13"/>
      <c r="FJ370" s="13"/>
      <c r="FK370" s="13"/>
      <c r="FL370" s="13"/>
      <c r="FM370" s="13"/>
      <c r="FN370" s="13"/>
      <c r="FO370" s="13"/>
      <c r="FP370" s="13"/>
      <c r="FQ370" s="13"/>
      <c r="FR370" s="13"/>
      <c r="FS370" s="13"/>
      <c r="FT370" s="13"/>
      <c r="FU370" s="13"/>
      <c r="FV370" s="13"/>
      <c r="FW370" s="13"/>
      <c r="FX370" s="13"/>
      <c r="FY370" s="13"/>
      <c r="FZ370" s="13"/>
      <c r="GA370" s="13"/>
      <c r="GB370" s="13"/>
      <c r="GC370" s="13"/>
      <c r="GD370" s="13"/>
      <c r="GE370" s="13"/>
      <c r="GF370" s="13"/>
      <c r="GG370" s="13"/>
      <c r="GH370" s="13"/>
      <c r="GI370" s="13"/>
      <c r="GJ370" s="13"/>
      <c r="GK370" s="13"/>
      <c r="GL370" s="13"/>
      <c r="GM370" s="13"/>
      <c r="GN370" s="13"/>
      <c r="GO370" s="13"/>
      <c r="GP370" s="13"/>
      <c r="GQ370" s="13"/>
      <c r="GR370" s="13"/>
      <c r="GS370" s="13"/>
      <c r="GT370" s="13"/>
      <c r="GU370" s="13"/>
      <c r="GV370" s="13"/>
      <c r="GW370" s="13"/>
      <c r="GX370" s="13"/>
      <c r="GY370" s="13"/>
      <c r="GZ370" s="13"/>
      <c r="HA370" s="13"/>
      <c r="HB370" s="13"/>
      <c r="HC370" s="13"/>
      <c r="HD370" s="13"/>
      <c r="HE370" s="13"/>
      <c r="HF370" s="13"/>
      <c r="HG370" s="13"/>
      <c r="HH370" s="13"/>
      <c r="HI370" s="13"/>
      <c r="HJ370" s="13"/>
      <c r="HK370" s="13"/>
      <c r="HL370" s="13"/>
      <c r="HM370" s="13"/>
      <c r="HN370" s="13"/>
      <c r="HO370" s="13"/>
      <c r="HP370" s="13"/>
      <c r="HQ370" s="13"/>
      <c r="HR370" s="13"/>
      <c r="HS370" s="13"/>
      <c r="HT370" s="13"/>
      <c r="HU370" s="13"/>
      <c r="HV370" s="13"/>
      <c r="HW370" s="13"/>
      <c r="HX370" s="13"/>
      <c r="HY370" s="13"/>
      <c r="HZ370" s="13"/>
      <c r="IA370" s="13"/>
      <c r="IB370" s="13"/>
      <c r="IC370" s="13"/>
      <c r="ID370" s="13"/>
      <c r="IE370" s="13"/>
      <c r="IF370" s="13"/>
      <c r="IG370" s="13"/>
      <c r="IH370" s="13"/>
      <c r="II370" s="13"/>
      <c r="IJ370" s="13"/>
      <c r="IK370" s="13"/>
      <c r="IL370" s="13"/>
      <c r="IM370" s="13"/>
      <c r="IN370" s="13"/>
      <c r="IO370" s="13"/>
      <c r="IP370" s="13"/>
      <c r="IQ370" s="13"/>
      <c r="IR370" s="13"/>
      <c r="IS370" s="13"/>
      <c r="IT370" s="13"/>
      <c r="IU370" s="13"/>
      <c r="IV370" s="13"/>
      <c r="IW370" s="13"/>
      <c r="IX370" s="13"/>
      <c r="IY370" s="13"/>
      <c r="IZ370" s="13"/>
      <c r="JA370" s="13"/>
      <c r="JB370" s="13"/>
    </row>
    <row r="371" spans="1:262" s="211" customFormat="1" ht="15" thickBot="1">
      <c r="A371" s="278"/>
      <c r="B371" s="426"/>
      <c r="C371" s="376"/>
      <c r="D371" s="409"/>
      <c r="E371" s="264"/>
      <c r="F371" s="200"/>
      <c r="G371" s="201"/>
      <c r="H371" s="272"/>
      <c r="I371" s="272"/>
      <c r="J371" s="464"/>
      <c r="K371" s="202"/>
      <c r="L371" s="168"/>
      <c r="M371" s="422">
        <f t="shared" si="105"/>
        <v>0</v>
      </c>
      <c r="N371" s="204"/>
      <c r="O371" s="203"/>
      <c r="P371" s="204"/>
      <c r="Q371" s="203"/>
      <c r="R371" s="204"/>
      <c r="S371" s="204"/>
      <c r="T371" s="204"/>
      <c r="U371" s="204" t="s">
        <v>702</v>
      </c>
      <c r="V371" s="204" t="s">
        <v>702</v>
      </c>
      <c r="W371" s="267"/>
      <c r="X371" s="274"/>
      <c r="Y371" s="169"/>
      <c r="Z371" s="264"/>
      <c r="AA371" s="170"/>
      <c r="AB371" s="168"/>
      <c r="AC371" s="171"/>
      <c r="AD371" s="172"/>
      <c r="AE371" s="173"/>
      <c r="AF371" s="174"/>
      <c r="AG371" s="542"/>
      <c r="AH371" s="208"/>
      <c r="AI371" s="208"/>
      <c r="AJ371" s="222"/>
      <c r="AK371" s="264"/>
      <c r="AL371" s="164"/>
      <c r="AM371" s="165"/>
      <c r="AN371" s="275"/>
      <c r="AO371" s="277"/>
      <c r="AP371" s="267"/>
      <c r="AQ371" s="267"/>
      <c r="AR371" s="267"/>
      <c r="AS371" s="166"/>
      <c r="AT371" s="476"/>
      <c r="AU371" s="209"/>
      <c r="AV371" s="205"/>
      <c r="AW371" s="205"/>
      <c r="AX371" s="129"/>
      <c r="AY371" s="129"/>
      <c r="AZ371" s="73" t="e">
        <f t="shared" ca="1" si="106"/>
        <v>#NAME?</v>
      </c>
      <c r="BA371" s="529" t="e">
        <f t="shared" ca="1" si="107"/>
        <v>#NAME?</v>
      </c>
      <c r="BB371" s="158"/>
      <c r="BC371" s="158"/>
      <c r="BD371" s="510"/>
      <c r="BE371" s="434"/>
      <c r="BF371" s="115"/>
      <c r="BG371" s="12"/>
      <c r="BH371" s="12"/>
      <c r="BI371" s="12"/>
      <c r="BJ371" s="12"/>
      <c r="BK371" s="12"/>
      <c r="BL371" s="12"/>
      <c r="BM371" s="12"/>
      <c r="BN371" s="12"/>
      <c r="BO371" s="12"/>
      <c r="BP371" s="12"/>
      <c r="BQ371" s="12"/>
      <c r="BR371" s="12"/>
      <c r="BS371" s="12"/>
      <c r="BT371" s="12"/>
      <c r="BU371" s="12"/>
      <c r="BV371" s="12"/>
      <c r="BW371" s="12"/>
      <c r="BX371" s="12"/>
      <c r="BY371" s="12"/>
      <c r="BZ371" s="12"/>
      <c r="CA371" s="12"/>
      <c r="CB371" s="12"/>
      <c r="CC371" s="12"/>
      <c r="CD371" s="12"/>
      <c r="CE371" s="12"/>
      <c r="CF371" s="12"/>
      <c r="CG371" s="12"/>
      <c r="CH371" s="12"/>
      <c r="CI371" s="12"/>
      <c r="CJ371" s="12"/>
      <c r="CK371" s="12"/>
      <c r="CL371" s="12"/>
      <c r="CM371" s="12"/>
      <c r="CN371" s="12"/>
      <c r="CO371" s="12"/>
      <c r="CP371" s="12"/>
      <c r="CQ371" s="12"/>
      <c r="CR371" s="12"/>
      <c r="CS371" s="12"/>
      <c r="CT371" s="12"/>
      <c r="CU371" s="12"/>
      <c r="CV371" s="12"/>
      <c r="CW371" s="12"/>
      <c r="CX371" s="12"/>
      <c r="CY371" s="12"/>
      <c r="CZ371" s="12"/>
      <c r="DA371" s="12"/>
      <c r="DB371" s="12"/>
      <c r="DC371" s="12"/>
      <c r="DD371" s="12"/>
      <c r="DE371" s="12"/>
      <c r="DF371" s="12"/>
      <c r="DG371" s="12"/>
      <c r="DH371" s="12"/>
      <c r="DI371" s="12"/>
      <c r="DJ371" s="12"/>
      <c r="DK371" s="12"/>
      <c r="DL371" s="12"/>
      <c r="DM371" s="12"/>
      <c r="DN371" s="12"/>
      <c r="DO371" s="12"/>
      <c r="DP371" s="12"/>
      <c r="DQ371" s="12"/>
      <c r="DR371" s="12"/>
      <c r="DS371" s="12"/>
      <c r="DT371" s="12"/>
      <c r="DU371" s="12"/>
      <c r="DV371" s="12"/>
      <c r="DW371" s="12"/>
      <c r="DX371" s="12"/>
      <c r="DY371" s="12"/>
      <c r="DZ371" s="12"/>
      <c r="EA371" s="12"/>
      <c r="EB371" s="12"/>
      <c r="EC371" s="12"/>
      <c r="ED371" s="12"/>
      <c r="EE371" s="12"/>
      <c r="EF371" s="12"/>
      <c r="EG371" s="12"/>
      <c r="EH371" s="12"/>
      <c r="EI371" s="12"/>
      <c r="EJ371" s="12"/>
      <c r="EK371" s="12"/>
      <c r="EL371" s="12"/>
      <c r="EM371" s="12"/>
      <c r="EN371" s="12"/>
      <c r="EO371" s="12"/>
      <c r="EP371" s="12"/>
      <c r="EQ371" s="12"/>
      <c r="ER371" s="12"/>
      <c r="ES371" s="12"/>
      <c r="ET371" s="12"/>
      <c r="EU371" s="12"/>
      <c r="EV371" s="12"/>
      <c r="EW371" s="12"/>
      <c r="EX371" s="12"/>
      <c r="EY371" s="12"/>
      <c r="EZ371" s="12"/>
      <c r="FA371" s="12"/>
      <c r="FB371" s="12"/>
      <c r="FC371" s="12"/>
      <c r="FD371" s="12"/>
      <c r="FE371" s="12"/>
      <c r="FF371" s="12"/>
      <c r="FG371" s="12"/>
      <c r="FH371" s="12"/>
      <c r="FI371" s="12"/>
      <c r="FJ371" s="12"/>
      <c r="FK371" s="12"/>
      <c r="FL371" s="12"/>
      <c r="FM371" s="12"/>
      <c r="FN371" s="12"/>
      <c r="FO371" s="12"/>
      <c r="FP371" s="12"/>
      <c r="FQ371" s="12"/>
      <c r="FR371" s="12"/>
      <c r="FS371" s="12"/>
      <c r="FT371" s="12"/>
      <c r="FU371" s="12"/>
      <c r="FV371" s="12"/>
      <c r="FW371" s="12"/>
      <c r="FX371" s="12"/>
      <c r="FY371" s="12"/>
      <c r="FZ371" s="12"/>
      <c r="GA371" s="12"/>
      <c r="GB371" s="12"/>
      <c r="GC371" s="12"/>
      <c r="GD371" s="12"/>
      <c r="GE371" s="12"/>
      <c r="GF371" s="12"/>
      <c r="GG371" s="12"/>
      <c r="GH371" s="12"/>
      <c r="GI371" s="12"/>
      <c r="GJ371" s="12"/>
      <c r="GK371" s="12"/>
      <c r="GL371" s="12"/>
      <c r="GM371" s="12"/>
      <c r="GN371" s="12"/>
      <c r="GO371" s="12"/>
      <c r="GP371" s="12"/>
      <c r="GQ371" s="12"/>
      <c r="GR371" s="12"/>
      <c r="GS371" s="12"/>
      <c r="GT371" s="12"/>
      <c r="GU371" s="12"/>
      <c r="GV371" s="12"/>
      <c r="GW371" s="12"/>
      <c r="GX371" s="12"/>
      <c r="GY371" s="12"/>
      <c r="GZ371" s="12"/>
      <c r="HA371" s="12"/>
      <c r="HB371" s="12"/>
      <c r="HC371" s="12"/>
      <c r="HD371" s="12"/>
      <c r="HE371" s="12"/>
      <c r="HF371" s="12"/>
      <c r="HG371" s="12"/>
      <c r="HH371" s="12"/>
      <c r="HI371" s="12"/>
      <c r="HJ371" s="12"/>
      <c r="HK371" s="12"/>
      <c r="HL371" s="12"/>
      <c r="HM371" s="12"/>
      <c r="HN371" s="12"/>
      <c r="HO371" s="12"/>
      <c r="HP371" s="12"/>
      <c r="HQ371" s="12"/>
      <c r="HR371" s="12"/>
      <c r="HS371" s="12"/>
      <c r="HT371" s="12"/>
      <c r="HU371" s="12"/>
      <c r="HV371" s="12"/>
      <c r="HW371" s="12"/>
      <c r="HX371" s="12"/>
      <c r="HY371" s="12"/>
      <c r="HZ371" s="12"/>
      <c r="IA371" s="12"/>
      <c r="IB371" s="12"/>
      <c r="IC371" s="12"/>
      <c r="ID371" s="12"/>
      <c r="IE371" s="12"/>
      <c r="IF371" s="12"/>
      <c r="IG371" s="12"/>
      <c r="IH371" s="12"/>
      <c r="II371" s="12"/>
      <c r="IJ371" s="12"/>
      <c r="IK371" s="12"/>
      <c r="IL371" s="12"/>
      <c r="IM371" s="12"/>
      <c r="IN371" s="12"/>
      <c r="IO371" s="12"/>
      <c r="IP371" s="12"/>
      <c r="IQ371" s="12"/>
      <c r="IR371" s="12"/>
      <c r="IS371" s="12"/>
      <c r="IT371" s="12"/>
      <c r="IU371" s="12"/>
      <c r="IV371" s="12"/>
      <c r="IW371" s="12"/>
      <c r="IX371" s="12"/>
      <c r="IY371" s="12"/>
      <c r="IZ371" s="12"/>
      <c r="JA371" s="12"/>
      <c r="JB371" s="12"/>
    </row>
    <row r="372" spans="1:262" ht="15" thickBot="1">
      <c r="A372" s="278"/>
      <c r="B372" s="426"/>
      <c r="C372" s="376"/>
      <c r="D372" s="409"/>
      <c r="E372" s="264"/>
      <c r="F372" s="200"/>
      <c r="G372" s="201"/>
      <c r="H372" s="272"/>
      <c r="I372" s="272"/>
      <c r="J372" s="464"/>
      <c r="K372" s="202"/>
      <c r="L372" s="168"/>
      <c r="M372" s="422">
        <f t="shared" si="105"/>
        <v>0</v>
      </c>
      <c r="N372" s="204"/>
      <c r="O372" s="203"/>
      <c r="P372" s="204"/>
      <c r="Q372" s="203"/>
      <c r="R372" s="204"/>
      <c r="S372" s="204"/>
      <c r="T372" s="204"/>
      <c r="U372" s="204" t="s">
        <v>702</v>
      </c>
      <c r="V372" s="204" t="s">
        <v>702</v>
      </c>
      <c r="W372" s="267"/>
      <c r="X372" s="264"/>
      <c r="Y372" s="180"/>
      <c r="Z372" s="264"/>
      <c r="AA372" s="170"/>
      <c r="AB372" s="168"/>
      <c r="AC372" s="171"/>
      <c r="AD372" s="172"/>
      <c r="AE372" s="173"/>
      <c r="AF372" s="174"/>
      <c r="AG372" s="542"/>
      <c r="AH372" s="208"/>
      <c r="AI372" s="208"/>
      <c r="AJ372" s="222"/>
      <c r="AK372" s="264"/>
      <c r="AL372" s="164"/>
      <c r="AM372" s="165"/>
      <c r="AN372" s="275"/>
      <c r="AO372" s="277"/>
      <c r="AP372" s="267"/>
      <c r="AQ372" s="267"/>
      <c r="AR372" s="267"/>
      <c r="AS372" s="166"/>
      <c r="AT372" s="476"/>
      <c r="AU372" s="209"/>
      <c r="AV372" s="205"/>
      <c r="AW372" s="205"/>
      <c r="AX372" s="129"/>
      <c r="AY372" s="129"/>
      <c r="AZ372" s="73" t="e">
        <f t="shared" ca="1" si="106"/>
        <v>#NAME?</v>
      </c>
      <c r="BA372" s="529" t="e">
        <f t="shared" ca="1" si="107"/>
        <v>#NAME?</v>
      </c>
      <c r="BF372" s="125"/>
      <c r="BG372" s="13"/>
      <c r="BH372" s="13"/>
      <c r="BI372" s="13"/>
      <c r="BJ372" s="13"/>
      <c r="BK372" s="13"/>
      <c r="BL372" s="13"/>
      <c r="BM372" s="13"/>
      <c r="BN372" s="13"/>
      <c r="BO372" s="13"/>
      <c r="BP372" s="13"/>
      <c r="BQ372" s="13"/>
      <c r="BR372" s="13"/>
      <c r="BS372" s="13"/>
      <c r="BT372" s="13"/>
      <c r="BU372" s="13"/>
      <c r="BV372" s="13"/>
      <c r="BW372" s="13"/>
      <c r="BX372" s="13"/>
      <c r="BY372" s="13"/>
      <c r="BZ372" s="13"/>
      <c r="CA372" s="13"/>
      <c r="CB372" s="13"/>
      <c r="CC372" s="13"/>
      <c r="CD372" s="13"/>
      <c r="CE372" s="13"/>
      <c r="CF372" s="13"/>
      <c r="CG372" s="13"/>
      <c r="CH372" s="13"/>
      <c r="CI372" s="13"/>
      <c r="CJ372" s="13"/>
      <c r="CK372" s="13"/>
      <c r="CL372" s="13"/>
      <c r="CM372" s="13"/>
      <c r="CN372" s="13"/>
      <c r="CO372" s="13"/>
      <c r="CP372" s="13"/>
      <c r="CQ372" s="13"/>
      <c r="CR372" s="13"/>
      <c r="CS372" s="13"/>
      <c r="CT372" s="13"/>
      <c r="CU372" s="13"/>
      <c r="CV372" s="13"/>
      <c r="CW372" s="13"/>
      <c r="CX372" s="13"/>
      <c r="CY372" s="13"/>
      <c r="CZ372" s="13"/>
      <c r="DA372" s="13"/>
      <c r="DB372" s="13"/>
      <c r="DC372" s="13"/>
      <c r="DD372" s="13"/>
      <c r="DE372" s="13"/>
      <c r="DF372" s="13"/>
      <c r="DG372" s="13"/>
      <c r="DH372" s="13"/>
      <c r="DI372" s="13"/>
      <c r="DJ372" s="13"/>
      <c r="DK372" s="13"/>
      <c r="DL372" s="13"/>
      <c r="DM372" s="13"/>
      <c r="DN372" s="13"/>
      <c r="DO372" s="13"/>
      <c r="DP372" s="13"/>
      <c r="DQ372" s="13"/>
      <c r="DR372" s="13"/>
      <c r="DS372" s="13"/>
      <c r="DT372" s="13"/>
      <c r="DU372" s="13"/>
      <c r="DV372" s="13"/>
      <c r="DW372" s="13"/>
      <c r="DX372" s="13"/>
      <c r="DY372" s="13"/>
      <c r="DZ372" s="13"/>
      <c r="EA372" s="13"/>
      <c r="EB372" s="13"/>
      <c r="EC372" s="13"/>
      <c r="ED372" s="13"/>
      <c r="EE372" s="13"/>
      <c r="EF372" s="13"/>
      <c r="EG372" s="13"/>
      <c r="EH372" s="13"/>
      <c r="EI372" s="13"/>
      <c r="EJ372" s="13"/>
      <c r="EK372" s="13"/>
      <c r="EL372" s="13"/>
      <c r="EM372" s="13"/>
      <c r="EN372" s="13"/>
      <c r="EO372" s="13"/>
      <c r="EP372" s="13"/>
      <c r="EQ372" s="13"/>
      <c r="ER372" s="13"/>
      <c r="ES372" s="13"/>
      <c r="ET372" s="13"/>
      <c r="EU372" s="13"/>
      <c r="EV372" s="13"/>
      <c r="EW372" s="13"/>
      <c r="EX372" s="13"/>
      <c r="EY372" s="13"/>
      <c r="EZ372" s="13"/>
      <c r="FA372" s="13"/>
      <c r="FB372" s="13"/>
      <c r="FC372" s="13"/>
      <c r="FD372" s="13"/>
      <c r="FE372" s="13"/>
      <c r="FF372" s="13"/>
      <c r="FG372" s="13"/>
      <c r="FH372" s="13"/>
      <c r="FI372" s="13"/>
      <c r="FJ372" s="13"/>
      <c r="FK372" s="13"/>
      <c r="FL372" s="13"/>
      <c r="FM372" s="13"/>
      <c r="FN372" s="13"/>
      <c r="FO372" s="13"/>
      <c r="FP372" s="13"/>
      <c r="FQ372" s="13"/>
      <c r="FR372" s="13"/>
      <c r="FS372" s="13"/>
      <c r="FT372" s="13"/>
      <c r="FU372" s="13"/>
      <c r="FV372" s="13"/>
      <c r="FW372" s="13"/>
      <c r="FX372" s="13"/>
      <c r="FY372" s="13"/>
      <c r="FZ372" s="13"/>
      <c r="GA372" s="13"/>
      <c r="GB372" s="13"/>
      <c r="GC372" s="13"/>
      <c r="GD372" s="13"/>
      <c r="GE372" s="13"/>
      <c r="GF372" s="13"/>
      <c r="GG372" s="13"/>
      <c r="GH372" s="13"/>
      <c r="GI372" s="13"/>
      <c r="GJ372" s="13"/>
      <c r="GK372" s="13"/>
      <c r="GL372" s="13"/>
      <c r="GM372" s="13"/>
      <c r="GN372" s="13"/>
      <c r="GO372" s="13"/>
      <c r="GP372" s="13"/>
      <c r="GQ372" s="13"/>
      <c r="GR372" s="13"/>
      <c r="GS372" s="13"/>
      <c r="GT372" s="13"/>
      <c r="GU372" s="13"/>
      <c r="GV372" s="13"/>
      <c r="GW372" s="13"/>
      <c r="GX372" s="13"/>
      <c r="GY372" s="13"/>
      <c r="GZ372" s="13"/>
      <c r="HA372" s="13"/>
      <c r="HB372" s="13"/>
      <c r="HC372" s="13"/>
      <c r="HD372" s="13"/>
      <c r="HE372" s="13"/>
      <c r="HF372" s="13"/>
      <c r="HG372" s="13"/>
      <c r="HH372" s="13"/>
      <c r="HI372" s="13"/>
      <c r="HJ372" s="13"/>
      <c r="HK372" s="13"/>
      <c r="HL372" s="13"/>
      <c r="HM372" s="13"/>
      <c r="HN372" s="13"/>
      <c r="HO372" s="13"/>
      <c r="HP372" s="13"/>
      <c r="HQ372" s="13"/>
      <c r="HR372" s="13"/>
      <c r="HS372" s="13"/>
      <c r="HT372" s="13"/>
      <c r="HU372" s="13"/>
      <c r="HV372" s="13"/>
      <c r="HW372" s="13"/>
      <c r="HX372" s="13"/>
      <c r="HY372" s="13"/>
      <c r="HZ372" s="13"/>
      <c r="IA372" s="13"/>
      <c r="IB372" s="13"/>
      <c r="IC372" s="13"/>
      <c r="ID372" s="13"/>
      <c r="IE372" s="13"/>
      <c r="IF372" s="13"/>
      <c r="IG372" s="13"/>
      <c r="IH372" s="13"/>
      <c r="II372" s="13"/>
      <c r="IJ372" s="13"/>
      <c r="IK372" s="13"/>
      <c r="IL372" s="13"/>
      <c r="IM372" s="13"/>
      <c r="IN372" s="13"/>
      <c r="IO372" s="13"/>
      <c r="IP372" s="13"/>
      <c r="IQ372" s="13"/>
      <c r="IR372" s="13"/>
      <c r="IS372" s="13"/>
      <c r="IT372" s="13"/>
      <c r="IU372" s="13"/>
      <c r="IV372" s="13"/>
      <c r="IW372" s="13"/>
      <c r="IX372" s="13"/>
      <c r="IY372" s="13"/>
      <c r="IZ372" s="13"/>
      <c r="JA372" s="13"/>
      <c r="JB372" s="13"/>
    </row>
    <row r="373" spans="1:262" ht="15" thickBot="1">
      <c r="A373" s="278"/>
      <c r="B373" s="426"/>
      <c r="C373" s="376"/>
      <c r="D373" s="409"/>
      <c r="E373" s="264"/>
      <c r="F373" s="200"/>
      <c r="G373" s="201"/>
      <c r="H373" s="273"/>
      <c r="I373" s="272"/>
      <c r="J373" s="464"/>
      <c r="K373" s="202"/>
      <c r="L373" s="203"/>
      <c r="M373" s="422">
        <f t="shared" si="105"/>
        <v>0</v>
      </c>
      <c r="N373" s="204"/>
      <c r="O373" s="203"/>
      <c r="P373" s="204"/>
      <c r="Q373" s="203"/>
      <c r="R373" s="204"/>
      <c r="S373" s="204"/>
      <c r="T373" s="204"/>
      <c r="U373" s="204" t="s">
        <v>702</v>
      </c>
      <c r="V373" s="204" t="s">
        <v>702</v>
      </c>
      <c r="W373" s="267"/>
      <c r="X373" s="264"/>
      <c r="Y373" s="207"/>
      <c r="Z373" s="264"/>
      <c r="AA373" s="170"/>
      <c r="AB373" s="168"/>
      <c r="AC373" s="171"/>
      <c r="AD373" s="172"/>
      <c r="AE373" s="173"/>
      <c r="AF373" s="174"/>
      <c r="AG373" s="542"/>
      <c r="AH373" s="208"/>
      <c r="AI373" s="208"/>
      <c r="AJ373" s="222"/>
      <c r="AK373" s="264"/>
      <c r="AL373" s="164"/>
      <c r="AM373" s="165"/>
      <c r="AN373" s="275"/>
      <c r="AO373" s="277"/>
      <c r="AP373" s="267"/>
      <c r="AQ373" s="267"/>
      <c r="AR373" s="267"/>
      <c r="AS373" s="206"/>
      <c r="AT373" s="476"/>
      <c r="AU373" s="209"/>
      <c r="AV373" s="205"/>
      <c r="AW373" s="205"/>
      <c r="AX373" s="209"/>
      <c r="AY373" s="209"/>
      <c r="AZ373" s="73" t="e">
        <f t="shared" ca="1" si="106"/>
        <v>#NAME?</v>
      </c>
      <c r="BA373" s="529" t="e">
        <f t="shared" ca="1" si="107"/>
        <v>#NAME?</v>
      </c>
      <c r="BB373" s="210"/>
      <c r="BC373" s="210"/>
      <c r="BD373" s="513"/>
      <c r="BE373" s="514"/>
      <c r="BF373" s="538"/>
      <c r="BG373" s="211"/>
      <c r="BH373" s="211"/>
      <c r="BI373" s="211"/>
      <c r="BJ373" s="211"/>
      <c r="BK373" s="211"/>
      <c r="BL373" s="211"/>
      <c r="BM373" s="211"/>
      <c r="BN373" s="211"/>
      <c r="BO373" s="211"/>
      <c r="BP373" s="211"/>
      <c r="BQ373" s="211"/>
      <c r="BR373" s="211"/>
      <c r="BS373" s="211"/>
      <c r="BT373" s="211"/>
      <c r="BU373" s="211"/>
      <c r="BV373" s="211"/>
      <c r="BW373" s="211"/>
      <c r="BX373" s="211"/>
      <c r="BY373" s="211"/>
      <c r="BZ373" s="211"/>
      <c r="CA373" s="211"/>
      <c r="CB373" s="211"/>
      <c r="CC373" s="211"/>
      <c r="CD373" s="211"/>
      <c r="CE373" s="211"/>
      <c r="CF373" s="211"/>
      <c r="CG373" s="211"/>
      <c r="CH373" s="211"/>
      <c r="CI373" s="211"/>
      <c r="CJ373" s="211"/>
      <c r="CK373" s="211"/>
      <c r="CL373" s="211"/>
      <c r="CM373" s="211"/>
      <c r="CN373" s="211"/>
      <c r="CO373" s="211"/>
      <c r="CP373" s="211"/>
      <c r="CQ373" s="211"/>
      <c r="CR373" s="211"/>
      <c r="CS373" s="211"/>
      <c r="CT373" s="211"/>
      <c r="CU373" s="211"/>
      <c r="CV373" s="211"/>
      <c r="CW373" s="211"/>
      <c r="CX373" s="211"/>
      <c r="CY373" s="211"/>
      <c r="CZ373" s="211"/>
      <c r="DA373" s="211"/>
      <c r="DB373" s="211"/>
      <c r="DC373" s="211"/>
      <c r="DD373" s="211"/>
      <c r="DE373" s="211"/>
      <c r="DF373" s="211"/>
      <c r="DG373" s="211"/>
      <c r="DH373" s="211"/>
      <c r="DI373" s="211"/>
      <c r="DJ373" s="211"/>
      <c r="DK373" s="211"/>
      <c r="DL373" s="211"/>
      <c r="DM373" s="211"/>
      <c r="DN373" s="211"/>
      <c r="DO373" s="211"/>
      <c r="DP373" s="211"/>
      <c r="DQ373" s="211"/>
      <c r="DR373" s="211"/>
      <c r="DS373" s="211"/>
      <c r="DT373" s="211"/>
      <c r="DU373" s="211"/>
      <c r="DV373" s="211"/>
      <c r="DW373" s="211"/>
      <c r="DX373" s="211"/>
      <c r="DY373" s="211"/>
      <c r="DZ373" s="211"/>
      <c r="EA373" s="211"/>
      <c r="EB373" s="211"/>
      <c r="EC373" s="211"/>
      <c r="ED373" s="211"/>
      <c r="EE373" s="211"/>
      <c r="EF373" s="211"/>
      <c r="EG373" s="211"/>
      <c r="EH373" s="211"/>
      <c r="EI373" s="211"/>
      <c r="EJ373" s="211"/>
      <c r="EK373" s="211"/>
      <c r="EL373" s="211"/>
      <c r="EM373" s="211"/>
      <c r="EN373" s="211"/>
      <c r="EO373" s="211"/>
      <c r="EP373" s="211"/>
      <c r="EQ373" s="211"/>
      <c r="ER373" s="211"/>
      <c r="ES373" s="211"/>
      <c r="ET373" s="211"/>
      <c r="EU373" s="211"/>
      <c r="EV373" s="211"/>
      <c r="EW373" s="211"/>
      <c r="EX373" s="211"/>
      <c r="EY373" s="211"/>
      <c r="EZ373" s="211"/>
      <c r="FA373" s="211"/>
      <c r="FB373" s="211"/>
      <c r="FC373" s="211"/>
      <c r="FD373" s="211"/>
      <c r="FE373" s="211"/>
      <c r="FF373" s="211"/>
      <c r="FG373" s="211"/>
      <c r="FH373" s="211"/>
      <c r="FI373" s="211"/>
      <c r="FJ373" s="211"/>
      <c r="FK373" s="211"/>
      <c r="FL373" s="211"/>
      <c r="FM373" s="211"/>
      <c r="FN373" s="211"/>
      <c r="FO373" s="211"/>
      <c r="FP373" s="211"/>
      <c r="FQ373" s="211"/>
      <c r="FR373" s="211"/>
      <c r="FS373" s="211"/>
      <c r="FT373" s="211"/>
      <c r="FU373" s="211"/>
      <c r="FV373" s="211"/>
      <c r="FW373" s="211"/>
      <c r="FX373" s="211"/>
      <c r="FY373" s="211"/>
      <c r="FZ373" s="211"/>
      <c r="GA373" s="211"/>
      <c r="GB373" s="211"/>
      <c r="GC373" s="211"/>
      <c r="GD373" s="211"/>
      <c r="GE373" s="211"/>
      <c r="GF373" s="211"/>
      <c r="GG373" s="211"/>
      <c r="GH373" s="211"/>
      <c r="GI373" s="211"/>
      <c r="GJ373" s="211"/>
      <c r="GK373" s="211"/>
      <c r="GL373" s="211"/>
      <c r="GM373" s="211"/>
      <c r="GN373" s="211"/>
      <c r="GO373" s="211"/>
      <c r="GP373" s="211"/>
      <c r="GQ373" s="211"/>
      <c r="GR373" s="211"/>
      <c r="GS373" s="211"/>
      <c r="GT373" s="211"/>
      <c r="GU373" s="211"/>
      <c r="GV373" s="211"/>
      <c r="GW373" s="211"/>
      <c r="GX373" s="211"/>
      <c r="GY373" s="211"/>
      <c r="GZ373" s="211"/>
      <c r="HA373" s="211"/>
      <c r="HB373" s="211"/>
      <c r="HC373" s="211"/>
      <c r="HD373" s="211"/>
      <c r="HE373" s="211"/>
      <c r="HF373" s="211"/>
      <c r="HG373" s="211"/>
      <c r="HH373" s="211"/>
      <c r="HI373" s="211"/>
      <c r="HJ373" s="211"/>
      <c r="HK373" s="211"/>
      <c r="HL373" s="211"/>
      <c r="HM373" s="211"/>
      <c r="HN373" s="211"/>
      <c r="HO373" s="211"/>
      <c r="HP373" s="211"/>
      <c r="HQ373" s="211"/>
      <c r="HR373" s="211"/>
      <c r="HS373" s="211"/>
      <c r="HT373" s="211"/>
      <c r="HU373" s="211"/>
      <c r="HV373" s="211"/>
      <c r="HW373" s="211"/>
      <c r="HX373" s="211"/>
      <c r="HY373" s="211"/>
      <c r="HZ373" s="211"/>
      <c r="IA373" s="211"/>
      <c r="IB373" s="211"/>
      <c r="IC373" s="211"/>
      <c r="ID373" s="211"/>
      <c r="IE373" s="211"/>
      <c r="IF373" s="211"/>
      <c r="IG373" s="211"/>
      <c r="IH373" s="211"/>
      <c r="II373" s="211"/>
      <c r="IJ373" s="211"/>
      <c r="IK373" s="211"/>
      <c r="IL373" s="211"/>
      <c r="IM373" s="211"/>
      <c r="IN373" s="211"/>
      <c r="IO373" s="211"/>
      <c r="IP373" s="211"/>
      <c r="IQ373" s="211"/>
      <c r="IR373" s="211"/>
      <c r="IS373" s="211"/>
      <c r="IT373" s="211"/>
      <c r="IU373" s="211"/>
      <c r="IV373" s="211"/>
      <c r="IW373" s="211"/>
      <c r="IX373" s="211"/>
      <c r="IY373" s="211"/>
      <c r="IZ373" s="211"/>
      <c r="JA373" s="211"/>
      <c r="JB373" s="211"/>
    </row>
    <row r="374" spans="1:262" ht="15" thickBot="1">
      <c r="A374" s="279"/>
      <c r="B374" s="426"/>
      <c r="C374" s="376"/>
      <c r="D374" s="409"/>
      <c r="E374" s="264"/>
      <c r="F374" s="200"/>
      <c r="G374" s="201"/>
      <c r="H374" s="272"/>
      <c r="I374" s="272"/>
      <c r="J374" s="464"/>
      <c r="K374" s="202"/>
      <c r="L374" s="168"/>
      <c r="M374" s="422">
        <f t="shared" si="105"/>
        <v>0</v>
      </c>
      <c r="N374" s="204"/>
      <c r="O374" s="203"/>
      <c r="P374" s="204"/>
      <c r="Q374" s="203"/>
      <c r="R374" s="204"/>
      <c r="S374" s="204"/>
      <c r="T374" s="204"/>
      <c r="U374" s="204" t="s">
        <v>702</v>
      </c>
      <c r="V374" s="204" t="s">
        <v>702</v>
      </c>
      <c r="W374" s="267"/>
      <c r="X374" s="264"/>
      <c r="Y374" s="169"/>
      <c r="Z374" s="264"/>
      <c r="AA374" s="170"/>
      <c r="AB374" s="168"/>
      <c r="AC374" s="171"/>
      <c r="AD374" s="172"/>
      <c r="AE374" s="173"/>
      <c r="AF374" s="174"/>
      <c r="AG374" s="542"/>
      <c r="AH374" s="208"/>
      <c r="AI374" s="208"/>
      <c r="AJ374" s="222"/>
      <c r="AK374" s="264"/>
      <c r="AL374" s="164"/>
      <c r="AM374" s="165"/>
      <c r="AN374" s="275"/>
      <c r="AO374" s="277"/>
      <c r="AP374" s="267"/>
      <c r="AQ374" s="267"/>
      <c r="AR374" s="267"/>
      <c r="AS374" s="166"/>
      <c r="AT374" s="476"/>
      <c r="AU374" s="209"/>
      <c r="AV374" s="205"/>
      <c r="AW374" s="205"/>
      <c r="AX374" s="129"/>
      <c r="AY374" s="129"/>
      <c r="AZ374" s="73" t="e">
        <f t="shared" ca="1" si="106"/>
        <v>#NAME?</v>
      </c>
      <c r="BA374" s="529" t="e">
        <f t="shared" ca="1" si="107"/>
        <v>#NAME?</v>
      </c>
    </row>
    <row r="375" spans="1:262" ht="15" thickBot="1">
      <c r="A375" s="278"/>
      <c r="B375" s="426"/>
      <c r="C375" s="376"/>
      <c r="D375" s="409"/>
      <c r="E375" s="264"/>
      <c r="F375" s="200"/>
      <c r="G375" s="201"/>
      <c r="H375" s="272"/>
      <c r="I375" s="272"/>
      <c r="J375" s="464"/>
      <c r="K375" s="202"/>
      <c r="L375" s="168"/>
      <c r="M375" s="422">
        <f t="shared" si="105"/>
        <v>0</v>
      </c>
      <c r="N375" s="204"/>
      <c r="O375" s="203"/>
      <c r="P375" s="204"/>
      <c r="Q375" s="203"/>
      <c r="R375" s="204"/>
      <c r="S375" s="204"/>
      <c r="T375" s="204"/>
      <c r="U375" s="204" t="s">
        <v>702</v>
      </c>
      <c r="V375" s="204" t="s">
        <v>702</v>
      </c>
      <c r="W375" s="267"/>
      <c r="X375" s="264"/>
      <c r="Y375" s="169"/>
      <c r="Z375" s="264"/>
      <c r="AA375" s="170"/>
      <c r="AB375" s="168"/>
      <c r="AC375" s="171"/>
      <c r="AD375" s="172"/>
      <c r="AE375" s="173"/>
      <c r="AF375" s="174"/>
      <c r="AG375" s="542"/>
      <c r="AH375" s="208"/>
      <c r="AI375" s="208"/>
      <c r="AJ375" s="222"/>
      <c r="AK375" s="264"/>
      <c r="AL375" s="164"/>
      <c r="AM375" s="165"/>
      <c r="AN375" s="275"/>
      <c r="AO375" s="277"/>
      <c r="AP375" s="267"/>
      <c r="AQ375" s="267"/>
      <c r="AR375" s="267"/>
      <c r="AS375" s="166"/>
      <c r="AT375" s="476"/>
      <c r="AU375" s="209"/>
      <c r="AV375" s="205"/>
      <c r="AW375" s="205"/>
      <c r="AX375" s="129"/>
      <c r="AY375" s="129"/>
      <c r="AZ375" s="73" t="e">
        <f t="shared" ca="1" si="106"/>
        <v>#NAME?</v>
      </c>
      <c r="BA375" s="529" t="e">
        <f t="shared" ca="1" si="107"/>
        <v>#NAME?</v>
      </c>
    </row>
    <row r="376" spans="1:262" s="211" customFormat="1" ht="15" thickBot="1">
      <c r="A376" s="278"/>
      <c r="B376" s="426"/>
      <c r="C376" s="376"/>
      <c r="D376" s="409"/>
      <c r="E376" s="264"/>
      <c r="F376" s="200"/>
      <c r="G376" s="201"/>
      <c r="H376" s="272"/>
      <c r="I376" s="272"/>
      <c r="J376" s="464"/>
      <c r="K376" s="202"/>
      <c r="L376" s="203"/>
      <c r="M376" s="422">
        <f t="shared" si="105"/>
        <v>0</v>
      </c>
      <c r="N376" s="204"/>
      <c r="O376" s="203"/>
      <c r="P376" s="204"/>
      <c r="Q376" s="203"/>
      <c r="R376" s="204"/>
      <c r="S376" s="204"/>
      <c r="T376" s="204"/>
      <c r="U376" s="204" t="s">
        <v>702</v>
      </c>
      <c r="V376" s="204" t="s">
        <v>702</v>
      </c>
      <c r="W376" s="267"/>
      <c r="X376" s="264"/>
      <c r="Y376" s="207"/>
      <c r="Z376" s="264"/>
      <c r="AA376" s="170"/>
      <c r="AB376" s="168"/>
      <c r="AC376" s="171"/>
      <c r="AD376" s="172"/>
      <c r="AE376" s="173"/>
      <c r="AF376" s="174"/>
      <c r="AG376" s="542"/>
      <c r="AH376" s="208"/>
      <c r="AI376" s="208"/>
      <c r="AJ376" s="222"/>
      <c r="AK376" s="264"/>
      <c r="AL376" s="164"/>
      <c r="AM376" s="165"/>
      <c r="AN376" s="275"/>
      <c r="AO376" s="277"/>
      <c r="AP376" s="267"/>
      <c r="AQ376" s="267"/>
      <c r="AR376" s="267"/>
      <c r="AS376" s="206"/>
      <c r="AT376" s="476"/>
      <c r="AU376" s="209"/>
      <c r="AV376" s="205"/>
      <c r="AW376" s="205"/>
      <c r="AX376" s="209"/>
      <c r="AY376" s="209"/>
      <c r="AZ376" s="73" t="e">
        <f t="shared" ca="1" si="106"/>
        <v>#NAME?</v>
      </c>
      <c r="BA376" s="529" t="e">
        <f t="shared" ca="1" si="107"/>
        <v>#NAME?</v>
      </c>
      <c r="BB376" s="210"/>
      <c r="BC376" s="210"/>
      <c r="BD376" s="513"/>
      <c r="BE376" s="514"/>
      <c r="BF376" s="538"/>
    </row>
    <row r="377" spans="1:262" s="211" customFormat="1" ht="15" thickBot="1">
      <c r="A377" s="278"/>
      <c r="B377" s="426"/>
      <c r="C377" s="376"/>
      <c r="D377" s="409"/>
      <c r="E377" s="264"/>
      <c r="F377" s="200"/>
      <c r="G377" s="201"/>
      <c r="H377" s="272"/>
      <c r="I377" s="272"/>
      <c r="J377" s="464"/>
      <c r="K377" s="202"/>
      <c r="L377" s="168"/>
      <c r="M377" s="422">
        <f t="shared" si="105"/>
        <v>0</v>
      </c>
      <c r="N377" s="204"/>
      <c r="O377" s="203"/>
      <c r="P377" s="204"/>
      <c r="Q377" s="203"/>
      <c r="R377" s="204"/>
      <c r="S377" s="204"/>
      <c r="T377" s="204"/>
      <c r="U377" s="204" t="s">
        <v>702</v>
      </c>
      <c r="V377" s="204" t="s">
        <v>702</v>
      </c>
      <c r="W377" s="267"/>
      <c r="X377" s="264"/>
      <c r="Y377" s="169"/>
      <c r="Z377" s="264"/>
      <c r="AA377" s="170"/>
      <c r="AB377" s="168"/>
      <c r="AC377" s="171"/>
      <c r="AD377" s="172"/>
      <c r="AE377" s="173"/>
      <c r="AF377" s="174"/>
      <c r="AG377" s="542"/>
      <c r="AH377" s="208"/>
      <c r="AI377" s="208"/>
      <c r="AJ377" s="222"/>
      <c r="AK377" s="264"/>
      <c r="AL377" s="164"/>
      <c r="AM377" s="165"/>
      <c r="AN377" s="275"/>
      <c r="AO377" s="277"/>
      <c r="AP377" s="267"/>
      <c r="AQ377" s="267"/>
      <c r="AR377" s="267"/>
      <c r="AS377" s="166"/>
      <c r="AT377" s="476"/>
      <c r="AU377" s="209"/>
      <c r="AV377" s="205"/>
      <c r="AW377" s="205"/>
      <c r="AX377" s="129"/>
      <c r="AY377" s="129"/>
      <c r="AZ377" s="73" t="e">
        <f t="shared" ca="1" si="106"/>
        <v>#NAME?</v>
      </c>
      <c r="BA377" s="529" t="e">
        <f t="shared" ca="1" si="107"/>
        <v>#NAME?</v>
      </c>
      <c r="BB377" s="158"/>
      <c r="BC377" s="158"/>
      <c r="BD377" s="510"/>
      <c r="BE377" s="434"/>
      <c r="BF377" s="125"/>
      <c r="BG377" s="13"/>
      <c r="BH377" s="13"/>
      <c r="BI377" s="13"/>
      <c r="BJ377" s="13"/>
      <c r="BK377" s="13"/>
      <c r="BL377" s="13"/>
      <c r="BM377" s="13"/>
      <c r="BN377" s="13"/>
      <c r="BO377" s="13"/>
      <c r="BP377" s="13"/>
      <c r="BQ377" s="13"/>
      <c r="BR377" s="13"/>
      <c r="BS377" s="13"/>
      <c r="BT377" s="13"/>
      <c r="BU377" s="13"/>
      <c r="BV377" s="13"/>
      <c r="BW377" s="13"/>
      <c r="BX377" s="13"/>
      <c r="BY377" s="13"/>
      <c r="BZ377" s="13"/>
      <c r="CA377" s="13"/>
      <c r="CB377" s="13"/>
      <c r="CC377" s="13"/>
      <c r="CD377" s="13"/>
      <c r="CE377" s="13"/>
      <c r="CF377" s="13"/>
      <c r="CG377" s="13"/>
      <c r="CH377" s="13"/>
      <c r="CI377" s="13"/>
      <c r="CJ377" s="13"/>
      <c r="CK377" s="13"/>
      <c r="CL377" s="13"/>
      <c r="CM377" s="13"/>
      <c r="CN377" s="13"/>
      <c r="CO377" s="13"/>
      <c r="CP377" s="13"/>
      <c r="CQ377" s="13"/>
      <c r="CR377" s="13"/>
      <c r="CS377" s="13"/>
      <c r="CT377" s="13"/>
      <c r="CU377" s="13"/>
      <c r="CV377" s="13"/>
      <c r="CW377" s="13"/>
      <c r="CX377" s="13"/>
      <c r="CY377" s="13"/>
      <c r="CZ377" s="13"/>
      <c r="DA377" s="13"/>
      <c r="DB377" s="13"/>
      <c r="DC377" s="13"/>
      <c r="DD377" s="13"/>
      <c r="DE377" s="13"/>
      <c r="DF377" s="13"/>
      <c r="DG377" s="13"/>
      <c r="DH377" s="13"/>
      <c r="DI377" s="13"/>
      <c r="DJ377" s="13"/>
      <c r="DK377" s="13"/>
      <c r="DL377" s="13"/>
      <c r="DM377" s="13"/>
      <c r="DN377" s="13"/>
      <c r="DO377" s="13"/>
      <c r="DP377" s="13"/>
      <c r="DQ377" s="13"/>
      <c r="DR377" s="13"/>
      <c r="DS377" s="13"/>
      <c r="DT377" s="13"/>
      <c r="DU377" s="13"/>
      <c r="DV377" s="13"/>
      <c r="DW377" s="13"/>
      <c r="DX377" s="13"/>
      <c r="DY377" s="13"/>
      <c r="DZ377" s="13"/>
      <c r="EA377" s="13"/>
      <c r="EB377" s="13"/>
      <c r="EC377" s="13"/>
      <c r="ED377" s="13"/>
      <c r="EE377" s="13"/>
      <c r="EF377" s="13"/>
      <c r="EG377" s="13"/>
      <c r="EH377" s="13"/>
      <c r="EI377" s="13"/>
      <c r="EJ377" s="13"/>
      <c r="EK377" s="13"/>
      <c r="EL377" s="13"/>
      <c r="EM377" s="13"/>
      <c r="EN377" s="13"/>
      <c r="EO377" s="13"/>
      <c r="EP377" s="13"/>
      <c r="EQ377" s="13"/>
      <c r="ER377" s="13"/>
      <c r="ES377" s="13"/>
      <c r="ET377" s="13"/>
      <c r="EU377" s="13"/>
      <c r="EV377" s="13"/>
      <c r="EW377" s="13"/>
      <c r="EX377" s="13"/>
      <c r="EY377" s="13"/>
      <c r="EZ377" s="13"/>
      <c r="FA377" s="13"/>
      <c r="FB377" s="13"/>
      <c r="FC377" s="13"/>
      <c r="FD377" s="13"/>
      <c r="FE377" s="13"/>
      <c r="FF377" s="13"/>
      <c r="FG377" s="13"/>
      <c r="FH377" s="13"/>
      <c r="FI377" s="13"/>
      <c r="FJ377" s="13"/>
      <c r="FK377" s="13"/>
      <c r="FL377" s="13"/>
      <c r="FM377" s="13"/>
      <c r="FN377" s="13"/>
      <c r="FO377" s="13"/>
      <c r="FP377" s="13"/>
      <c r="FQ377" s="13"/>
      <c r="FR377" s="13"/>
      <c r="FS377" s="13"/>
      <c r="FT377" s="13"/>
      <c r="FU377" s="13"/>
      <c r="FV377" s="13"/>
      <c r="FW377" s="13"/>
      <c r="FX377" s="13"/>
      <c r="FY377" s="13"/>
      <c r="FZ377" s="13"/>
      <c r="GA377" s="13"/>
      <c r="GB377" s="13"/>
      <c r="GC377" s="13"/>
      <c r="GD377" s="13"/>
      <c r="GE377" s="13"/>
      <c r="GF377" s="13"/>
      <c r="GG377" s="13"/>
      <c r="GH377" s="13"/>
      <c r="GI377" s="13"/>
      <c r="GJ377" s="13"/>
      <c r="GK377" s="13"/>
      <c r="GL377" s="13"/>
      <c r="GM377" s="13"/>
      <c r="GN377" s="13"/>
      <c r="GO377" s="13"/>
      <c r="GP377" s="13"/>
      <c r="GQ377" s="13"/>
      <c r="GR377" s="13"/>
      <c r="GS377" s="13"/>
      <c r="GT377" s="13"/>
      <c r="GU377" s="13"/>
      <c r="GV377" s="13"/>
      <c r="GW377" s="13"/>
      <c r="GX377" s="13"/>
      <c r="GY377" s="13"/>
      <c r="GZ377" s="13"/>
      <c r="HA377" s="13"/>
      <c r="HB377" s="13"/>
      <c r="HC377" s="13"/>
      <c r="HD377" s="13"/>
      <c r="HE377" s="13"/>
      <c r="HF377" s="13"/>
      <c r="HG377" s="13"/>
      <c r="HH377" s="13"/>
      <c r="HI377" s="13"/>
      <c r="HJ377" s="13"/>
      <c r="HK377" s="13"/>
      <c r="HL377" s="13"/>
      <c r="HM377" s="13"/>
      <c r="HN377" s="13"/>
      <c r="HO377" s="13"/>
      <c r="HP377" s="13"/>
      <c r="HQ377" s="13"/>
      <c r="HR377" s="13"/>
      <c r="HS377" s="13"/>
      <c r="HT377" s="13"/>
      <c r="HU377" s="13"/>
      <c r="HV377" s="13"/>
      <c r="HW377" s="13"/>
      <c r="HX377" s="13"/>
      <c r="HY377" s="13"/>
      <c r="HZ377" s="13"/>
      <c r="IA377" s="13"/>
      <c r="IB377" s="13"/>
      <c r="IC377" s="13"/>
      <c r="ID377" s="13"/>
      <c r="IE377" s="13"/>
      <c r="IF377" s="13"/>
      <c r="IG377" s="13"/>
      <c r="IH377" s="13"/>
      <c r="II377" s="13"/>
      <c r="IJ377" s="13"/>
      <c r="IK377" s="13"/>
      <c r="IL377" s="13"/>
      <c r="IM377" s="13"/>
      <c r="IN377" s="13"/>
      <c r="IO377" s="13"/>
      <c r="IP377" s="13"/>
      <c r="IQ377" s="13"/>
      <c r="IR377" s="13"/>
      <c r="IS377" s="13"/>
      <c r="IT377" s="13"/>
      <c r="IU377" s="13"/>
      <c r="IV377" s="13"/>
      <c r="IW377" s="13"/>
      <c r="IX377" s="13"/>
      <c r="IY377" s="13"/>
      <c r="IZ377" s="13"/>
      <c r="JA377" s="13"/>
      <c r="JB377" s="13"/>
    </row>
    <row r="378" spans="1:262" s="211" customFormat="1" ht="15" thickBot="1">
      <c r="A378" s="278"/>
      <c r="B378" s="426"/>
      <c r="C378" s="376"/>
      <c r="D378" s="409"/>
      <c r="E378" s="264"/>
      <c r="F378" s="200"/>
      <c r="G378" s="201"/>
      <c r="H378" s="272"/>
      <c r="I378" s="272"/>
      <c r="J378" s="464"/>
      <c r="K378" s="202"/>
      <c r="L378" s="168"/>
      <c r="M378" s="422">
        <f t="shared" si="105"/>
        <v>0</v>
      </c>
      <c r="N378" s="204"/>
      <c r="O378" s="203"/>
      <c r="P378" s="204"/>
      <c r="Q378" s="203"/>
      <c r="R378" s="204"/>
      <c r="S378" s="204"/>
      <c r="T378" s="204"/>
      <c r="U378" s="204" t="s">
        <v>702</v>
      </c>
      <c r="V378" s="204" t="s">
        <v>702</v>
      </c>
      <c r="W378" s="267"/>
      <c r="X378" s="264"/>
      <c r="Y378" s="169"/>
      <c r="Z378" s="264"/>
      <c r="AA378" s="170"/>
      <c r="AB378" s="168"/>
      <c r="AC378" s="171"/>
      <c r="AD378" s="172"/>
      <c r="AE378" s="173"/>
      <c r="AF378" s="174"/>
      <c r="AG378" s="542"/>
      <c r="AH378" s="208"/>
      <c r="AI378" s="208"/>
      <c r="AJ378" s="222"/>
      <c r="AK378" s="264"/>
      <c r="AL378" s="164"/>
      <c r="AM378" s="165"/>
      <c r="AN378" s="275"/>
      <c r="AO378" s="277"/>
      <c r="AP378" s="267"/>
      <c r="AQ378" s="267"/>
      <c r="AR378" s="267"/>
      <c r="AS378" s="166"/>
      <c r="AT378" s="476"/>
      <c r="AU378" s="209"/>
      <c r="AV378" s="205"/>
      <c r="AW378" s="205"/>
      <c r="AX378" s="129"/>
      <c r="AY378" s="129"/>
      <c r="AZ378" s="73" t="e">
        <f t="shared" ca="1" si="106"/>
        <v>#NAME?</v>
      </c>
      <c r="BA378" s="529" t="e">
        <f t="shared" ca="1" si="107"/>
        <v>#NAME?</v>
      </c>
      <c r="BB378" s="158"/>
      <c r="BC378" s="158"/>
      <c r="BD378" s="510"/>
      <c r="BE378" s="434"/>
      <c r="BF378" s="115"/>
      <c r="BG378" s="12"/>
      <c r="BH378" s="12"/>
      <c r="BI378" s="12"/>
      <c r="BJ378" s="12"/>
      <c r="BK378" s="12"/>
      <c r="BL378" s="12"/>
      <c r="BM378" s="12"/>
      <c r="BN378" s="12"/>
      <c r="BO378" s="12"/>
      <c r="BP378" s="12"/>
      <c r="BQ378" s="12"/>
      <c r="BR378" s="12"/>
      <c r="BS378" s="12"/>
      <c r="BT378" s="12"/>
      <c r="BU378" s="12"/>
      <c r="BV378" s="12"/>
      <c r="BW378" s="12"/>
      <c r="BX378" s="12"/>
      <c r="BY378" s="12"/>
      <c r="BZ378" s="12"/>
      <c r="CA378" s="12"/>
      <c r="CB378" s="12"/>
      <c r="CC378" s="12"/>
      <c r="CD378" s="12"/>
      <c r="CE378" s="12"/>
      <c r="CF378" s="12"/>
      <c r="CG378" s="12"/>
      <c r="CH378" s="12"/>
      <c r="CI378" s="12"/>
      <c r="CJ378" s="12"/>
      <c r="CK378" s="12"/>
      <c r="CL378" s="12"/>
      <c r="CM378" s="12"/>
      <c r="CN378" s="12"/>
      <c r="CO378" s="12"/>
      <c r="CP378" s="12"/>
      <c r="CQ378" s="12"/>
      <c r="CR378" s="12"/>
      <c r="CS378" s="12"/>
      <c r="CT378" s="12"/>
      <c r="CU378" s="12"/>
      <c r="CV378" s="12"/>
      <c r="CW378" s="12"/>
      <c r="CX378" s="12"/>
      <c r="CY378" s="12"/>
      <c r="CZ378" s="12"/>
      <c r="DA378" s="12"/>
      <c r="DB378" s="12"/>
      <c r="DC378" s="12"/>
      <c r="DD378" s="12"/>
      <c r="DE378" s="12"/>
      <c r="DF378" s="12"/>
      <c r="DG378" s="12"/>
      <c r="DH378" s="12"/>
      <c r="DI378" s="12"/>
      <c r="DJ378" s="12"/>
      <c r="DK378" s="12"/>
      <c r="DL378" s="12"/>
      <c r="DM378" s="12"/>
      <c r="DN378" s="12"/>
      <c r="DO378" s="12"/>
      <c r="DP378" s="12"/>
      <c r="DQ378" s="12"/>
      <c r="DR378" s="12"/>
      <c r="DS378" s="12"/>
      <c r="DT378" s="12"/>
      <c r="DU378" s="12"/>
      <c r="DV378" s="12"/>
      <c r="DW378" s="12"/>
      <c r="DX378" s="12"/>
      <c r="DY378" s="12"/>
      <c r="DZ378" s="12"/>
      <c r="EA378" s="12"/>
      <c r="EB378" s="12"/>
      <c r="EC378" s="12"/>
      <c r="ED378" s="12"/>
      <c r="EE378" s="12"/>
      <c r="EF378" s="12"/>
      <c r="EG378" s="12"/>
      <c r="EH378" s="12"/>
      <c r="EI378" s="12"/>
      <c r="EJ378" s="12"/>
      <c r="EK378" s="12"/>
      <c r="EL378" s="12"/>
      <c r="EM378" s="12"/>
      <c r="EN378" s="12"/>
      <c r="EO378" s="12"/>
      <c r="EP378" s="12"/>
      <c r="EQ378" s="12"/>
      <c r="ER378" s="12"/>
      <c r="ES378" s="12"/>
      <c r="ET378" s="12"/>
      <c r="EU378" s="12"/>
      <c r="EV378" s="12"/>
      <c r="EW378" s="12"/>
      <c r="EX378" s="12"/>
      <c r="EY378" s="12"/>
      <c r="EZ378" s="12"/>
      <c r="FA378" s="12"/>
      <c r="FB378" s="12"/>
      <c r="FC378" s="12"/>
      <c r="FD378" s="12"/>
      <c r="FE378" s="12"/>
      <c r="FF378" s="12"/>
      <c r="FG378" s="12"/>
      <c r="FH378" s="12"/>
      <c r="FI378" s="12"/>
      <c r="FJ378" s="12"/>
      <c r="FK378" s="12"/>
      <c r="FL378" s="12"/>
      <c r="FM378" s="12"/>
      <c r="FN378" s="12"/>
      <c r="FO378" s="12"/>
      <c r="FP378" s="12"/>
      <c r="FQ378" s="12"/>
      <c r="FR378" s="12"/>
      <c r="FS378" s="12"/>
      <c r="FT378" s="12"/>
      <c r="FU378" s="12"/>
      <c r="FV378" s="12"/>
      <c r="FW378" s="12"/>
      <c r="FX378" s="12"/>
      <c r="FY378" s="12"/>
      <c r="FZ378" s="12"/>
      <c r="GA378" s="12"/>
      <c r="GB378" s="12"/>
      <c r="GC378" s="12"/>
      <c r="GD378" s="12"/>
      <c r="GE378" s="12"/>
      <c r="GF378" s="12"/>
      <c r="GG378" s="12"/>
      <c r="GH378" s="12"/>
      <c r="GI378" s="12"/>
      <c r="GJ378" s="12"/>
      <c r="GK378" s="12"/>
      <c r="GL378" s="12"/>
      <c r="GM378" s="12"/>
      <c r="GN378" s="12"/>
      <c r="GO378" s="12"/>
      <c r="GP378" s="12"/>
      <c r="GQ378" s="12"/>
      <c r="GR378" s="12"/>
      <c r="GS378" s="12"/>
      <c r="GT378" s="12"/>
      <c r="GU378" s="12"/>
      <c r="GV378" s="12"/>
      <c r="GW378" s="12"/>
      <c r="GX378" s="12"/>
      <c r="GY378" s="12"/>
      <c r="GZ378" s="12"/>
      <c r="HA378" s="12"/>
      <c r="HB378" s="12"/>
      <c r="HC378" s="12"/>
      <c r="HD378" s="12"/>
      <c r="HE378" s="12"/>
      <c r="HF378" s="12"/>
      <c r="HG378" s="12"/>
      <c r="HH378" s="12"/>
      <c r="HI378" s="12"/>
      <c r="HJ378" s="12"/>
      <c r="HK378" s="12"/>
      <c r="HL378" s="12"/>
      <c r="HM378" s="12"/>
      <c r="HN378" s="12"/>
      <c r="HO378" s="12"/>
      <c r="HP378" s="12"/>
      <c r="HQ378" s="12"/>
      <c r="HR378" s="12"/>
      <c r="HS378" s="12"/>
      <c r="HT378" s="12"/>
      <c r="HU378" s="12"/>
      <c r="HV378" s="12"/>
      <c r="HW378" s="12"/>
      <c r="HX378" s="12"/>
      <c r="HY378" s="12"/>
      <c r="HZ378" s="12"/>
      <c r="IA378" s="12"/>
      <c r="IB378" s="12"/>
      <c r="IC378" s="12"/>
      <c r="ID378" s="12"/>
      <c r="IE378" s="12"/>
      <c r="IF378" s="12"/>
      <c r="IG378" s="12"/>
      <c r="IH378" s="12"/>
      <c r="II378" s="12"/>
      <c r="IJ378" s="12"/>
      <c r="IK378" s="12"/>
      <c r="IL378" s="12"/>
      <c r="IM378" s="12"/>
      <c r="IN378" s="12"/>
      <c r="IO378" s="12"/>
      <c r="IP378" s="12"/>
      <c r="IQ378" s="12"/>
      <c r="IR378" s="12"/>
      <c r="IS378" s="12"/>
      <c r="IT378" s="12"/>
      <c r="IU378" s="12"/>
      <c r="IV378" s="12"/>
      <c r="IW378" s="12"/>
      <c r="IX378" s="12"/>
      <c r="IY378" s="12"/>
      <c r="IZ378" s="12"/>
      <c r="JA378" s="12"/>
      <c r="JB378" s="12"/>
    </row>
    <row r="379" spans="1:262" s="211" customFormat="1" ht="15" thickBot="1">
      <c r="A379" s="280"/>
      <c r="B379" s="451"/>
      <c r="C379" s="380"/>
      <c r="D379" s="409"/>
      <c r="E379" s="268"/>
      <c r="F379" s="200"/>
      <c r="G379" s="201"/>
      <c r="H379" s="273"/>
      <c r="I379" s="272"/>
      <c r="J379" s="464"/>
      <c r="K379" s="202"/>
      <c r="L379" s="168"/>
      <c r="M379" s="422">
        <f t="shared" si="105"/>
        <v>0</v>
      </c>
      <c r="N379" s="204"/>
      <c r="O379" s="203"/>
      <c r="P379" s="204"/>
      <c r="Q379" s="203"/>
      <c r="R379" s="204"/>
      <c r="S379" s="204"/>
      <c r="T379" s="204"/>
      <c r="U379" s="204" t="s">
        <v>702</v>
      </c>
      <c r="V379" s="204" t="s">
        <v>702</v>
      </c>
      <c r="W379" s="267"/>
      <c r="X379" s="268"/>
      <c r="Y379" s="180"/>
      <c r="Z379" s="268"/>
      <c r="AA379" s="170"/>
      <c r="AB379" s="168"/>
      <c r="AC379" s="171"/>
      <c r="AD379" s="172"/>
      <c r="AE379" s="173"/>
      <c r="AF379" s="174"/>
      <c r="AG379" s="542"/>
      <c r="AH379" s="208"/>
      <c r="AI379" s="208"/>
      <c r="AJ379" s="222"/>
      <c r="AK379" s="268"/>
      <c r="AL379" s="164"/>
      <c r="AM379" s="165"/>
      <c r="AN379" s="276"/>
      <c r="AO379" s="277"/>
      <c r="AP379" s="267"/>
      <c r="AQ379" s="267"/>
      <c r="AR379" s="267"/>
      <c r="AS379" s="166"/>
      <c r="AT379" s="476"/>
      <c r="AU379" s="209"/>
      <c r="AV379" s="205"/>
      <c r="AW379" s="205"/>
      <c r="AX379" s="129"/>
      <c r="AY379" s="129"/>
      <c r="AZ379" s="73" t="e">
        <f t="shared" ca="1" si="106"/>
        <v>#NAME?</v>
      </c>
      <c r="BA379" s="529" t="e">
        <f t="shared" ca="1" si="107"/>
        <v>#NAME?</v>
      </c>
      <c r="BB379" s="158"/>
      <c r="BC379" s="158"/>
      <c r="BD379" s="510"/>
      <c r="BE379" s="434"/>
      <c r="BF379" s="125"/>
      <c r="BG379" s="13"/>
      <c r="BH379" s="13"/>
      <c r="BI379" s="13"/>
      <c r="BJ379" s="13"/>
      <c r="BK379" s="13"/>
      <c r="BL379" s="13"/>
      <c r="BM379" s="13"/>
      <c r="BN379" s="13"/>
      <c r="BO379" s="13"/>
      <c r="BP379" s="13"/>
      <c r="BQ379" s="13"/>
      <c r="BR379" s="13"/>
      <c r="BS379" s="13"/>
      <c r="BT379" s="13"/>
      <c r="BU379" s="13"/>
      <c r="BV379" s="13"/>
      <c r="BW379" s="13"/>
      <c r="BX379" s="13"/>
      <c r="BY379" s="13"/>
      <c r="BZ379" s="13"/>
      <c r="CA379" s="13"/>
      <c r="CB379" s="13"/>
      <c r="CC379" s="13"/>
      <c r="CD379" s="13"/>
      <c r="CE379" s="13"/>
      <c r="CF379" s="13"/>
      <c r="CG379" s="13"/>
      <c r="CH379" s="13"/>
      <c r="CI379" s="13"/>
      <c r="CJ379" s="13"/>
      <c r="CK379" s="13"/>
      <c r="CL379" s="13"/>
      <c r="CM379" s="13"/>
      <c r="CN379" s="13"/>
      <c r="CO379" s="13"/>
      <c r="CP379" s="13"/>
      <c r="CQ379" s="13"/>
      <c r="CR379" s="13"/>
      <c r="CS379" s="13"/>
      <c r="CT379" s="13"/>
      <c r="CU379" s="13"/>
      <c r="CV379" s="13"/>
      <c r="CW379" s="13"/>
      <c r="CX379" s="13"/>
      <c r="CY379" s="13"/>
      <c r="CZ379" s="13"/>
      <c r="DA379" s="13"/>
      <c r="DB379" s="13"/>
      <c r="DC379" s="13"/>
      <c r="DD379" s="13"/>
      <c r="DE379" s="13"/>
      <c r="DF379" s="13"/>
      <c r="DG379" s="13"/>
      <c r="DH379" s="13"/>
      <c r="DI379" s="13"/>
      <c r="DJ379" s="13"/>
      <c r="DK379" s="13"/>
      <c r="DL379" s="13"/>
      <c r="DM379" s="13"/>
      <c r="DN379" s="13"/>
      <c r="DO379" s="13"/>
      <c r="DP379" s="13"/>
      <c r="DQ379" s="13"/>
      <c r="DR379" s="13"/>
      <c r="DS379" s="13"/>
      <c r="DT379" s="13"/>
      <c r="DU379" s="13"/>
      <c r="DV379" s="13"/>
      <c r="DW379" s="13"/>
      <c r="DX379" s="13"/>
      <c r="DY379" s="13"/>
      <c r="DZ379" s="13"/>
      <c r="EA379" s="13"/>
      <c r="EB379" s="13"/>
      <c r="EC379" s="13"/>
      <c r="ED379" s="13"/>
      <c r="EE379" s="13"/>
      <c r="EF379" s="13"/>
      <c r="EG379" s="13"/>
      <c r="EH379" s="13"/>
      <c r="EI379" s="13"/>
      <c r="EJ379" s="13"/>
      <c r="EK379" s="13"/>
      <c r="EL379" s="13"/>
      <c r="EM379" s="13"/>
      <c r="EN379" s="13"/>
      <c r="EO379" s="13"/>
      <c r="EP379" s="13"/>
      <c r="EQ379" s="13"/>
      <c r="ER379" s="13"/>
      <c r="ES379" s="13"/>
      <c r="ET379" s="13"/>
      <c r="EU379" s="13"/>
      <c r="EV379" s="13"/>
      <c r="EW379" s="13"/>
      <c r="EX379" s="13"/>
      <c r="EY379" s="13"/>
      <c r="EZ379" s="13"/>
      <c r="FA379" s="13"/>
      <c r="FB379" s="13"/>
      <c r="FC379" s="13"/>
      <c r="FD379" s="13"/>
      <c r="FE379" s="13"/>
      <c r="FF379" s="13"/>
      <c r="FG379" s="13"/>
      <c r="FH379" s="13"/>
      <c r="FI379" s="13"/>
      <c r="FJ379" s="13"/>
      <c r="FK379" s="13"/>
      <c r="FL379" s="13"/>
      <c r="FM379" s="13"/>
      <c r="FN379" s="13"/>
      <c r="FO379" s="13"/>
      <c r="FP379" s="13"/>
      <c r="FQ379" s="13"/>
      <c r="FR379" s="13"/>
      <c r="FS379" s="13"/>
      <c r="FT379" s="13"/>
      <c r="FU379" s="13"/>
      <c r="FV379" s="13"/>
      <c r="FW379" s="13"/>
      <c r="FX379" s="13"/>
      <c r="FY379" s="13"/>
      <c r="FZ379" s="13"/>
      <c r="GA379" s="13"/>
      <c r="GB379" s="13"/>
      <c r="GC379" s="13"/>
      <c r="GD379" s="13"/>
      <c r="GE379" s="13"/>
      <c r="GF379" s="13"/>
      <c r="GG379" s="13"/>
      <c r="GH379" s="13"/>
      <c r="GI379" s="13"/>
      <c r="GJ379" s="13"/>
      <c r="GK379" s="13"/>
      <c r="GL379" s="13"/>
      <c r="GM379" s="13"/>
      <c r="GN379" s="13"/>
      <c r="GO379" s="13"/>
      <c r="GP379" s="13"/>
      <c r="GQ379" s="13"/>
      <c r="GR379" s="13"/>
      <c r="GS379" s="13"/>
      <c r="GT379" s="13"/>
      <c r="GU379" s="13"/>
      <c r="GV379" s="13"/>
      <c r="GW379" s="13"/>
      <c r="GX379" s="13"/>
      <c r="GY379" s="13"/>
      <c r="GZ379" s="13"/>
      <c r="HA379" s="13"/>
      <c r="HB379" s="13"/>
      <c r="HC379" s="13"/>
      <c r="HD379" s="13"/>
      <c r="HE379" s="13"/>
      <c r="HF379" s="13"/>
      <c r="HG379" s="13"/>
      <c r="HH379" s="13"/>
      <c r="HI379" s="13"/>
      <c r="HJ379" s="13"/>
      <c r="HK379" s="13"/>
      <c r="HL379" s="13"/>
      <c r="HM379" s="13"/>
      <c r="HN379" s="13"/>
      <c r="HO379" s="13"/>
      <c r="HP379" s="13"/>
      <c r="HQ379" s="13"/>
      <c r="HR379" s="13"/>
      <c r="HS379" s="13"/>
      <c r="HT379" s="13"/>
      <c r="HU379" s="13"/>
      <c r="HV379" s="13"/>
      <c r="HW379" s="13"/>
      <c r="HX379" s="13"/>
      <c r="HY379" s="13"/>
      <c r="HZ379" s="13"/>
      <c r="IA379" s="13"/>
      <c r="IB379" s="13"/>
      <c r="IC379" s="13"/>
      <c r="ID379" s="13"/>
      <c r="IE379" s="13"/>
      <c r="IF379" s="13"/>
      <c r="IG379" s="13"/>
      <c r="IH379" s="13"/>
      <c r="II379" s="13"/>
      <c r="IJ379" s="13"/>
      <c r="IK379" s="13"/>
      <c r="IL379" s="13"/>
      <c r="IM379" s="13"/>
      <c r="IN379" s="13"/>
      <c r="IO379" s="13"/>
      <c r="IP379" s="13"/>
      <c r="IQ379" s="13"/>
      <c r="IR379" s="13"/>
      <c r="IS379" s="13"/>
      <c r="IT379" s="13"/>
      <c r="IU379" s="13"/>
      <c r="IV379" s="13"/>
      <c r="IW379" s="13"/>
      <c r="IX379" s="13"/>
      <c r="IY379" s="13"/>
      <c r="IZ379" s="13"/>
      <c r="JA379" s="13"/>
      <c r="JB379" s="13"/>
    </row>
    <row r="380" spans="1:262" ht="15" thickBot="1">
      <c r="A380" s="278"/>
      <c r="B380" s="426"/>
      <c r="C380" s="376"/>
      <c r="D380" s="409"/>
      <c r="E380" s="264"/>
      <c r="F380" s="167"/>
      <c r="G380" s="201"/>
      <c r="H380" s="272"/>
      <c r="I380" s="333"/>
      <c r="J380" s="464"/>
      <c r="K380" s="202"/>
      <c r="L380" s="168"/>
      <c r="M380" s="422">
        <f t="shared" si="105"/>
        <v>0</v>
      </c>
      <c r="N380" s="204"/>
      <c r="O380" s="203"/>
      <c r="P380" s="204"/>
      <c r="Q380" s="203"/>
      <c r="R380" s="204"/>
      <c r="S380" s="204"/>
      <c r="T380" s="204"/>
      <c r="U380" s="204" t="s">
        <v>702</v>
      </c>
      <c r="V380" s="204" t="s">
        <v>702</v>
      </c>
      <c r="W380" s="267"/>
      <c r="X380" s="264"/>
      <c r="Y380" s="169"/>
      <c r="Z380" s="264"/>
      <c r="AA380" s="170"/>
      <c r="AB380" s="168"/>
      <c r="AC380" s="171"/>
      <c r="AD380" s="172"/>
      <c r="AE380" s="173"/>
      <c r="AF380" s="174"/>
      <c r="AG380" s="542"/>
      <c r="AH380" s="208"/>
      <c r="AI380" s="208"/>
      <c r="AJ380" s="222"/>
      <c r="AK380" s="264"/>
      <c r="AL380" s="164"/>
      <c r="AM380" s="165"/>
      <c r="AN380" s="275"/>
      <c r="AO380" s="277"/>
      <c r="AP380" s="267"/>
      <c r="AQ380" s="267"/>
      <c r="AR380" s="267"/>
      <c r="AS380" s="166"/>
      <c r="AT380" s="476"/>
      <c r="AU380" s="209"/>
      <c r="AV380" s="205"/>
      <c r="AW380" s="205"/>
      <c r="AX380" s="129"/>
      <c r="AY380" s="129"/>
      <c r="AZ380" s="73" t="e">
        <f t="shared" ca="1" si="106"/>
        <v>#NAME?</v>
      </c>
      <c r="BA380" s="529" t="e">
        <f t="shared" ca="1" si="107"/>
        <v>#NAME?</v>
      </c>
    </row>
    <row r="381" spans="1:262" ht="15" thickBot="1">
      <c r="A381" s="278"/>
      <c r="B381" s="426"/>
      <c r="C381" s="376"/>
      <c r="D381" s="409"/>
      <c r="E381" s="264"/>
      <c r="F381" s="200"/>
      <c r="G381" s="201"/>
      <c r="H381" s="272"/>
      <c r="I381" s="272"/>
      <c r="J381" s="464"/>
      <c r="K381" s="202"/>
      <c r="L381" s="168"/>
      <c r="M381" s="422">
        <f t="shared" si="105"/>
        <v>0</v>
      </c>
      <c r="N381" s="204"/>
      <c r="O381" s="203"/>
      <c r="P381" s="204"/>
      <c r="Q381" s="203"/>
      <c r="R381" s="204"/>
      <c r="S381" s="204"/>
      <c r="T381" s="204"/>
      <c r="U381" s="204" t="s">
        <v>702</v>
      </c>
      <c r="V381" s="204" t="s">
        <v>702</v>
      </c>
      <c r="W381" s="267"/>
      <c r="X381" s="264"/>
      <c r="Y381" s="169"/>
      <c r="Z381" s="264"/>
      <c r="AA381" s="170"/>
      <c r="AB381" s="168"/>
      <c r="AC381" s="171"/>
      <c r="AD381" s="172"/>
      <c r="AE381" s="173"/>
      <c r="AF381" s="174"/>
      <c r="AG381" s="542"/>
      <c r="AH381" s="208"/>
      <c r="AI381" s="208"/>
      <c r="AJ381" s="222"/>
      <c r="AK381" s="264"/>
      <c r="AL381" s="164"/>
      <c r="AM381" s="165"/>
      <c r="AN381" s="275"/>
      <c r="AO381" s="277"/>
      <c r="AP381" s="267"/>
      <c r="AQ381" s="267"/>
      <c r="AR381" s="267"/>
      <c r="AS381" s="166"/>
      <c r="AT381" s="476"/>
      <c r="AU381" s="209"/>
      <c r="AV381" s="205"/>
      <c r="AW381" s="205"/>
      <c r="AX381" s="129"/>
      <c r="AY381" s="129"/>
      <c r="AZ381" s="73" t="e">
        <f t="shared" ca="1" si="106"/>
        <v>#NAME?</v>
      </c>
      <c r="BA381" s="529" t="e">
        <f t="shared" ca="1" si="107"/>
        <v>#NAME?</v>
      </c>
      <c r="BF381" s="125"/>
      <c r="BG381" s="13"/>
      <c r="BH381" s="13"/>
      <c r="BI381" s="13"/>
      <c r="BJ381" s="13"/>
      <c r="BK381" s="13"/>
      <c r="BL381" s="13"/>
      <c r="BM381" s="13"/>
      <c r="BN381" s="13"/>
      <c r="BO381" s="13"/>
      <c r="BP381" s="13"/>
      <c r="BQ381" s="13"/>
      <c r="BR381" s="13"/>
      <c r="BS381" s="13"/>
      <c r="BT381" s="13"/>
      <c r="BU381" s="13"/>
      <c r="BV381" s="13"/>
      <c r="BW381" s="13"/>
      <c r="BX381" s="13"/>
      <c r="BY381" s="13"/>
      <c r="BZ381" s="13"/>
      <c r="CA381" s="13"/>
      <c r="CB381" s="13"/>
      <c r="CC381" s="13"/>
      <c r="CD381" s="13"/>
      <c r="CE381" s="13"/>
      <c r="CF381" s="13"/>
      <c r="CG381" s="13"/>
      <c r="CH381" s="13"/>
      <c r="CI381" s="13"/>
      <c r="CJ381" s="13"/>
      <c r="CK381" s="13"/>
      <c r="CL381" s="13"/>
      <c r="CM381" s="13"/>
      <c r="CN381" s="13"/>
      <c r="CO381" s="13"/>
      <c r="CP381" s="13"/>
      <c r="CQ381" s="13"/>
      <c r="CR381" s="13"/>
      <c r="CS381" s="13"/>
      <c r="CT381" s="13"/>
      <c r="CU381" s="13"/>
      <c r="CV381" s="13"/>
      <c r="CW381" s="13"/>
      <c r="CX381" s="13"/>
      <c r="CY381" s="13"/>
      <c r="CZ381" s="13"/>
      <c r="DA381" s="13"/>
      <c r="DB381" s="13"/>
      <c r="DC381" s="13"/>
      <c r="DD381" s="13"/>
      <c r="DE381" s="13"/>
      <c r="DF381" s="13"/>
      <c r="DG381" s="13"/>
      <c r="DH381" s="13"/>
      <c r="DI381" s="13"/>
      <c r="DJ381" s="13"/>
      <c r="DK381" s="13"/>
      <c r="DL381" s="13"/>
      <c r="DM381" s="13"/>
      <c r="DN381" s="13"/>
      <c r="DO381" s="13"/>
      <c r="DP381" s="13"/>
      <c r="DQ381" s="13"/>
      <c r="DR381" s="13"/>
      <c r="DS381" s="13"/>
      <c r="DT381" s="13"/>
      <c r="DU381" s="13"/>
      <c r="DV381" s="13"/>
      <c r="DW381" s="13"/>
      <c r="DX381" s="13"/>
      <c r="DY381" s="13"/>
      <c r="DZ381" s="13"/>
      <c r="EA381" s="13"/>
      <c r="EB381" s="13"/>
      <c r="EC381" s="13"/>
      <c r="ED381" s="13"/>
      <c r="EE381" s="13"/>
      <c r="EF381" s="13"/>
      <c r="EG381" s="13"/>
      <c r="EH381" s="13"/>
      <c r="EI381" s="13"/>
      <c r="EJ381" s="13"/>
      <c r="EK381" s="13"/>
      <c r="EL381" s="13"/>
      <c r="EM381" s="13"/>
      <c r="EN381" s="13"/>
      <c r="EO381" s="13"/>
      <c r="EP381" s="13"/>
      <c r="EQ381" s="13"/>
      <c r="ER381" s="13"/>
      <c r="ES381" s="13"/>
      <c r="ET381" s="13"/>
      <c r="EU381" s="13"/>
      <c r="EV381" s="13"/>
      <c r="EW381" s="13"/>
      <c r="EX381" s="13"/>
      <c r="EY381" s="13"/>
      <c r="EZ381" s="13"/>
      <c r="FA381" s="13"/>
      <c r="FB381" s="13"/>
      <c r="FC381" s="13"/>
      <c r="FD381" s="13"/>
      <c r="FE381" s="13"/>
      <c r="FF381" s="13"/>
      <c r="FG381" s="13"/>
      <c r="FH381" s="13"/>
      <c r="FI381" s="13"/>
      <c r="FJ381" s="13"/>
      <c r="FK381" s="13"/>
      <c r="FL381" s="13"/>
      <c r="FM381" s="13"/>
      <c r="FN381" s="13"/>
      <c r="FO381" s="13"/>
      <c r="FP381" s="13"/>
      <c r="FQ381" s="13"/>
      <c r="FR381" s="13"/>
      <c r="FS381" s="13"/>
      <c r="FT381" s="13"/>
      <c r="FU381" s="13"/>
      <c r="FV381" s="13"/>
      <c r="FW381" s="13"/>
      <c r="FX381" s="13"/>
      <c r="FY381" s="13"/>
      <c r="FZ381" s="13"/>
      <c r="GA381" s="13"/>
      <c r="GB381" s="13"/>
      <c r="GC381" s="13"/>
      <c r="GD381" s="13"/>
      <c r="GE381" s="13"/>
      <c r="GF381" s="13"/>
      <c r="GG381" s="13"/>
      <c r="GH381" s="13"/>
      <c r="GI381" s="13"/>
      <c r="GJ381" s="13"/>
      <c r="GK381" s="13"/>
      <c r="GL381" s="13"/>
      <c r="GM381" s="13"/>
      <c r="GN381" s="13"/>
      <c r="GO381" s="13"/>
      <c r="GP381" s="13"/>
      <c r="GQ381" s="13"/>
      <c r="GR381" s="13"/>
      <c r="GS381" s="13"/>
      <c r="GT381" s="13"/>
      <c r="GU381" s="13"/>
      <c r="GV381" s="13"/>
      <c r="GW381" s="13"/>
      <c r="GX381" s="13"/>
      <c r="GY381" s="13"/>
      <c r="GZ381" s="13"/>
      <c r="HA381" s="13"/>
      <c r="HB381" s="13"/>
      <c r="HC381" s="13"/>
      <c r="HD381" s="13"/>
      <c r="HE381" s="13"/>
      <c r="HF381" s="13"/>
      <c r="HG381" s="13"/>
      <c r="HH381" s="13"/>
      <c r="HI381" s="13"/>
      <c r="HJ381" s="13"/>
      <c r="HK381" s="13"/>
      <c r="HL381" s="13"/>
      <c r="HM381" s="13"/>
      <c r="HN381" s="13"/>
      <c r="HO381" s="13"/>
      <c r="HP381" s="13"/>
      <c r="HQ381" s="13"/>
      <c r="HR381" s="13"/>
      <c r="HS381" s="13"/>
      <c r="HT381" s="13"/>
      <c r="HU381" s="13"/>
      <c r="HV381" s="13"/>
      <c r="HW381" s="13"/>
      <c r="HX381" s="13"/>
      <c r="HY381" s="13"/>
      <c r="HZ381" s="13"/>
      <c r="IA381" s="13"/>
      <c r="IB381" s="13"/>
      <c r="IC381" s="13"/>
      <c r="ID381" s="13"/>
      <c r="IE381" s="13"/>
      <c r="IF381" s="13"/>
      <c r="IG381" s="13"/>
      <c r="IH381" s="13"/>
      <c r="II381" s="13"/>
      <c r="IJ381" s="13"/>
      <c r="IK381" s="13"/>
      <c r="IL381" s="13"/>
      <c r="IM381" s="13"/>
      <c r="IN381" s="13"/>
      <c r="IO381" s="13"/>
      <c r="IP381" s="13"/>
      <c r="IQ381" s="13"/>
      <c r="IR381" s="13"/>
      <c r="IS381" s="13"/>
      <c r="IT381" s="13"/>
      <c r="IU381" s="13"/>
      <c r="IV381" s="13"/>
      <c r="IW381" s="13"/>
      <c r="IX381" s="13"/>
      <c r="IY381" s="13"/>
      <c r="IZ381" s="13"/>
      <c r="JA381" s="13"/>
      <c r="JB381" s="13"/>
    </row>
    <row r="382" spans="1:262" s="211" customFormat="1" ht="15" thickBot="1">
      <c r="A382" s="278"/>
      <c r="B382" s="426"/>
      <c r="C382" s="376"/>
      <c r="D382" s="409"/>
      <c r="E382" s="264"/>
      <c r="F382" s="200"/>
      <c r="G382" s="201"/>
      <c r="H382" s="272"/>
      <c r="I382" s="272"/>
      <c r="J382" s="464"/>
      <c r="K382" s="202"/>
      <c r="L382" s="168"/>
      <c r="M382" s="422">
        <f t="shared" si="105"/>
        <v>0</v>
      </c>
      <c r="N382" s="204"/>
      <c r="O382" s="203"/>
      <c r="P382" s="204"/>
      <c r="Q382" s="203"/>
      <c r="R382" s="204"/>
      <c r="S382" s="204"/>
      <c r="T382" s="204"/>
      <c r="U382" s="204" t="s">
        <v>702</v>
      </c>
      <c r="V382" s="204" t="s">
        <v>702</v>
      </c>
      <c r="W382" s="267"/>
      <c r="X382" s="264"/>
      <c r="Y382" s="169"/>
      <c r="Z382" s="264"/>
      <c r="AA382" s="170"/>
      <c r="AB382" s="168"/>
      <c r="AC382" s="171"/>
      <c r="AD382" s="172"/>
      <c r="AE382" s="173"/>
      <c r="AF382" s="174"/>
      <c r="AG382" s="542"/>
      <c r="AH382" s="208"/>
      <c r="AI382" s="208"/>
      <c r="AJ382" s="222"/>
      <c r="AK382" s="264"/>
      <c r="AL382" s="164"/>
      <c r="AM382" s="165"/>
      <c r="AN382" s="275"/>
      <c r="AO382" s="277"/>
      <c r="AP382" s="267"/>
      <c r="AQ382" s="267"/>
      <c r="AR382" s="267"/>
      <c r="AS382" s="166"/>
      <c r="AT382" s="476"/>
      <c r="AU382" s="209"/>
      <c r="AV382" s="205"/>
      <c r="AW382" s="205"/>
      <c r="AX382" s="129"/>
      <c r="AY382" s="129"/>
      <c r="AZ382" s="73" t="e">
        <f t="shared" ca="1" si="106"/>
        <v>#NAME?</v>
      </c>
      <c r="BA382" s="529" t="e">
        <f t="shared" ca="1" si="107"/>
        <v>#NAME?</v>
      </c>
      <c r="BB382" s="158"/>
      <c r="BC382" s="158"/>
      <c r="BD382" s="510"/>
      <c r="BE382" s="434"/>
      <c r="BF382" s="115"/>
      <c r="BG382" s="12"/>
      <c r="BH382" s="12"/>
      <c r="BI382" s="12"/>
      <c r="BJ382" s="12"/>
      <c r="BK382" s="12"/>
      <c r="BL382" s="12"/>
      <c r="BM382" s="12"/>
      <c r="BN382" s="12"/>
      <c r="BO382" s="12"/>
      <c r="BP382" s="12"/>
      <c r="BQ382" s="12"/>
      <c r="BR382" s="12"/>
      <c r="BS382" s="12"/>
      <c r="BT382" s="12"/>
      <c r="BU382" s="12"/>
      <c r="BV382" s="12"/>
      <c r="BW382" s="12"/>
      <c r="BX382" s="12"/>
      <c r="BY382" s="12"/>
      <c r="BZ382" s="12"/>
      <c r="CA382" s="12"/>
      <c r="CB382" s="12"/>
      <c r="CC382" s="12"/>
      <c r="CD382" s="12"/>
      <c r="CE382" s="12"/>
      <c r="CF382" s="12"/>
      <c r="CG382" s="12"/>
      <c r="CH382" s="12"/>
      <c r="CI382" s="12"/>
      <c r="CJ382" s="12"/>
      <c r="CK382" s="12"/>
      <c r="CL382" s="12"/>
      <c r="CM382" s="12"/>
      <c r="CN382" s="12"/>
      <c r="CO382" s="12"/>
      <c r="CP382" s="12"/>
      <c r="CQ382" s="12"/>
      <c r="CR382" s="12"/>
      <c r="CS382" s="12"/>
      <c r="CT382" s="12"/>
      <c r="CU382" s="12"/>
      <c r="CV382" s="12"/>
      <c r="CW382" s="12"/>
      <c r="CX382" s="12"/>
      <c r="CY382" s="12"/>
      <c r="CZ382" s="12"/>
      <c r="DA382" s="12"/>
      <c r="DB382" s="12"/>
      <c r="DC382" s="12"/>
      <c r="DD382" s="12"/>
      <c r="DE382" s="12"/>
      <c r="DF382" s="12"/>
      <c r="DG382" s="12"/>
      <c r="DH382" s="12"/>
      <c r="DI382" s="12"/>
      <c r="DJ382" s="12"/>
      <c r="DK382" s="12"/>
      <c r="DL382" s="12"/>
      <c r="DM382" s="12"/>
      <c r="DN382" s="12"/>
      <c r="DO382" s="12"/>
      <c r="DP382" s="12"/>
      <c r="DQ382" s="12"/>
      <c r="DR382" s="12"/>
      <c r="DS382" s="12"/>
      <c r="DT382" s="12"/>
      <c r="DU382" s="12"/>
      <c r="DV382" s="12"/>
      <c r="DW382" s="12"/>
      <c r="DX382" s="12"/>
      <c r="DY382" s="12"/>
      <c r="DZ382" s="12"/>
      <c r="EA382" s="12"/>
      <c r="EB382" s="12"/>
      <c r="EC382" s="12"/>
      <c r="ED382" s="12"/>
      <c r="EE382" s="12"/>
      <c r="EF382" s="12"/>
      <c r="EG382" s="12"/>
      <c r="EH382" s="12"/>
      <c r="EI382" s="12"/>
      <c r="EJ382" s="12"/>
      <c r="EK382" s="12"/>
      <c r="EL382" s="12"/>
      <c r="EM382" s="12"/>
      <c r="EN382" s="12"/>
      <c r="EO382" s="12"/>
      <c r="EP382" s="12"/>
      <c r="EQ382" s="12"/>
      <c r="ER382" s="12"/>
      <c r="ES382" s="12"/>
      <c r="ET382" s="12"/>
      <c r="EU382" s="12"/>
      <c r="EV382" s="12"/>
      <c r="EW382" s="12"/>
      <c r="EX382" s="12"/>
      <c r="EY382" s="12"/>
      <c r="EZ382" s="12"/>
      <c r="FA382" s="12"/>
      <c r="FB382" s="12"/>
      <c r="FC382" s="12"/>
      <c r="FD382" s="12"/>
      <c r="FE382" s="12"/>
      <c r="FF382" s="12"/>
      <c r="FG382" s="12"/>
      <c r="FH382" s="12"/>
      <c r="FI382" s="12"/>
      <c r="FJ382" s="12"/>
      <c r="FK382" s="12"/>
      <c r="FL382" s="12"/>
      <c r="FM382" s="12"/>
      <c r="FN382" s="12"/>
      <c r="FO382" s="12"/>
      <c r="FP382" s="12"/>
      <c r="FQ382" s="12"/>
      <c r="FR382" s="12"/>
      <c r="FS382" s="12"/>
      <c r="FT382" s="12"/>
      <c r="FU382" s="12"/>
      <c r="FV382" s="12"/>
      <c r="FW382" s="12"/>
      <c r="FX382" s="12"/>
      <c r="FY382" s="12"/>
      <c r="FZ382" s="12"/>
      <c r="GA382" s="12"/>
      <c r="GB382" s="12"/>
      <c r="GC382" s="12"/>
      <c r="GD382" s="12"/>
      <c r="GE382" s="12"/>
      <c r="GF382" s="12"/>
      <c r="GG382" s="12"/>
      <c r="GH382" s="12"/>
      <c r="GI382" s="12"/>
      <c r="GJ382" s="12"/>
      <c r="GK382" s="12"/>
      <c r="GL382" s="12"/>
      <c r="GM382" s="12"/>
      <c r="GN382" s="12"/>
      <c r="GO382" s="12"/>
      <c r="GP382" s="12"/>
      <c r="GQ382" s="12"/>
      <c r="GR382" s="12"/>
      <c r="GS382" s="12"/>
      <c r="GT382" s="12"/>
      <c r="GU382" s="12"/>
      <c r="GV382" s="12"/>
      <c r="GW382" s="12"/>
      <c r="GX382" s="12"/>
      <c r="GY382" s="12"/>
      <c r="GZ382" s="12"/>
      <c r="HA382" s="12"/>
      <c r="HB382" s="12"/>
      <c r="HC382" s="12"/>
      <c r="HD382" s="12"/>
      <c r="HE382" s="12"/>
      <c r="HF382" s="12"/>
      <c r="HG382" s="12"/>
      <c r="HH382" s="12"/>
      <c r="HI382" s="12"/>
      <c r="HJ382" s="12"/>
      <c r="HK382" s="12"/>
      <c r="HL382" s="12"/>
      <c r="HM382" s="12"/>
      <c r="HN382" s="12"/>
      <c r="HO382" s="12"/>
      <c r="HP382" s="12"/>
      <c r="HQ382" s="12"/>
      <c r="HR382" s="12"/>
      <c r="HS382" s="12"/>
      <c r="HT382" s="12"/>
      <c r="HU382" s="12"/>
      <c r="HV382" s="12"/>
      <c r="HW382" s="12"/>
      <c r="HX382" s="12"/>
      <c r="HY382" s="12"/>
      <c r="HZ382" s="12"/>
      <c r="IA382" s="12"/>
      <c r="IB382" s="12"/>
      <c r="IC382" s="12"/>
      <c r="ID382" s="12"/>
      <c r="IE382" s="12"/>
      <c r="IF382" s="12"/>
      <c r="IG382" s="12"/>
      <c r="IH382" s="12"/>
      <c r="II382" s="12"/>
      <c r="IJ382" s="12"/>
      <c r="IK382" s="12"/>
      <c r="IL382" s="12"/>
      <c r="IM382" s="12"/>
      <c r="IN382" s="12"/>
      <c r="IO382" s="12"/>
      <c r="IP382" s="12"/>
      <c r="IQ382" s="12"/>
      <c r="IR382" s="12"/>
      <c r="IS382" s="12"/>
      <c r="IT382" s="12"/>
      <c r="IU382" s="12"/>
      <c r="IV382" s="12"/>
      <c r="IW382" s="12"/>
      <c r="IX382" s="12"/>
      <c r="IY382" s="12"/>
      <c r="IZ382" s="12"/>
      <c r="JA382" s="12"/>
      <c r="JB382" s="12"/>
    </row>
    <row r="383" spans="1:262" s="211" customFormat="1" ht="15" thickBot="1">
      <c r="A383" s="278"/>
      <c r="B383" s="426"/>
      <c r="C383" s="376"/>
      <c r="D383" s="409"/>
      <c r="E383" s="264"/>
      <c r="F383" s="200"/>
      <c r="G383" s="201"/>
      <c r="H383" s="272"/>
      <c r="I383" s="272"/>
      <c r="J383" s="464"/>
      <c r="K383" s="202"/>
      <c r="L383" s="203"/>
      <c r="M383" s="422">
        <f t="shared" si="105"/>
        <v>0</v>
      </c>
      <c r="N383" s="204"/>
      <c r="O383" s="203"/>
      <c r="P383" s="204"/>
      <c r="Q383" s="203"/>
      <c r="R383" s="204"/>
      <c r="S383" s="204"/>
      <c r="T383" s="204"/>
      <c r="U383" s="204" t="s">
        <v>702</v>
      </c>
      <c r="V383" s="204" t="s">
        <v>702</v>
      </c>
      <c r="W383" s="267"/>
      <c r="X383" s="264"/>
      <c r="Y383" s="241"/>
      <c r="Z383" s="264"/>
      <c r="AA383" s="170"/>
      <c r="AB383" s="168"/>
      <c r="AC383" s="171"/>
      <c r="AD383" s="172"/>
      <c r="AE383" s="173"/>
      <c r="AF383" s="174"/>
      <c r="AG383" s="542"/>
      <c r="AH383" s="208"/>
      <c r="AI383" s="208"/>
      <c r="AJ383" s="222"/>
      <c r="AK383" s="264"/>
      <c r="AL383" s="164"/>
      <c r="AM383" s="165"/>
      <c r="AN383" s="275"/>
      <c r="AO383" s="277"/>
      <c r="AP383" s="267"/>
      <c r="AQ383" s="267"/>
      <c r="AR383" s="267"/>
      <c r="AS383" s="225"/>
      <c r="AT383" s="476"/>
      <c r="AU383" s="209"/>
      <c r="AV383" s="205"/>
      <c r="AW383" s="205"/>
      <c r="AX383" s="209"/>
      <c r="AY383" s="209"/>
      <c r="AZ383" s="73" t="e">
        <f t="shared" ca="1" si="106"/>
        <v>#NAME?</v>
      </c>
      <c r="BA383" s="529" t="e">
        <f t="shared" ca="1" si="107"/>
        <v>#NAME?</v>
      </c>
      <c r="BB383" s="210"/>
      <c r="BC383" s="210"/>
      <c r="BD383" s="513"/>
      <c r="BE383" s="514"/>
      <c r="BF383" s="538"/>
    </row>
    <row r="384" spans="1:262" ht="15" thickBot="1">
      <c r="A384" s="278"/>
      <c r="B384" s="426"/>
      <c r="C384" s="376"/>
      <c r="D384" s="409"/>
      <c r="E384" s="264"/>
      <c r="F384" s="200"/>
      <c r="G384" s="201"/>
      <c r="H384" s="272"/>
      <c r="I384" s="272"/>
      <c r="J384" s="464"/>
      <c r="K384" s="202"/>
      <c r="L384" s="203"/>
      <c r="M384" s="422">
        <f t="shared" si="105"/>
        <v>0</v>
      </c>
      <c r="N384" s="204"/>
      <c r="O384" s="203"/>
      <c r="P384" s="204"/>
      <c r="Q384" s="203"/>
      <c r="R384" s="204"/>
      <c r="S384" s="204"/>
      <c r="T384" s="204"/>
      <c r="U384" s="204" t="s">
        <v>702</v>
      </c>
      <c r="V384" s="204" t="s">
        <v>702</v>
      </c>
      <c r="W384" s="267"/>
      <c r="X384" s="264"/>
      <c r="Y384" s="207"/>
      <c r="Z384" s="264"/>
      <c r="AA384" s="170"/>
      <c r="AB384" s="168"/>
      <c r="AC384" s="171"/>
      <c r="AD384" s="172"/>
      <c r="AE384" s="173"/>
      <c r="AF384" s="174"/>
      <c r="AG384" s="542"/>
      <c r="AH384" s="208"/>
      <c r="AI384" s="208"/>
      <c r="AJ384" s="222"/>
      <c r="AK384" s="264"/>
      <c r="AL384" s="164"/>
      <c r="AM384" s="165"/>
      <c r="AN384" s="275"/>
      <c r="AO384" s="277"/>
      <c r="AP384" s="267"/>
      <c r="AQ384" s="267"/>
      <c r="AR384" s="267"/>
      <c r="AS384" s="206"/>
      <c r="AT384" s="476"/>
      <c r="AU384" s="209"/>
      <c r="AV384" s="205"/>
      <c r="AW384" s="205"/>
      <c r="AX384" s="209"/>
      <c r="AY384" s="209"/>
      <c r="AZ384" s="73" t="e">
        <f t="shared" ca="1" si="106"/>
        <v>#NAME?</v>
      </c>
      <c r="BA384" s="529" t="e">
        <f t="shared" ca="1" si="107"/>
        <v>#NAME?</v>
      </c>
      <c r="BB384" s="210"/>
      <c r="BC384" s="210"/>
      <c r="BD384" s="513"/>
      <c r="BE384" s="514"/>
      <c r="BF384" s="538"/>
      <c r="BG384" s="211"/>
      <c r="BH384" s="211"/>
      <c r="BI384" s="211"/>
      <c r="BJ384" s="211"/>
      <c r="BK384" s="211"/>
      <c r="BL384" s="211"/>
      <c r="BM384" s="211"/>
      <c r="BN384" s="211"/>
      <c r="BO384" s="211"/>
      <c r="BP384" s="211"/>
      <c r="BQ384" s="211"/>
      <c r="BR384" s="211"/>
      <c r="BS384" s="211"/>
      <c r="BT384" s="211"/>
      <c r="BU384" s="211"/>
      <c r="BV384" s="211"/>
      <c r="BW384" s="211"/>
      <c r="BX384" s="211"/>
      <c r="BY384" s="211"/>
      <c r="BZ384" s="211"/>
      <c r="CA384" s="211"/>
      <c r="CB384" s="211"/>
      <c r="CC384" s="211"/>
      <c r="CD384" s="211"/>
      <c r="CE384" s="211"/>
      <c r="CF384" s="211"/>
      <c r="CG384" s="211"/>
      <c r="CH384" s="211"/>
      <c r="CI384" s="211"/>
      <c r="CJ384" s="211"/>
      <c r="CK384" s="211"/>
      <c r="CL384" s="211"/>
      <c r="CM384" s="211"/>
      <c r="CN384" s="211"/>
      <c r="CO384" s="211"/>
      <c r="CP384" s="211"/>
      <c r="CQ384" s="211"/>
      <c r="CR384" s="211"/>
      <c r="CS384" s="211"/>
      <c r="CT384" s="211"/>
      <c r="CU384" s="211"/>
      <c r="CV384" s="211"/>
      <c r="CW384" s="211"/>
      <c r="CX384" s="211"/>
      <c r="CY384" s="211"/>
      <c r="CZ384" s="211"/>
      <c r="DA384" s="211"/>
      <c r="DB384" s="211"/>
      <c r="DC384" s="211"/>
      <c r="DD384" s="211"/>
      <c r="DE384" s="211"/>
      <c r="DF384" s="211"/>
      <c r="DG384" s="211"/>
      <c r="DH384" s="211"/>
      <c r="DI384" s="211"/>
      <c r="DJ384" s="211"/>
      <c r="DK384" s="211"/>
      <c r="DL384" s="211"/>
      <c r="DM384" s="211"/>
      <c r="DN384" s="211"/>
      <c r="DO384" s="211"/>
      <c r="DP384" s="211"/>
      <c r="DQ384" s="211"/>
      <c r="DR384" s="211"/>
      <c r="DS384" s="211"/>
      <c r="DT384" s="211"/>
      <c r="DU384" s="211"/>
      <c r="DV384" s="211"/>
      <c r="DW384" s="211"/>
      <c r="DX384" s="211"/>
      <c r="DY384" s="211"/>
      <c r="DZ384" s="211"/>
      <c r="EA384" s="211"/>
      <c r="EB384" s="211"/>
      <c r="EC384" s="211"/>
      <c r="ED384" s="211"/>
      <c r="EE384" s="211"/>
      <c r="EF384" s="211"/>
      <c r="EG384" s="211"/>
      <c r="EH384" s="211"/>
      <c r="EI384" s="211"/>
      <c r="EJ384" s="211"/>
      <c r="EK384" s="211"/>
      <c r="EL384" s="211"/>
      <c r="EM384" s="211"/>
      <c r="EN384" s="211"/>
      <c r="EO384" s="211"/>
      <c r="EP384" s="211"/>
      <c r="EQ384" s="211"/>
      <c r="ER384" s="211"/>
      <c r="ES384" s="211"/>
      <c r="ET384" s="211"/>
      <c r="EU384" s="211"/>
      <c r="EV384" s="211"/>
      <c r="EW384" s="211"/>
      <c r="EX384" s="211"/>
      <c r="EY384" s="211"/>
      <c r="EZ384" s="211"/>
      <c r="FA384" s="211"/>
      <c r="FB384" s="211"/>
      <c r="FC384" s="211"/>
      <c r="FD384" s="211"/>
      <c r="FE384" s="211"/>
      <c r="FF384" s="211"/>
      <c r="FG384" s="211"/>
      <c r="FH384" s="211"/>
      <c r="FI384" s="211"/>
      <c r="FJ384" s="211"/>
      <c r="FK384" s="211"/>
      <c r="FL384" s="211"/>
      <c r="FM384" s="211"/>
      <c r="FN384" s="211"/>
      <c r="FO384" s="211"/>
      <c r="FP384" s="211"/>
      <c r="FQ384" s="211"/>
      <c r="FR384" s="211"/>
      <c r="FS384" s="211"/>
      <c r="FT384" s="211"/>
      <c r="FU384" s="211"/>
      <c r="FV384" s="211"/>
      <c r="FW384" s="211"/>
      <c r="FX384" s="211"/>
      <c r="FY384" s="211"/>
      <c r="FZ384" s="211"/>
      <c r="GA384" s="211"/>
      <c r="GB384" s="211"/>
      <c r="GC384" s="211"/>
      <c r="GD384" s="211"/>
      <c r="GE384" s="211"/>
      <c r="GF384" s="211"/>
      <c r="GG384" s="211"/>
      <c r="GH384" s="211"/>
      <c r="GI384" s="211"/>
      <c r="GJ384" s="211"/>
      <c r="GK384" s="211"/>
      <c r="GL384" s="211"/>
      <c r="GM384" s="211"/>
      <c r="GN384" s="211"/>
      <c r="GO384" s="211"/>
      <c r="GP384" s="211"/>
      <c r="GQ384" s="211"/>
      <c r="GR384" s="211"/>
      <c r="GS384" s="211"/>
      <c r="GT384" s="211"/>
      <c r="GU384" s="211"/>
      <c r="GV384" s="211"/>
      <c r="GW384" s="211"/>
      <c r="GX384" s="211"/>
      <c r="GY384" s="211"/>
      <c r="GZ384" s="211"/>
      <c r="HA384" s="211"/>
      <c r="HB384" s="211"/>
      <c r="HC384" s="211"/>
      <c r="HD384" s="211"/>
      <c r="HE384" s="211"/>
      <c r="HF384" s="211"/>
      <c r="HG384" s="211"/>
      <c r="HH384" s="211"/>
      <c r="HI384" s="211"/>
      <c r="HJ384" s="211"/>
      <c r="HK384" s="211"/>
      <c r="HL384" s="211"/>
      <c r="HM384" s="211"/>
      <c r="HN384" s="211"/>
      <c r="HO384" s="211"/>
      <c r="HP384" s="211"/>
      <c r="HQ384" s="211"/>
      <c r="HR384" s="211"/>
      <c r="HS384" s="211"/>
      <c r="HT384" s="211"/>
      <c r="HU384" s="211"/>
      <c r="HV384" s="211"/>
      <c r="HW384" s="211"/>
      <c r="HX384" s="211"/>
      <c r="HY384" s="211"/>
      <c r="HZ384" s="211"/>
      <c r="IA384" s="211"/>
      <c r="IB384" s="211"/>
      <c r="IC384" s="211"/>
      <c r="ID384" s="211"/>
      <c r="IE384" s="211"/>
      <c r="IF384" s="211"/>
      <c r="IG384" s="211"/>
      <c r="IH384" s="211"/>
      <c r="II384" s="211"/>
      <c r="IJ384" s="211"/>
      <c r="IK384" s="211"/>
      <c r="IL384" s="211"/>
      <c r="IM384" s="211"/>
      <c r="IN384" s="211"/>
      <c r="IO384" s="211"/>
      <c r="IP384" s="211"/>
      <c r="IQ384" s="211"/>
      <c r="IR384" s="211"/>
      <c r="IS384" s="211"/>
      <c r="IT384" s="211"/>
      <c r="IU384" s="211"/>
      <c r="IV384" s="211"/>
      <c r="IW384" s="211"/>
      <c r="IX384" s="211"/>
      <c r="IY384" s="211"/>
      <c r="IZ384" s="211"/>
      <c r="JA384" s="211"/>
      <c r="JB384" s="211"/>
    </row>
    <row r="385" spans="1:262" ht="15" thickBot="1">
      <c r="A385" s="279"/>
      <c r="B385" s="426"/>
      <c r="C385" s="376"/>
      <c r="D385" s="409"/>
      <c r="E385" s="264"/>
      <c r="F385" s="200"/>
      <c r="G385" s="201"/>
      <c r="H385" s="272"/>
      <c r="I385" s="341"/>
      <c r="J385" s="464"/>
      <c r="K385" s="202"/>
      <c r="L385" s="203"/>
      <c r="M385" s="422">
        <f t="shared" si="105"/>
        <v>0</v>
      </c>
      <c r="N385" s="204"/>
      <c r="O385" s="203"/>
      <c r="P385" s="204"/>
      <c r="Q385" s="203"/>
      <c r="R385" s="204"/>
      <c r="S385" s="204"/>
      <c r="T385" s="204"/>
      <c r="U385" s="204" t="s">
        <v>702</v>
      </c>
      <c r="V385" s="204" t="s">
        <v>702</v>
      </c>
      <c r="W385" s="267"/>
      <c r="X385" s="264"/>
      <c r="Y385" s="224"/>
      <c r="Z385" s="264"/>
      <c r="AA385" s="170"/>
      <c r="AB385" s="168"/>
      <c r="AC385" s="171"/>
      <c r="AD385" s="172"/>
      <c r="AE385" s="173"/>
      <c r="AF385" s="174"/>
      <c r="AG385" s="542"/>
      <c r="AH385" s="208"/>
      <c r="AI385" s="208"/>
      <c r="AJ385" s="222"/>
      <c r="AK385" s="264"/>
      <c r="AL385" s="164"/>
      <c r="AM385" s="165"/>
      <c r="AN385" s="275"/>
      <c r="AO385" s="277"/>
      <c r="AP385" s="267"/>
      <c r="AQ385" s="267"/>
      <c r="AR385" s="267"/>
      <c r="AS385" s="366"/>
      <c r="AT385" s="476"/>
      <c r="AU385" s="209"/>
      <c r="AV385" s="205"/>
      <c r="AW385" s="205"/>
      <c r="AX385" s="209"/>
      <c r="AY385" s="209"/>
      <c r="AZ385" s="73" t="e">
        <f t="shared" ca="1" si="106"/>
        <v>#NAME?</v>
      </c>
      <c r="BA385" s="529" t="e">
        <f t="shared" ca="1" si="107"/>
        <v>#NAME?</v>
      </c>
      <c r="BB385" s="210"/>
      <c r="BC385" s="210"/>
      <c r="BD385" s="513"/>
      <c r="BE385" s="514"/>
      <c r="BF385" s="538"/>
      <c r="BG385" s="211"/>
      <c r="BH385" s="211"/>
      <c r="BI385" s="211"/>
      <c r="BJ385" s="211"/>
      <c r="BK385" s="211"/>
      <c r="BL385" s="211"/>
      <c r="BM385" s="211"/>
      <c r="BN385" s="211"/>
      <c r="BO385" s="211"/>
      <c r="BP385" s="211"/>
      <c r="BQ385" s="211"/>
      <c r="BR385" s="211"/>
      <c r="BS385" s="211"/>
      <c r="BT385" s="211"/>
      <c r="BU385" s="211"/>
      <c r="BV385" s="211"/>
      <c r="BW385" s="211"/>
      <c r="BX385" s="211"/>
      <c r="BY385" s="211"/>
      <c r="BZ385" s="211"/>
      <c r="CA385" s="211"/>
      <c r="CB385" s="211"/>
      <c r="CC385" s="211"/>
      <c r="CD385" s="211"/>
      <c r="CE385" s="211"/>
      <c r="CF385" s="211"/>
      <c r="CG385" s="211"/>
      <c r="CH385" s="211"/>
      <c r="CI385" s="211"/>
      <c r="CJ385" s="211"/>
      <c r="CK385" s="211"/>
      <c r="CL385" s="211"/>
      <c r="CM385" s="211"/>
      <c r="CN385" s="211"/>
      <c r="CO385" s="211"/>
      <c r="CP385" s="211"/>
      <c r="CQ385" s="211"/>
      <c r="CR385" s="211"/>
      <c r="CS385" s="211"/>
      <c r="CT385" s="211"/>
      <c r="CU385" s="211"/>
      <c r="CV385" s="211"/>
      <c r="CW385" s="211"/>
      <c r="CX385" s="211"/>
      <c r="CY385" s="211"/>
      <c r="CZ385" s="211"/>
      <c r="DA385" s="211"/>
      <c r="DB385" s="211"/>
      <c r="DC385" s="211"/>
      <c r="DD385" s="211"/>
      <c r="DE385" s="211"/>
      <c r="DF385" s="211"/>
      <c r="DG385" s="211"/>
      <c r="DH385" s="211"/>
      <c r="DI385" s="211"/>
      <c r="DJ385" s="211"/>
      <c r="DK385" s="211"/>
      <c r="DL385" s="211"/>
      <c r="DM385" s="211"/>
      <c r="DN385" s="211"/>
      <c r="DO385" s="211"/>
      <c r="DP385" s="211"/>
      <c r="DQ385" s="211"/>
      <c r="DR385" s="211"/>
      <c r="DS385" s="211"/>
      <c r="DT385" s="211"/>
      <c r="DU385" s="211"/>
      <c r="DV385" s="211"/>
      <c r="DW385" s="211"/>
      <c r="DX385" s="211"/>
      <c r="DY385" s="211"/>
      <c r="DZ385" s="211"/>
      <c r="EA385" s="211"/>
      <c r="EB385" s="211"/>
      <c r="EC385" s="211"/>
      <c r="ED385" s="211"/>
      <c r="EE385" s="211"/>
      <c r="EF385" s="211"/>
      <c r="EG385" s="211"/>
      <c r="EH385" s="211"/>
      <c r="EI385" s="211"/>
      <c r="EJ385" s="211"/>
      <c r="EK385" s="211"/>
      <c r="EL385" s="211"/>
      <c r="EM385" s="211"/>
      <c r="EN385" s="211"/>
      <c r="EO385" s="211"/>
      <c r="EP385" s="211"/>
      <c r="EQ385" s="211"/>
      <c r="ER385" s="211"/>
      <c r="ES385" s="211"/>
      <c r="ET385" s="211"/>
      <c r="EU385" s="211"/>
      <c r="EV385" s="211"/>
      <c r="EW385" s="211"/>
      <c r="EX385" s="211"/>
      <c r="EY385" s="211"/>
      <c r="EZ385" s="211"/>
      <c r="FA385" s="211"/>
      <c r="FB385" s="211"/>
      <c r="FC385" s="211"/>
      <c r="FD385" s="211"/>
      <c r="FE385" s="211"/>
      <c r="FF385" s="211"/>
      <c r="FG385" s="211"/>
      <c r="FH385" s="211"/>
      <c r="FI385" s="211"/>
      <c r="FJ385" s="211"/>
      <c r="FK385" s="211"/>
      <c r="FL385" s="211"/>
      <c r="FM385" s="211"/>
      <c r="FN385" s="211"/>
      <c r="FO385" s="211"/>
      <c r="FP385" s="211"/>
      <c r="FQ385" s="211"/>
      <c r="FR385" s="211"/>
      <c r="FS385" s="211"/>
      <c r="FT385" s="211"/>
      <c r="FU385" s="211"/>
      <c r="FV385" s="211"/>
      <c r="FW385" s="211"/>
      <c r="FX385" s="211"/>
      <c r="FY385" s="211"/>
      <c r="FZ385" s="211"/>
      <c r="GA385" s="211"/>
      <c r="GB385" s="211"/>
      <c r="GC385" s="211"/>
      <c r="GD385" s="211"/>
      <c r="GE385" s="211"/>
      <c r="GF385" s="211"/>
      <c r="GG385" s="211"/>
      <c r="GH385" s="211"/>
      <c r="GI385" s="211"/>
      <c r="GJ385" s="211"/>
      <c r="GK385" s="211"/>
      <c r="GL385" s="211"/>
      <c r="GM385" s="211"/>
      <c r="GN385" s="211"/>
      <c r="GO385" s="211"/>
      <c r="GP385" s="211"/>
      <c r="GQ385" s="211"/>
      <c r="GR385" s="211"/>
      <c r="GS385" s="211"/>
      <c r="GT385" s="211"/>
      <c r="GU385" s="211"/>
      <c r="GV385" s="211"/>
      <c r="GW385" s="211"/>
      <c r="GX385" s="211"/>
      <c r="GY385" s="211"/>
      <c r="GZ385" s="211"/>
      <c r="HA385" s="211"/>
      <c r="HB385" s="211"/>
      <c r="HC385" s="211"/>
      <c r="HD385" s="211"/>
      <c r="HE385" s="211"/>
      <c r="HF385" s="211"/>
      <c r="HG385" s="211"/>
      <c r="HH385" s="211"/>
      <c r="HI385" s="211"/>
      <c r="HJ385" s="211"/>
      <c r="HK385" s="211"/>
      <c r="HL385" s="211"/>
      <c r="HM385" s="211"/>
      <c r="HN385" s="211"/>
      <c r="HO385" s="211"/>
      <c r="HP385" s="211"/>
      <c r="HQ385" s="211"/>
      <c r="HR385" s="211"/>
      <c r="HS385" s="211"/>
      <c r="HT385" s="211"/>
      <c r="HU385" s="211"/>
      <c r="HV385" s="211"/>
      <c r="HW385" s="211"/>
      <c r="HX385" s="211"/>
      <c r="HY385" s="211"/>
      <c r="HZ385" s="211"/>
      <c r="IA385" s="211"/>
      <c r="IB385" s="211"/>
      <c r="IC385" s="211"/>
      <c r="ID385" s="211"/>
      <c r="IE385" s="211"/>
      <c r="IF385" s="211"/>
      <c r="IG385" s="211"/>
      <c r="IH385" s="211"/>
      <c r="II385" s="211"/>
      <c r="IJ385" s="211"/>
      <c r="IK385" s="211"/>
      <c r="IL385" s="211"/>
      <c r="IM385" s="211"/>
      <c r="IN385" s="211"/>
      <c r="IO385" s="211"/>
      <c r="IP385" s="211"/>
      <c r="IQ385" s="211"/>
      <c r="IR385" s="211"/>
      <c r="IS385" s="211"/>
      <c r="IT385" s="211"/>
      <c r="IU385" s="211"/>
      <c r="IV385" s="211"/>
      <c r="IW385" s="211"/>
      <c r="IX385" s="211"/>
      <c r="IY385" s="211"/>
      <c r="IZ385" s="211"/>
      <c r="JA385" s="211"/>
      <c r="JB385" s="211"/>
    </row>
    <row r="386" spans="1:262" s="211" customFormat="1" ht="15" thickBot="1">
      <c r="A386" s="278"/>
      <c r="B386" s="426"/>
      <c r="C386" s="376"/>
      <c r="D386" s="409"/>
      <c r="E386" s="264"/>
      <c r="F386" s="200"/>
      <c r="G386" s="201"/>
      <c r="H386" s="272"/>
      <c r="I386" s="272"/>
      <c r="J386" s="464"/>
      <c r="K386" s="202"/>
      <c r="L386" s="168"/>
      <c r="M386" s="422">
        <f t="shared" si="105"/>
        <v>0</v>
      </c>
      <c r="N386" s="204"/>
      <c r="O386" s="203"/>
      <c r="P386" s="204"/>
      <c r="Q386" s="203"/>
      <c r="R386" s="204"/>
      <c r="S386" s="204"/>
      <c r="T386" s="204"/>
      <c r="U386" s="204" t="s">
        <v>702</v>
      </c>
      <c r="V386" s="204" t="s">
        <v>702</v>
      </c>
      <c r="W386" s="267"/>
      <c r="X386" s="264"/>
      <c r="Y386" s="169"/>
      <c r="Z386" s="264"/>
      <c r="AA386" s="170"/>
      <c r="AB386" s="168"/>
      <c r="AC386" s="171"/>
      <c r="AD386" s="172"/>
      <c r="AE386" s="173"/>
      <c r="AF386" s="174"/>
      <c r="AG386" s="542"/>
      <c r="AH386" s="208"/>
      <c r="AI386" s="208"/>
      <c r="AJ386" s="222"/>
      <c r="AK386" s="264"/>
      <c r="AL386" s="164"/>
      <c r="AM386" s="165"/>
      <c r="AN386" s="275"/>
      <c r="AO386" s="277"/>
      <c r="AP386" s="267"/>
      <c r="AQ386" s="267"/>
      <c r="AR386" s="267"/>
      <c r="AS386" s="166"/>
      <c r="AT386" s="476"/>
      <c r="AU386" s="209"/>
      <c r="AV386" s="205"/>
      <c r="AW386" s="205"/>
      <c r="AX386" s="129"/>
      <c r="AY386" s="129"/>
      <c r="AZ386" s="73" t="e">
        <f t="shared" ca="1" si="106"/>
        <v>#NAME?</v>
      </c>
      <c r="BA386" s="529" t="e">
        <f t="shared" ca="1" si="107"/>
        <v>#NAME?</v>
      </c>
      <c r="BB386" s="158"/>
      <c r="BC386" s="158"/>
      <c r="BD386" s="510"/>
      <c r="BE386" s="434"/>
      <c r="BF386" s="115"/>
      <c r="BG386" s="12"/>
      <c r="BH386" s="12"/>
      <c r="BI386" s="12"/>
      <c r="BJ386" s="12"/>
      <c r="BK386" s="12"/>
      <c r="BL386" s="12"/>
      <c r="BM386" s="12"/>
      <c r="BN386" s="12"/>
      <c r="BO386" s="12"/>
      <c r="BP386" s="12"/>
      <c r="BQ386" s="12"/>
      <c r="BR386" s="12"/>
      <c r="BS386" s="12"/>
      <c r="BT386" s="12"/>
      <c r="BU386" s="12"/>
      <c r="BV386" s="12"/>
      <c r="BW386" s="12"/>
      <c r="BX386" s="12"/>
      <c r="BY386" s="12"/>
      <c r="BZ386" s="12"/>
      <c r="CA386" s="12"/>
      <c r="CB386" s="12"/>
      <c r="CC386" s="12"/>
      <c r="CD386" s="12"/>
      <c r="CE386" s="12"/>
      <c r="CF386" s="12"/>
      <c r="CG386" s="12"/>
      <c r="CH386" s="12"/>
      <c r="CI386" s="12"/>
      <c r="CJ386" s="12"/>
      <c r="CK386" s="12"/>
      <c r="CL386" s="12"/>
      <c r="CM386" s="12"/>
      <c r="CN386" s="12"/>
      <c r="CO386" s="12"/>
      <c r="CP386" s="12"/>
      <c r="CQ386" s="12"/>
      <c r="CR386" s="12"/>
      <c r="CS386" s="12"/>
      <c r="CT386" s="12"/>
      <c r="CU386" s="12"/>
      <c r="CV386" s="12"/>
      <c r="CW386" s="12"/>
      <c r="CX386" s="12"/>
      <c r="CY386" s="12"/>
      <c r="CZ386" s="12"/>
      <c r="DA386" s="12"/>
      <c r="DB386" s="12"/>
      <c r="DC386" s="12"/>
      <c r="DD386" s="12"/>
      <c r="DE386" s="12"/>
      <c r="DF386" s="12"/>
      <c r="DG386" s="12"/>
      <c r="DH386" s="12"/>
      <c r="DI386" s="12"/>
      <c r="DJ386" s="12"/>
      <c r="DK386" s="12"/>
      <c r="DL386" s="12"/>
      <c r="DM386" s="12"/>
      <c r="DN386" s="12"/>
      <c r="DO386" s="12"/>
      <c r="DP386" s="12"/>
      <c r="DQ386" s="12"/>
      <c r="DR386" s="12"/>
      <c r="DS386" s="12"/>
      <c r="DT386" s="12"/>
      <c r="DU386" s="12"/>
      <c r="DV386" s="12"/>
      <c r="DW386" s="12"/>
      <c r="DX386" s="12"/>
      <c r="DY386" s="12"/>
      <c r="DZ386" s="12"/>
      <c r="EA386" s="12"/>
      <c r="EB386" s="12"/>
      <c r="EC386" s="12"/>
      <c r="ED386" s="12"/>
      <c r="EE386" s="12"/>
      <c r="EF386" s="12"/>
      <c r="EG386" s="12"/>
      <c r="EH386" s="12"/>
      <c r="EI386" s="12"/>
      <c r="EJ386" s="12"/>
      <c r="EK386" s="12"/>
      <c r="EL386" s="12"/>
      <c r="EM386" s="12"/>
      <c r="EN386" s="12"/>
      <c r="EO386" s="12"/>
      <c r="EP386" s="12"/>
      <c r="EQ386" s="12"/>
      <c r="ER386" s="12"/>
      <c r="ES386" s="12"/>
      <c r="ET386" s="12"/>
      <c r="EU386" s="12"/>
      <c r="EV386" s="12"/>
      <c r="EW386" s="12"/>
      <c r="EX386" s="12"/>
      <c r="EY386" s="12"/>
      <c r="EZ386" s="12"/>
      <c r="FA386" s="12"/>
      <c r="FB386" s="12"/>
      <c r="FC386" s="12"/>
      <c r="FD386" s="12"/>
      <c r="FE386" s="12"/>
      <c r="FF386" s="12"/>
      <c r="FG386" s="12"/>
      <c r="FH386" s="12"/>
      <c r="FI386" s="12"/>
      <c r="FJ386" s="12"/>
      <c r="FK386" s="12"/>
      <c r="FL386" s="12"/>
      <c r="FM386" s="12"/>
      <c r="FN386" s="12"/>
      <c r="FO386" s="12"/>
      <c r="FP386" s="12"/>
      <c r="FQ386" s="12"/>
      <c r="FR386" s="12"/>
      <c r="FS386" s="12"/>
      <c r="FT386" s="12"/>
      <c r="FU386" s="12"/>
      <c r="FV386" s="12"/>
      <c r="FW386" s="12"/>
      <c r="FX386" s="12"/>
      <c r="FY386" s="12"/>
      <c r="FZ386" s="12"/>
      <c r="GA386" s="12"/>
      <c r="GB386" s="12"/>
      <c r="GC386" s="12"/>
      <c r="GD386" s="12"/>
      <c r="GE386" s="12"/>
      <c r="GF386" s="12"/>
      <c r="GG386" s="12"/>
      <c r="GH386" s="12"/>
      <c r="GI386" s="12"/>
      <c r="GJ386" s="12"/>
      <c r="GK386" s="12"/>
      <c r="GL386" s="12"/>
      <c r="GM386" s="12"/>
      <c r="GN386" s="12"/>
      <c r="GO386" s="12"/>
      <c r="GP386" s="12"/>
      <c r="GQ386" s="12"/>
      <c r="GR386" s="12"/>
      <c r="GS386" s="12"/>
      <c r="GT386" s="12"/>
      <c r="GU386" s="12"/>
      <c r="GV386" s="12"/>
      <c r="GW386" s="12"/>
      <c r="GX386" s="12"/>
      <c r="GY386" s="12"/>
      <c r="GZ386" s="12"/>
      <c r="HA386" s="12"/>
      <c r="HB386" s="12"/>
      <c r="HC386" s="12"/>
      <c r="HD386" s="12"/>
      <c r="HE386" s="12"/>
      <c r="HF386" s="12"/>
      <c r="HG386" s="12"/>
      <c r="HH386" s="12"/>
      <c r="HI386" s="12"/>
      <c r="HJ386" s="12"/>
      <c r="HK386" s="12"/>
      <c r="HL386" s="12"/>
      <c r="HM386" s="12"/>
      <c r="HN386" s="12"/>
      <c r="HO386" s="12"/>
      <c r="HP386" s="12"/>
      <c r="HQ386" s="12"/>
      <c r="HR386" s="12"/>
      <c r="HS386" s="12"/>
      <c r="HT386" s="12"/>
      <c r="HU386" s="12"/>
      <c r="HV386" s="12"/>
      <c r="HW386" s="12"/>
      <c r="HX386" s="12"/>
      <c r="HY386" s="12"/>
      <c r="HZ386" s="12"/>
      <c r="IA386" s="12"/>
      <c r="IB386" s="12"/>
      <c r="IC386" s="12"/>
      <c r="ID386" s="12"/>
      <c r="IE386" s="12"/>
      <c r="IF386" s="12"/>
      <c r="IG386" s="12"/>
      <c r="IH386" s="12"/>
      <c r="II386" s="12"/>
      <c r="IJ386" s="12"/>
      <c r="IK386" s="12"/>
      <c r="IL386" s="12"/>
      <c r="IM386" s="12"/>
      <c r="IN386" s="12"/>
      <c r="IO386" s="12"/>
      <c r="IP386" s="12"/>
      <c r="IQ386" s="12"/>
      <c r="IR386" s="12"/>
      <c r="IS386" s="12"/>
      <c r="IT386" s="12"/>
      <c r="IU386" s="12"/>
      <c r="IV386" s="12"/>
      <c r="IW386" s="12"/>
      <c r="IX386" s="12"/>
      <c r="IY386" s="12"/>
      <c r="IZ386" s="12"/>
      <c r="JA386" s="12"/>
      <c r="JB386" s="12"/>
    </row>
    <row r="387" spans="1:262" s="211" customFormat="1" ht="15" thickBot="1">
      <c r="A387" s="278"/>
      <c r="B387" s="426"/>
      <c r="C387" s="376"/>
      <c r="D387" s="409"/>
      <c r="E387" s="264"/>
      <c r="F387" s="200"/>
      <c r="G387" s="201"/>
      <c r="H387" s="272"/>
      <c r="I387" s="272"/>
      <c r="J387" s="464"/>
      <c r="K387" s="202"/>
      <c r="L387" s="168"/>
      <c r="M387" s="422">
        <f t="shared" si="105"/>
        <v>0</v>
      </c>
      <c r="N387" s="204"/>
      <c r="O387" s="203"/>
      <c r="P387" s="204"/>
      <c r="Q387" s="203"/>
      <c r="R387" s="204"/>
      <c r="S387" s="204"/>
      <c r="T387" s="204"/>
      <c r="U387" s="204" t="s">
        <v>702</v>
      </c>
      <c r="V387" s="204" t="s">
        <v>702</v>
      </c>
      <c r="W387" s="267"/>
      <c r="X387" s="264"/>
      <c r="Y387" s="169"/>
      <c r="Z387" s="264"/>
      <c r="AA387" s="170"/>
      <c r="AB387" s="168"/>
      <c r="AC387" s="171"/>
      <c r="AD387" s="172"/>
      <c r="AE387" s="173"/>
      <c r="AF387" s="174"/>
      <c r="AG387" s="542"/>
      <c r="AH387" s="208"/>
      <c r="AI387" s="208"/>
      <c r="AJ387" s="222"/>
      <c r="AK387" s="264"/>
      <c r="AL387" s="164"/>
      <c r="AM387" s="165"/>
      <c r="AN387" s="275"/>
      <c r="AO387" s="277"/>
      <c r="AP387" s="267"/>
      <c r="AQ387" s="267"/>
      <c r="AR387" s="267"/>
      <c r="AS387" s="166"/>
      <c r="AT387" s="476"/>
      <c r="AU387" s="209"/>
      <c r="AV387" s="205"/>
      <c r="AW387" s="205"/>
      <c r="AX387" s="129"/>
      <c r="AY387" s="129"/>
      <c r="AZ387" s="73" t="e">
        <f t="shared" ca="1" si="106"/>
        <v>#NAME?</v>
      </c>
      <c r="BA387" s="529" t="e">
        <f t="shared" ca="1" si="107"/>
        <v>#NAME?</v>
      </c>
      <c r="BB387" s="158"/>
      <c r="BC387" s="158"/>
      <c r="BD387" s="510"/>
      <c r="BE387" s="434"/>
      <c r="BF387" s="125"/>
      <c r="BG387" s="13"/>
      <c r="BH387" s="13"/>
      <c r="BI387" s="13"/>
      <c r="BJ387" s="13"/>
      <c r="BK387" s="13"/>
      <c r="BL387" s="13"/>
      <c r="BM387" s="13"/>
      <c r="BN387" s="13"/>
      <c r="BO387" s="13"/>
      <c r="BP387" s="13"/>
      <c r="BQ387" s="13"/>
      <c r="BR387" s="13"/>
      <c r="BS387" s="13"/>
      <c r="BT387" s="13"/>
      <c r="BU387" s="13"/>
      <c r="BV387" s="13"/>
      <c r="BW387" s="13"/>
      <c r="BX387" s="13"/>
      <c r="BY387" s="13"/>
      <c r="BZ387" s="13"/>
      <c r="CA387" s="13"/>
      <c r="CB387" s="13"/>
      <c r="CC387" s="13"/>
      <c r="CD387" s="13"/>
      <c r="CE387" s="13"/>
      <c r="CF387" s="13"/>
      <c r="CG387" s="13"/>
      <c r="CH387" s="13"/>
      <c r="CI387" s="13"/>
      <c r="CJ387" s="13"/>
      <c r="CK387" s="13"/>
      <c r="CL387" s="13"/>
      <c r="CM387" s="13"/>
      <c r="CN387" s="13"/>
      <c r="CO387" s="13"/>
      <c r="CP387" s="13"/>
      <c r="CQ387" s="13"/>
      <c r="CR387" s="13"/>
      <c r="CS387" s="13"/>
      <c r="CT387" s="13"/>
      <c r="CU387" s="13"/>
      <c r="CV387" s="13"/>
      <c r="CW387" s="13"/>
      <c r="CX387" s="13"/>
      <c r="CY387" s="13"/>
      <c r="CZ387" s="13"/>
      <c r="DA387" s="13"/>
      <c r="DB387" s="13"/>
      <c r="DC387" s="13"/>
      <c r="DD387" s="13"/>
      <c r="DE387" s="13"/>
      <c r="DF387" s="13"/>
      <c r="DG387" s="13"/>
      <c r="DH387" s="13"/>
      <c r="DI387" s="13"/>
      <c r="DJ387" s="13"/>
      <c r="DK387" s="13"/>
      <c r="DL387" s="13"/>
      <c r="DM387" s="13"/>
      <c r="DN387" s="13"/>
      <c r="DO387" s="13"/>
      <c r="DP387" s="13"/>
      <c r="DQ387" s="13"/>
      <c r="DR387" s="13"/>
      <c r="DS387" s="13"/>
      <c r="DT387" s="13"/>
      <c r="DU387" s="13"/>
      <c r="DV387" s="13"/>
      <c r="DW387" s="13"/>
      <c r="DX387" s="13"/>
      <c r="DY387" s="13"/>
      <c r="DZ387" s="13"/>
      <c r="EA387" s="13"/>
      <c r="EB387" s="13"/>
      <c r="EC387" s="13"/>
      <c r="ED387" s="13"/>
      <c r="EE387" s="13"/>
      <c r="EF387" s="13"/>
      <c r="EG387" s="13"/>
      <c r="EH387" s="13"/>
      <c r="EI387" s="13"/>
      <c r="EJ387" s="13"/>
      <c r="EK387" s="13"/>
      <c r="EL387" s="13"/>
      <c r="EM387" s="13"/>
      <c r="EN387" s="13"/>
      <c r="EO387" s="13"/>
      <c r="EP387" s="13"/>
      <c r="EQ387" s="13"/>
      <c r="ER387" s="13"/>
      <c r="ES387" s="13"/>
      <c r="ET387" s="13"/>
      <c r="EU387" s="13"/>
      <c r="EV387" s="13"/>
      <c r="EW387" s="13"/>
      <c r="EX387" s="13"/>
      <c r="EY387" s="13"/>
      <c r="EZ387" s="13"/>
      <c r="FA387" s="13"/>
      <c r="FB387" s="13"/>
      <c r="FC387" s="13"/>
      <c r="FD387" s="13"/>
      <c r="FE387" s="13"/>
      <c r="FF387" s="13"/>
      <c r="FG387" s="13"/>
      <c r="FH387" s="13"/>
      <c r="FI387" s="13"/>
      <c r="FJ387" s="13"/>
      <c r="FK387" s="13"/>
      <c r="FL387" s="13"/>
      <c r="FM387" s="13"/>
      <c r="FN387" s="13"/>
      <c r="FO387" s="13"/>
      <c r="FP387" s="13"/>
      <c r="FQ387" s="13"/>
      <c r="FR387" s="13"/>
      <c r="FS387" s="13"/>
      <c r="FT387" s="13"/>
      <c r="FU387" s="13"/>
      <c r="FV387" s="13"/>
      <c r="FW387" s="13"/>
      <c r="FX387" s="13"/>
      <c r="FY387" s="13"/>
      <c r="FZ387" s="13"/>
      <c r="GA387" s="13"/>
      <c r="GB387" s="13"/>
      <c r="GC387" s="13"/>
      <c r="GD387" s="13"/>
      <c r="GE387" s="13"/>
      <c r="GF387" s="13"/>
      <c r="GG387" s="13"/>
      <c r="GH387" s="13"/>
      <c r="GI387" s="13"/>
      <c r="GJ387" s="13"/>
      <c r="GK387" s="13"/>
      <c r="GL387" s="13"/>
      <c r="GM387" s="13"/>
      <c r="GN387" s="13"/>
      <c r="GO387" s="13"/>
      <c r="GP387" s="13"/>
      <c r="GQ387" s="13"/>
      <c r="GR387" s="13"/>
      <c r="GS387" s="13"/>
      <c r="GT387" s="13"/>
      <c r="GU387" s="13"/>
      <c r="GV387" s="13"/>
      <c r="GW387" s="13"/>
      <c r="GX387" s="13"/>
      <c r="GY387" s="13"/>
      <c r="GZ387" s="13"/>
      <c r="HA387" s="13"/>
      <c r="HB387" s="13"/>
      <c r="HC387" s="13"/>
      <c r="HD387" s="13"/>
      <c r="HE387" s="13"/>
      <c r="HF387" s="13"/>
      <c r="HG387" s="13"/>
      <c r="HH387" s="13"/>
      <c r="HI387" s="13"/>
      <c r="HJ387" s="13"/>
      <c r="HK387" s="13"/>
      <c r="HL387" s="13"/>
      <c r="HM387" s="13"/>
      <c r="HN387" s="13"/>
      <c r="HO387" s="13"/>
      <c r="HP387" s="13"/>
      <c r="HQ387" s="13"/>
      <c r="HR387" s="13"/>
      <c r="HS387" s="13"/>
      <c r="HT387" s="13"/>
      <c r="HU387" s="13"/>
      <c r="HV387" s="13"/>
      <c r="HW387" s="13"/>
      <c r="HX387" s="13"/>
      <c r="HY387" s="13"/>
      <c r="HZ387" s="13"/>
      <c r="IA387" s="13"/>
      <c r="IB387" s="13"/>
      <c r="IC387" s="13"/>
      <c r="ID387" s="13"/>
      <c r="IE387" s="13"/>
      <c r="IF387" s="13"/>
      <c r="IG387" s="13"/>
      <c r="IH387" s="13"/>
      <c r="II387" s="13"/>
      <c r="IJ387" s="13"/>
      <c r="IK387" s="13"/>
      <c r="IL387" s="13"/>
      <c r="IM387" s="13"/>
      <c r="IN387" s="13"/>
      <c r="IO387" s="13"/>
      <c r="IP387" s="13"/>
      <c r="IQ387" s="13"/>
      <c r="IR387" s="13"/>
      <c r="IS387" s="13"/>
      <c r="IT387" s="13"/>
      <c r="IU387" s="13"/>
      <c r="IV387" s="13"/>
      <c r="IW387" s="13"/>
      <c r="IX387" s="13"/>
      <c r="IY387" s="13"/>
      <c r="IZ387" s="13"/>
      <c r="JA387" s="13"/>
      <c r="JB387" s="13"/>
    </row>
    <row r="388" spans="1:262" ht="15" thickBot="1">
      <c r="A388" s="278"/>
      <c r="B388" s="426"/>
      <c r="C388" s="376"/>
      <c r="D388" s="409"/>
      <c r="E388" s="264"/>
      <c r="F388" s="200"/>
      <c r="G388" s="201"/>
      <c r="H388" s="272"/>
      <c r="I388" s="272"/>
      <c r="J388" s="464"/>
      <c r="K388" s="202"/>
      <c r="L388" s="162"/>
      <c r="M388" s="422">
        <f t="shared" si="105"/>
        <v>0</v>
      </c>
      <c r="N388" s="204"/>
      <c r="O388" s="203"/>
      <c r="P388" s="204"/>
      <c r="Q388" s="203"/>
      <c r="R388" s="204"/>
      <c r="S388" s="204"/>
      <c r="T388" s="204"/>
      <c r="U388" s="204" t="s">
        <v>702</v>
      </c>
      <c r="V388" s="204" t="s">
        <v>702</v>
      </c>
      <c r="W388" s="267"/>
      <c r="X388" s="264"/>
      <c r="Y388" s="218"/>
      <c r="Z388" s="264"/>
      <c r="AA388" s="170"/>
      <c r="AB388" s="168"/>
      <c r="AC388" s="171"/>
      <c r="AD388" s="172"/>
      <c r="AE388" s="173"/>
      <c r="AF388" s="174"/>
      <c r="AG388" s="542"/>
      <c r="AH388" s="208"/>
      <c r="AI388" s="208"/>
      <c r="AJ388" s="222"/>
      <c r="AK388" s="264"/>
      <c r="AL388" s="164"/>
      <c r="AM388" s="165"/>
      <c r="AN388" s="275"/>
      <c r="AO388" s="277"/>
      <c r="AP388" s="267"/>
      <c r="AQ388" s="267"/>
      <c r="AR388" s="267"/>
      <c r="AS388" s="216"/>
      <c r="AT388" s="476"/>
      <c r="AU388" s="209"/>
      <c r="AV388" s="205"/>
      <c r="AW388" s="205"/>
      <c r="AX388" s="163"/>
      <c r="AY388" s="163"/>
      <c r="AZ388" s="73" t="e">
        <f t="shared" ca="1" si="106"/>
        <v>#NAME?</v>
      </c>
      <c r="BA388" s="529" t="e">
        <f t="shared" ca="1" si="107"/>
        <v>#NAME?</v>
      </c>
    </row>
    <row r="389" spans="1:262" ht="15" thickBot="1">
      <c r="A389" s="278"/>
      <c r="B389" s="426"/>
      <c r="C389" s="376"/>
      <c r="D389" s="409"/>
      <c r="E389" s="264"/>
      <c r="F389" s="200"/>
      <c r="G389" s="201"/>
      <c r="H389" s="272"/>
      <c r="I389" s="272"/>
      <c r="J389" s="464"/>
      <c r="K389" s="202"/>
      <c r="L389" s="83"/>
      <c r="M389" s="422">
        <f t="shared" si="105"/>
        <v>0</v>
      </c>
      <c r="N389" s="204"/>
      <c r="O389" s="203"/>
      <c r="P389" s="204"/>
      <c r="Q389" s="203"/>
      <c r="R389" s="204"/>
      <c r="S389" s="204"/>
      <c r="T389" s="204"/>
      <c r="U389" s="204" t="s">
        <v>702</v>
      </c>
      <c r="V389" s="204" t="s">
        <v>702</v>
      </c>
      <c r="W389" s="267"/>
      <c r="X389" s="264"/>
      <c r="Y389" s="218"/>
      <c r="Z389" s="264"/>
      <c r="AA389" s="170"/>
      <c r="AB389" s="168"/>
      <c r="AC389" s="171"/>
      <c r="AD389" s="172"/>
      <c r="AE389" s="173"/>
      <c r="AF389" s="174"/>
      <c r="AG389" s="542"/>
      <c r="AH389" s="208"/>
      <c r="AI389" s="208"/>
      <c r="AJ389" s="222"/>
      <c r="AK389" s="264"/>
      <c r="AL389" s="164"/>
      <c r="AM389" s="165"/>
      <c r="AN389" s="275"/>
      <c r="AO389" s="277"/>
      <c r="AP389" s="267"/>
      <c r="AQ389" s="267"/>
      <c r="AR389" s="267"/>
      <c r="AS389" s="216"/>
      <c r="AT389" s="476"/>
      <c r="AU389" s="209"/>
      <c r="AV389" s="205"/>
      <c r="AW389" s="205"/>
      <c r="AX389" s="74"/>
      <c r="AY389" s="129"/>
      <c r="AZ389" s="73" t="e">
        <f t="shared" ca="1" si="106"/>
        <v>#NAME?</v>
      </c>
      <c r="BA389" s="529" t="e">
        <f t="shared" ca="1" si="107"/>
        <v>#NAME?</v>
      </c>
    </row>
    <row r="390" spans="1:262" ht="15" thickBot="1">
      <c r="A390" s="278"/>
      <c r="B390" s="426"/>
      <c r="C390" s="376"/>
      <c r="D390" s="409"/>
      <c r="E390" s="264"/>
      <c r="F390" s="200"/>
      <c r="G390" s="201"/>
      <c r="H390" s="327"/>
      <c r="I390" s="272"/>
      <c r="J390" s="464"/>
      <c r="K390" s="202"/>
      <c r="L390" s="83"/>
      <c r="M390" s="422">
        <f t="shared" ref="M390:M453" si="108">N390*AN390</f>
        <v>0</v>
      </c>
      <c r="N390" s="204"/>
      <c r="O390" s="203"/>
      <c r="P390" s="204"/>
      <c r="Q390" s="203"/>
      <c r="R390" s="204"/>
      <c r="S390" s="204"/>
      <c r="T390" s="204"/>
      <c r="U390" s="204" t="s">
        <v>702</v>
      </c>
      <c r="V390" s="204" t="s">
        <v>702</v>
      </c>
      <c r="W390" s="267"/>
      <c r="X390" s="264"/>
      <c r="Y390" s="218"/>
      <c r="Z390" s="264"/>
      <c r="AA390" s="170"/>
      <c r="AB390" s="168"/>
      <c r="AC390" s="171"/>
      <c r="AD390" s="172"/>
      <c r="AE390" s="173"/>
      <c r="AF390" s="174"/>
      <c r="AG390" s="542"/>
      <c r="AH390" s="208"/>
      <c r="AI390" s="208"/>
      <c r="AJ390" s="222"/>
      <c r="AK390" s="264"/>
      <c r="AL390" s="164"/>
      <c r="AM390" s="165"/>
      <c r="AN390" s="275"/>
      <c r="AO390" s="277"/>
      <c r="AP390" s="267"/>
      <c r="AQ390" s="267"/>
      <c r="AR390" s="267"/>
      <c r="AS390" s="216"/>
      <c r="AT390" s="476"/>
      <c r="AU390" s="209"/>
      <c r="AV390" s="205"/>
      <c r="AW390" s="205"/>
      <c r="AX390" s="74"/>
      <c r="AY390" s="129"/>
      <c r="AZ390" s="73" t="e">
        <f t="shared" ref="AZ390:AZ453" ca="1" si="109">NumLetras(J390)</f>
        <v>#NAME?</v>
      </c>
      <c r="BA390" s="529" t="e">
        <f t="shared" ref="BA390:BA453" ca="1" si="110">NumLetras(AN390)</f>
        <v>#NAME?</v>
      </c>
    </row>
    <row r="391" spans="1:262" ht="15" thickBot="1">
      <c r="A391" s="278"/>
      <c r="B391" s="429"/>
      <c r="C391" s="381"/>
      <c r="D391" s="409"/>
      <c r="E391" s="264"/>
      <c r="F391" s="200"/>
      <c r="G391" s="201"/>
      <c r="H391" s="296"/>
      <c r="I391" s="272"/>
      <c r="J391" s="464"/>
      <c r="K391" s="202"/>
      <c r="L391" s="83"/>
      <c r="M391" s="422">
        <f t="shared" si="108"/>
        <v>0</v>
      </c>
      <c r="N391" s="204"/>
      <c r="O391" s="203"/>
      <c r="P391" s="204"/>
      <c r="Q391" s="203"/>
      <c r="R391" s="204"/>
      <c r="S391" s="204"/>
      <c r="T391" s="204"/>
      <c r="U391" s="204" t="s">
        <v>702</v>
      </c>
      <c r="V391" s="204" t="s">
        <v>702</v>
      </c>
      <c r="W391" s="267"/>
      <c r="X391" s="264"/>
      <c r="Y391" s="218"/>
      <c r="Z391" s="264"/>
      <c r="AA391" s="170"/>
      <c r="AB391" s="168"/>
      <c r="AC391" s="171"/>
      <c r="AD391" s="172"/>
      <c r="AE391" s="173"/>
      <c r="AF391" s="174"/>
      <c r="AG391" s="542"/>
      <c r="AH391" s="208"/>
      <c r="AI391" s="208"/>
      <c r="AJ391" s="222"/>
      <c r="AK391" s="264"/>
      <c r="AL391" s="164"/>
      <c r="AM391" s="165"/>
      <c r="AN391" s="275"/>
      <c r="AO391" s="277"/>
      <c r="AP391" s="267"/>
      <c r="AQ391" s="267"/>
      <c r="AR391" s="267"/>
      <c r="AS391" s="216"/>
      <c r="AT391" s="476"/>
      <c r="AU391" s="209"/>
      <c r="AV391" s="205"/>
      <c r="AW391" s="205"/>
      <c r="AX391" s="74"/>
      <c r="AY391" s="129"/>
      <c r="AZ391" s="73" t="e">
        <f t="shared" ca="1" si="109"/>
        <v>#NAME?</v>
      </c>
      <c r="BA391" s="529" t="e">
        <f t="shared" ca="1" si="110"/>
        <v>#NAME?</v>
      </c>
    </row>
    <row r="392" spans="1:262" ht="15" thickBot="1">
      <c r="A392" s="278"/>
      <c r="B392" s="426"/>
      <c r="C392" s="376"/>
      <c r="D392" s="409"/>
      <c r="E392" s="264"/>
      <c r="F392" s="200"/>
      <c r="G392" s="201"/>
      <c r="H392" s="296"/>
      <c r="I392" s="337"/>
      <c r="J392" s="464"/>
      <c r="K392" s="202"/>
      <c r="L392" s="237"/>
      <c r="M392" s="422">
        <f t="shared" si="108"/>
        <v>0</v>
      </c>
      <c r="N392" s="204"/>
      <c r="O392" s="203"/>
      <c r="P392" s="204"/>
      <c r="Q392" s="203"/>
      <c r="R392" s="204"/>
      <c r="S392" s="204"/>
      <c r="T392" s="204"/>
      <c r="U392" s="204" t="s">
        <v>702</v>
      </c>
      <c r="V392" s="204" t="s">
        <v>702</v>
      </c>
      <c r="W392" s="267"/>
      <c r="X392" s="264"/>
      <c r="Y392" s="238"/>
      <c r="Z392" s="264"/>
      <c r="AA392" s="170"/>
      <c r="AB392" s="168"/>
      <c r="AC392" s="171"/>
      <c r="AD392" s="172"/>
      <c r="AE392" s="173"/>
      <c r="AF392" s="174"/>
      <c r="AG392" s="542"/>
      <c r="AH392" s="208"/>
      <c r="AI392" s="208"/>
      <c r="AJ392" s="222"/>
      <c r="AK392" s="264"/>
      <c r="AL392" s="164"/>
      <c r="AM392" s="165"/>
      <c r="AN392" s="275"/>
      <c r="AO392" s="277"/>
      <c r="AP392" s="267"/>
      <c r="AQ392" s="267"/>
      <c r="AR392" s="267"/>
      <c r="AS392" s="234"/>
      <c r="AT392" s="476"/>
      <c r="AU392" s="209"/>
      <c r="AV392" s="205"/>
      <c r="AW392" s="205"/>
      <c r="AX392" s="236"/>
      <c r="AY392" s="209"/>
      <c r="AZ392" s="73" t="e">
        <f t="shared" ca="1" si="109"/>
        <v>#NAME?</v>
      </c>
      <c r="BA392" s="529" t="e">
        <f t="shared" ca="1" si="110"/>
        <v>#NAME?</v>
      </c>
      <c r="BB392" s="210"/>
      <c r="BC392" s="210"/>
      <c r="BD392" s="513"/>
      <c r="BE392" s="514"/>
      <c r="BF392" s="538"/>
      <c r="BG392" s="211"/>
      <c r="BH392" s="211"/>
      <c r="BI392" s="211"/>
      <c r="BJ392" s="211"/>
      <c r="BK392" s="211"/>
      <c r="BL392" s="211"/>
      <c r="BM392" s="211"/>
      <c r="BN392" s="211"/>
      <c r="BO392" s="211"/>
      <c r="BP392" s="211"/>
      <c r="BQ392" s="211"/>
      <c r="BR392" s="211"/>
      <c r="BS392" s="211"/>
      <c r="BT392" s="211"/>
      <c r="BU392" s="211"/>
      <c r="BV392" s="211"/>
      <c r="BW392" s="211"/>
      <c r="BX392" s="211"/>
      <c r="BY392" s="211"/>
      <c r="BZ392" s="211"/>
      <c r="CA392" s="211"/>
      <c r="CB392" s="211"/>
      <c r="CC392" s="211"/>
      <c r="CD392" s="211"/>
      <c r="CE392" s="211"/>
      <c r="CF392" s="211"/>
      <c r="CG392" s="211"/>
      <c r="CH392" s="211"/>
      <c r="CI392" s="211"/>
      <c r="CJ392" s="211"/>
      <c r="CK392" s="211"/>
      <c r="CL392" s="211"/>
      <c r="CM392" s="211"/>
      <c r="CN392" s="211"/>
      <c r="CO392" s="211"/>
      <c r="CP392" s="211"/>
      <c r="CQ392" s="211"/>
      <c r="CR392" s="211"/>
      <c r="CS392" s="211"/>
      <c r="CT392" s="211"/>
      <c r="CU392" s="211"/>
      <c r="CV392" s="211"/>
      <c r="CW392" s="211"/>
      <c r="CX392" s="211"/>
      <c r="CY392" s="211"/>
      <c r="CZ392" s="211"/>
      <c r="DA392" s="211"/>
      <c r="DB392" s="211"/>
      <c r="DC392" s="211"/>
      <c r="DD392" s="211"/>
      <c r="DE392" s="211"/>
      <c r="DF392" s="211"/>
      <c r="DG392" s="211"/>
      <c r="DH392" s="211"/>
      <c r="DI392" s="211"/>
      <c r="DJ392" s="211"/>
      <c r="DK392" s="211"/>
      <c r="DL392" s="211"/>
      <c r="DM392" s="211"/>
      <c r="DN392" s="211"/>
      <c r="DO392" s="211"/>
      <c r="DP392" s="211"/>
      <c r="DQ392" s="211"/>
      <c r="DR392" s="211"/>
      <c r="DS392" s="211"/>
      <c r="DT392" s="211"/>
      <c r="DU392" s="211"/>
      <c r="DV392" s="211"/>
      <c r="DW392" s="211"/>
      <c r="DX392" s="211"/>
      <c r="DY392" s="211"/>
      <c r="DZ392" s="211"/>
      <c r="EA392" s="211"/>
      <c r="EB392" s="211"/>
      <c r="EC392" s="211"/>
      <c r="ED392" s="211"/>
      <c r="EE392" s="211"/>
      <c r="EF392" s="211"/>
      <c r="EG392" s="211"/>
      <c r="EH392" s="211"/>
      <c r="EI392" s="211"/>
      <c r="EJ392" s="211"/>
      <c r="EK392" s="211"/>
      <c r="EL392" s="211"/>
      <c r="EM392" s="211"/>
      <c r="EN392" s="211"/>
      <c r="EO392" s="211"/>
      <c r="EP392" s="211"/>
      <c r="EQ392" s="211"/>
      <c r="ER392" s="211"/>
      <c r="ES392" s="211"/>
      <c r="ET392" s="211"/>
      <c r="EU392" s="211"/>
      <c r="EV392" s="211"/>
      <c r="EW392" s="211"/>
      <c r="EX392" s="211"/>
      <c r="EY392" s="211"/>
      <c r="EZ392" s="211"/>
      <c r="FA392" s="211"/>
      <c r="FB392" s="211"/>
      <c r="FC392" s="211"/>
      <c r="FD392" s="211"/>
      <c r="FE392" s="211"/>
      <c r="FF392" s="211"/>
      <c r="FG392" s="211"/>
      <c r="FH392" s="211"/>
      <c r="FI392" s="211"/>
      <c r="FJ392" s="211"/>
      <c r="FK392" s="211"/>
      <c r="FL392" s="211"/>
      <c r="FM392" s="211"/>
      <c r="FN392" s="211"/>
      <c r="FO392" s="211"/>
      <c r="FP392" s="211"/>
      <c r="FQ392" s="211"/>
      <c r="FR392" s="211"/>
      <c r="FS392" s="211"/>
      <c r="FT392" s="211"/>
      <c r="FU392" s="211"/>
      <c r="FV392" s="211"/>
      <c r="FW392" s="211"/>
      <c r="FX392" s="211"/>
      <c r="FY392" s="211"/>
      <c r="FZ392" s="211"/>
      <c r="GA392" s="211"/>
      <c r="GB392" s="211"/>
      <c r="GC392" s="211"/>
      <c r="GD392" s="211"/>
      <c r="GE392" s="211"/>
      <c r="GF392" s="211"/>
      <c r="GG392" s="211"/>
      <c r="GH392" s="211"/>
      <c r="GI392" s="211"/>
      <c r="GJ392" s="211"/>
      <c r="GK392" s="211"/>
      <c r="GL392" s="211"/>
      <c r="GM392" s="211"/>
      <c r="GN392" s="211"/>
      <c r="GO392" s="211"/>
      <c r="GP392" s="211"/>
      <c r="GQ392" s="211"/>
      <c r="GR392" s="211"/>
      <c r="GS392" s="211"/>
      <c r="GT392" s="211"/>
      <c r="GU392" s="211"/>
      <c r="GV392" s="211"/>
      <c r="GW392" s="211"/>
      <c r="GX392" s="211"/>
      <c r="GY392" s="211"/>
      <c r="GZ392" s="211"/>
      <c r="HA392" s="211"/>
      <c r="HB392" s="211"/>
      <c r="HC392" s="211"/>
      <c r="HD392" s="211"/>
      <c r="HE392" s="211"/>
      <c r="HF392" s="211"/>
      <c r="HG392" s="211"/>
      <c r="HH392" s="211"/>
      <c r="HI392" s="211"/>
      <c r="HJ392" s="211"/>
      <c r="HK392" s="211"/>
      <c r="HL392" s="211"/>
      <c r="HM392" s="211"/>
      <c r="HN392" s="211"/>
      <c r="HO392" s="211"/>
      <c r="HP392" s="211"/>
      <c r="HQ392" s="211"/>
      <c r="HR392" s="211"/>
      <c r="HS392" s="211"/>
      <c r="HT392" s="211"/>
      <c r="HU392" s="211"/>
      <c r="HV392" s="211"/>
      <c r="HW392" s="211"/>
      <c r="HX392" s="211"/>
      <c r="HY392" s="211"/>
      <c r="HZ392" s="211"/>
      <c r="IA392" s="211"/>
      <c r="IB392" s="211"/>
      <c r="IC392" s="211"/>
      <c r="ID392" s="211"/>
      <c r="IE392" s="211"/>
      <c r="IF392" s="211"/>
      <c r="IG392" s="211"/>
      <c r="IH392" s="211"/>
      <c r="II392" s="211"/>
      <c r="IJ392" s="211"/>
      <c r="IK392" s="211"/>
      <c r="IL392" s="211"/>
      <c r="IM392" s="211"/>
      <c r="IN392" s="211"/>
      <c r="IO392" s="211"/>
      <c r="IP392" s="211"/>
      <c r="IQ392" s="211"/>
      <c r="IR392" s="211"/>
      <c r="IS392" s="211"/>
      <c r="IT392" s="211"/>
      <c r="IU392" s="211"/>
      <c r="IV392" s="211"/>
      <c r="IW392" s="211"/>
      <c r="IX392" s="211"/>
      <c r="IY392" s="211"/>
      <c r="IZ392" s="211"/>
      <c r="JA392" s="211"/>
      <c r="JB392" s="211"/>
    </row>
    <row r="393" spans="1:262" ht="15" thickBot="1">
      <c r="A393" s="278"/>
      <c r="B393" s="426"/>
      <c r="C393" s="376"/>
      <c r="D393" s="409"/>
      <c r="E393" s="264"/>
      <c r="F393" s="200"/>
      <c r="G393" s="201"/>
      <c r="H393" s="296"/>
      <c r="I393" s="337"/>
      <c r="J393" s="464"/>
      <c r="K393" s="202"/>
      <c r="L393" s="83"/>
      <c r="M393" s="422">
        <f t="shared" si="108"/>
        <v>0</v>
      </c>
      <c r="N393" s="204"/>
      <c r="O393" s="203"/>
      <c r="P393" s="204"/>
      <c r="Q393" s="203"/>
      <c r="R393" s="204"/>
      <c r="S393" s="204"/>
      <c r="T393" s="204"/>
      <c r="U393" s="204" t="s">
        <v>702</v>
      </c>
      <c r="V393" s="204" t="s">
        <v>702</v>
      </c>
      <c r="W393" s="267"/>
      <c r="X393" s="264"/>
      <c r="Y393" s="218"/>
      <c r="Z393" s="264"/>
      <c r="AA393" s="170"/>
      <c r="AB393" s="168"/>
      <c r="AC393" s="171"/>
      <c r="AD393" s="172"/>
      <c r="AE393" s="173"/>
      <c r="AF393" s="174"/>
      <c r="AG393" s="542"/>
      <c r="AH393" s="208"/>
      <c r="AI393" s="208"/>
      <c r="AJ393" s="222"/>
      <c r="AK393" s="264"/>
      <c r="AL393" s="164"/>
      <c r="AM393" s="165"/>
      <c r="AN393" s="275"/>
      <c r="AO393" s="277"/>
      <c r="AP393" s="267"/>
      <c r="AQ393" s="267"/>
      <c r="AR393" s="267"/>
      <c r="AS393" s="216"/>
      <c r="AT393" s="476"/>
      <c r="AU393" s="209"/>
      <c r="AV393" s="205"/>
      <c r="AW393" s="205"/>
      <c r="AX393" s="74"/>
      <c r="AY393" s="129"/>
      <c r="AZ393" s="73" t="e">
        <f t="shared" ca="1" si="109"/>
        <v>#NAME?</v>
      </c>
      <c r="BA393" s="529" t="e">
        <f t="shared" ca="1" si="110"/>
        <v>#NAME?</v>
      </c>
    </row>
    <row r="394" spans="1:262" s="211" customFormat="1" ht="15" thickBot="1">
      <c r="A394" s="278"/>
      <c r="B394" s="426"/>
      <c r="C394" s="376"/>
      <c r="D394" s="409"/>
      <c r="E394" s="264"/>
      <c r="F394" s="200"/>
      <c r="G394" s="201"/>
      <c r="H394" s="296"/>
      <c r="I394" s="337"/>
      <c r="J394" s="464"/>
      <c r="K394" s="202"/>
      <c r="L394" s="237"/>
      <c r="M394" s="422">
        <f t="shared" si="108"/>
        <v>0</v>
      </c>
      <c r="N394" s="204"/>
      <c r="O394" s="203"/>
      <c r="P394" s="204"/>
      <c r="Q394" s="203"/>
      <c r="R394" s="204"/>
      <c r="S394" s="204"/>
      <c r="T394" s="204"/>
      <c r="U394" s="204" t="s">
        <v>702</v>
      </c>
      <c r="V394" s="204" t="s">
        <v>702</v>
      </c>
      <c r="W394" s="267"/>
      <c r="X394" s="264"/>
      <c r="Y394" s="238"/>
      <c r="Z394" s="264"/>
      <c r="AA394" s="170"/>
      <c r="AB394" s="168"/>
      <c r="AC394" s="171"/>
      <c r="AD394" s="172"/>
      <c r="AE394" s="173"/>
      <c r="AF394" s="174"/>
      <c r="AG394" s="542"/>
      <c r="AH394" s="208"/>
      <c r="AI394" s="208"/>
      <c r="AJ394" s="222"/>
      <c r="AK394" s="264"/>
      <c r="AL394" s="164"/>
      <c r="AM394" s="165"/>
      <c r="AN394" s="275"/>
      <c r="AO394" s="277"/>
      <c r="AP394" s="267"/>
      <c r="AQ394" s="267"/>
      <c r="AR394" s="267"/>
      <c r="AS394" s="234"/>
      <c r="AT394" s="476"/>
      <c r="AU394" s="209"/>
      <c r="AV394" s="205"/>
      <c r="AW394" s="205"/>
      <c r="AX394" s="236"/>
      <c r="AY394" s="209"/>
      <c r="AZ394" s="73" t="e">
        <f t="shared" ca="1" si="109"/>
        <v>#NAME?</v>
      </c>
      <c r="BA394" s="529" t="e">
        <f t="shared" ca="1" si="110"/>
        <v>#NAME?</v>
      </c>
      <c r="BB394" s="210"/>
      <c r="BC394" s="210"/>
      <c r="BD394" s="513"/>
      <c r="BE394" s="514"/>
      <c r="BF394" s="538"/>
    </row>
    <row r="395" spans="1:262" s="211" customFormat="1" ht="15" thickBot="1">
      <c r="A395" s="322"/>
      <c r="B395" s="428"/>
      <c r="C395" s="382"/>
      <c r="D395" s="409"/>
      <c r="E395" s="282"/>
      <c r="F395" s="200"/>
      <c r="G395" s="201"/>
      <c r="H395" s="297"/>
      <c r="I395" s="337"/>
      <c r="J395" s="466"/>
      <c r="K395" s="202"/>
      <c r="L395" s="83"/>
      <c r="M395" s="422">
        <f t="shared" si="108"/>
        <v>0</v>
      </c>
      <c r="N395" s="204"/>
      <c r="O395" s="203"/>
      <c r="P395" s="204"/>
      <c r="Q395" s="203"/>
      <c r="R395" s="204"/>
      <c r="S395" s="204"/>
      <c r="T395" s="204"/>
      <c r="U395" s="204" t="s">
        <v>702</v>
      </c>
      <c r="V395" s="204" t="s">
        <v>702</v>
      </c>
      <c r="W395" s="289"/>
      <c r="X395" s="282"/>
      <c r="Y395" s="218"/>
      <c r="Z395" s="282"/>
      <c r="AA395" s="170"/>
      <c r="AB395" s="168"/>
      <c r="AC395" s="171"/>
      <c r="AD395" s="172"/>
      <c r="AE395" s="173"/>
      <c r="AF395" s="174"/>
      <c r="AG395" s="542"/>
      <c r="AH395" s="208"/>
      <c r="AI395" s="208"/>
      <c r="AJ395" s="222"/>
      <c r="AK395" s="282"/>
      <c r="AL395" s="164"/>
      <c r="AM395" s="165"/>
      <c r="AN395" s="301"/>
      <c r="AO395" s="307"/>
      <c r="AP395" s="289"/>
      <c r="AQ395" s="289"/>
      <c r="AR395" s="289"/>
      <c r="AS395" s="216"/>
      <c r="AT395" s="476"/>
      <c r="AU395" s="209"/>
      <c r="AV395" s="205"/>
      <c r="AW395" s="205"/>
      <c r="AX395" s="74"/>
      <c r="AY395" s="129"/>
      <c r="AZ395" s="73" t="e">
        <f t="shared" ca="1" si="109"/>
        <v>#NAME?</v>
      </c>
      <c r="BA395" s="529" t="e">
        <f t="shared" ca="1" si="110"/>
        <v>#NAME?</v>
      </c>
      <c r="BB395" s="158"/>
      <c r="BC395" s="158"/>
      <c r="BD395" s="510"/>
      <c r="BE395" s="434"/>
      <c r="BF395" s="115"/>
      <c r="BG395" s="12"/>
      <c r="BH395" s="12"/>
      <c r="BI395" s="12"/>
      <c r="BJ395" s="12"/>
      <c r="BK395" s="12"/>
      <c r="BL395" s="12"/>
      <c r="BM395" s="12"/>
      <c r="BN395" s="12"/>
      <c r="BO395" s="12"/>
      <c r="BP395" s="12"/>
      <c r="BQ395" s="12"/>
      <c r="BR395" s="12"/>
      <c r="BS395" s="12"/>
      <c r="BT395" s="12"/>
      <c r="BU395" s="12"/>
      <c r="BV395" s="12"/>
      <c r="BW395" s="12"/>
      <c r="BX395" s="12"/>
      <c r="BY395" s="12"/>
      <c r="BZ395" s="12"/>
      <c r="CA395" s="12"/>
      <c r="CB395" s="12"/>
      <c r="CC395" s="12"/>
      <c r="CD395" s="12"/>
      <c r="CE395" s="12"/>
      <c r="CF395" s="12"/>
      <c r="CG395" s="12"/>
      <c r="CH395" s="12"/>
      <c r="CI395" s="12"/>
      <c r="CJ395" s="12"/>
      <c r="CK395" s="12"/>
      <c r="CL395" s="12"/>
      <c r="CM395" s="12"/>
      <c r="CN395" s="12"/>
      <c r="CO395" s="12"/>
      <c r="CP395" s="12"/>
      <c r="CQ395" s="12"/>
      <c r="CR395" s="12"/>
      <c r="CS395" s="12"/>
      <c r="CT395" s="12"/>
      <c r="CU395" s="12"/>
      <c r="CV395" s="12"/>
      <c r="CW395" s="12"/>
      <c r="CX395" s="12"/>
      <c r="CY395" s="12"/>
      <c r="CZ395" s="12"/>
      <c r="DA395" s="12"/>
      <c r="DB395" s="12"/>
      <c r="DC395" s="12"/>
      <c r="DD395" s="12"/>
      <c r="DE395" s="12"/>
      <c r="DF395" s="12"/>
      <c r="DG395" s="12"/>
      <c r="DH395" s="12"/>
      <c r="DI395" s="12"/>
      <c r="DJ395" s="12"/>
      <c r="DK395" s="12"/>
      <c r="DL395" s="12"/>
      <c r="DM395" s="12"/>
      <c r="DN395" s="12"/>
      <c r="DO395" s="12"/>
      <c r="DP395" s="12"/>
      <c r="DQ395" s="12"/>
      <c r="DR395" s="12"/>
      <c r="DS395" s="12"/>
      <c r="DT395" s="12"/>
      <c r="DU395" s="12"/>
      <c r="DV395" s="12"/>
      <c r="DW395" s="12"/>
      <c r="DX395" s="12"/>
      <c r="DY395" s="12"/>
      <c r="DZ395" s="12"/>
      <c r="EA395" s="12"/>
      <c r="EB395" s="12"/>
      <c r="EC395" s="12"/>
      <c r="ED395" s="12"/>
      <c r="EE395" s="12"/>
      <c r="EF395" s="12"/>
      <c r="EG395" s="12"/>
      <c r="EH395" s="12"/>
      <c r="EI395" s="12"/>
      <c r="EJ395" s="12"/>
      <c r="EK395" s="12"/>
      <c r="EL395" s="12"/>
      <c r="EM395" s="12"/>
      <c r="EN395" s="12"/>
      <c r="EO395" s="12"/>
      <c r="EP395" s="12"/>
      <c r="EQ395" s="12"/>
      <c r="ER395" s="12"/>
      <c r="ES395" s="12"/>
      <c r="ET395" s="12"/>
      <c r="EU395" s="12"/>
      <c r="EV395" s="12"/>
      <c r="EW395" s="12"/>
      <c r="EX395" s="12"/>
      <c r="EY395" s="12"/>
      <c r="EZ395" s="12"/>
      <c r="FA395" s="12"/>
      <c r="FB395" s="12"/>
      <c r="FC395" s="12"/>
      <c r="FD395" s="12"/>
      <c r="FE395" s="12"/>
      <c r="FF395" s="12"/>
      <c r="FG395" s="12"/>
      <c r="FH395" s="12"/>
      <c r="FI395" s="12"/>
      <c r="FJ395" s="12"/>
      <c r="FK395" s="12"/>
      <c r="FL395" s="12"/>
      <c r="FM395" s="12"/>
      <c r="FN395" s="12"/>
      <c r="FO395" s="12"/>
      <c r="FP395" s="12"/>
      <c r="FQ395" s="12"/>
      <c r="FR395" s="12"/>
      <c r="FS395" s="12"/>
      <c r="FT395" s="12"/>
      <c r="FU395" s="12"/>
      <c r="FV395" s="12"/>
      <c r="FW395" s="12"/>
      <c r="FX395" s="12"/>
      <c r="FY395" s="12"/>
      <c r="FZ395" s="12"/>
      <c r="GA395" s="12"/>
      <c r="GB395" s="12"/>
      <c r="GC395" s="12"/>
      <c r="GD395" s="12"/>
      <c r="GE395" s="12"/>
      <c r="GF395" s="12"/>
      <c r="GG395" s="12"/>
      <c r="GH395" s="12"/>
      <c r="GI395" s="12"/>
      <c r="GJ395" s="12"/>
      <c r="GK395" s="12"/>
      <c r="GL395" s="12"/>
      <c r="GM395" s="12"/>
      <c r="GN395" s="12"/>
      <c r="GO395" s="12"/>
      <c r="GP395" s="12"/>
      <c r="GQ395" s="12"/>
      <c r="GR395" s="12"/>
      <c r="GS395" s="12"/>
      <c r="GT395" s="12"/>
      <c r="GU395" s="12"/>
      <c r="GV395" s="12"/>
      <c r="GW395" s="12"/>
      <c r="GX395" s="12"/>
      <c r="GY395" s="12"/>
      <c r="GZ395" s="12"/>
      <c r="HA395" s="12"/>
      <c r="HB395" s="12"/>
      <c r="HC395" s="12"/>
      <c r="HD395" s="12"/>
      <c r="HE395" s="12"/>
      <c r="HF395" s="12"/>
      <c r="HG395" s="12"/>
      <c r="HH395" s="12"/>
      <c r="HI395" s="12"/>
      <c r="HJ395" s="12"/>
      <c r="HK395" s="12"/>
      <c r="HL395" s="12"/>
      <c r="HM395" s="12"/>
      <c r="HN395" s="12"/>
      <c r="HO395" s="12"/>
      <c r="HP395" s="12"/>
      <c r="HQ395" s="12"/>
      <c r="HR395" s="12"/>
      <c r="HS395" s="12"/>
      <c r="HT395" s="12"/>
      <c r="HU395" s="12"/>
      <c r="HV395" s="12"/>
      <c r="HW395" s="12"/>
      <c r="HX395" s="12"/>
      <c r="HY395" s="12"/>
      <c r="HZ395" s="12"/>
      <c r="IA395" s="12"/>
      <c r="IB395" s="12"/>
      <c r="IC395" s="12"/>
      <c r="ID395" s="12"/>
      <c r="IE395" s="12"/>
      <c r="IF395" s="12"/>
      <c r="IG395" s="12"/>
      <c r="IH395" s="12"/>
      <c r="II395" s="12"/>
      <c r="IJ395" s="12"/>
      <c r="IK395" s="12"/>
      <c r="IL395" s="12"/>
      <c r="IM395" s="12"/>
      <c r="IN395" s="12"/>
      <c r="IO395" s="12"/>
      <c r="IP395" s="12"/>
      <c r="IQ395" s="12"/>
      <c r="IR395" s="12"/>
      <c r="IS395" s="12"/>
      <c r="IT395" s="12"/>
      <c r="IU395" s="12"/>
      <c r="IV395" s="12"/>
      <c r="IW395" s="12"/>
      <c r="IX395" s="12"/>
      <c r="IY395" s="12"/>
      <c r="IZ395" s="12"/>
      <c r="JA395" s="12"/>
      <c r="JB395" s="12"/>
    </row>
    <row r="396" spans="1:262" ht="15" thickBot="1">
      <c r="A396" s="280"/>
      <c r="B396" s="451"/>
      <c r="C396" s="380"/>
      <c r="D396" s="409"/>
      <c r="E396" s="268"/>
      <c r="F396" s="200"/>
      <c r="G396" s="201"/>
      <c r="H396" s="327"/>
      <c r="I396" s="337"/>
      <c r="J396" s="464"/>
      <c r="K396" s="202"/>
      <c r="L396" s="237"/>
      <c r="M396" s="422">
        <f t="shared" si="108"/>
        <v>0</v>
      </c>
      <c r="N396" s="204"/>
      <c r="O396" s="203"/>
      <c r="P396" s="204"/>
      <c r="Q396" s="203"/>
      <c r="R396" s="204"/>
      <c r="S396" s="204"/>
      <c r="T396" s="204"/>
      <c r="U396" s="204" t="s">
        <v>702</v>
      </c>
      <c r="V396" s="204" t="s">
        <v>702</v>
      </c>
      <c r="W396" s="267"/>
      <c r="X396" s="268"/>
      <c r="Y396" s="355"/>
      <c r="Z396" s="268"/>
      <c r="AA396" s="170"/>
      <c r="AB396" s="168"/>
      <c r="AC396" s="171"/>
      <c r="AD396" s="172"/>
      <c r="AE396" s="173"/>
      <c r="AF396" s="174"/>
      <c r="AG396" s="542"/>
      <c r="AH396" s="208"/>
      <c r="AI396" s="208"/>
      <c r="AJ396" s="222"/>
      <c r="AK396" s="268"/>
      <c r="AL396" s="164"/>
      <c r="AM396" s="165"/>
      <c r="AN396" s="276"/>
      <c r="AO396" s="277"/>
      <c r="AP396" s="267"/>
      <c r="AQ396" s="267"/>
      <c r="AR396" s="267"/>
      <c r="AS396" s="234"/>
      <c r="AT396" s="476"/>
      <c r="AU396" s="209"/>
      <c r="AV396" s="205"/>
      <c r="AW396" s="205"/>
      <c r="AX396" s="236"/>
      <c r="AY396" s="209"/>
      <c r="AZ396" s="73" t="e">
        <f t="shared" ca="1" si="109"/>
        <v>#NAME?</v>
      </c>
      <c r="BA396" s="529" t="e">
        <f t="shared" ca="1" si="110"/>
        <v>#NAME?</v>
      </c>
      <c r="BB396" s="210"/>
      <c r="BC396" s="210"/>
      <c r="BD396" s="513"/>
      <c r="BE396" s="514"/>
      <c r="BF396" s="539"/>
      <c r="BG396" s="232"/>
      <c r="BH396" s="232"/>
      <c r="BI396" s="232"/>
      <c r="BJ396" s="232"/>
      <c r="BK396" s="232"/>
      <c r="BL396" s="232"/>
      <c r="BM396" s="232"/>
      <c r="BN396" s="232"/>
      <c r="BO396" s="232"/>
      <c r="BP396" s="232"/>
      <c r="BQ396" s="232"/>
      <c r="BR396" s="232"/>
      <c r="BS396" s="232"/>
      <c r="BT396" s="232"/>
      <c r="BU396" s="232"/>
      <c r="BV396" s="232"/>
      <c r="BW396" s="232"/>
      <c r="BX396" s="232"/>
      <c r="BY396" s="232"/>
      <c r="BZ396" s="232"/>
      <c r="CA396" s="232"/>
      <c r="CB396" s="232"/>
      <c r="CC396" s="232"/>
      <c r="CD396" s="232"/>
      <c r="CE396" s="232"/>
      <c r="CF396" s="232"/>
      <c r="CG396" s="232"/>
      <c r="CH396" s="232"/>
      <c r="CI396" s="232"/>
      <c r="CJ396" s="232"/>
      <c r="CK396" s="232"/>
      <c r="CL396" s="232"/>
      <c r="CM396" s="232"/>
      <c r="CN396" s="232"/>
      <c r="CO396" s="232"/>
      <c r="CP396" s="232"/>
      <c r="CQ396" s="232"/>
      <c r="CR396" s="232"/>
      <c r="CS396" s="232"/>
      <c r="CT396" s="232"/>
      <c r="CU396" s="232"/>
      <c r="CV396" s="232"/>
      <c r="CW396" s="232"/>
      <c r="CX396" s="232"/>
      <c r="CY396" s="232"/>
      <c r="CZ396" s="232"/>
      <c r="DA396" s="232"/>
      <c r="DB396" s="232"/>
      <c r="DC396" s="232"/>
      <c r="DD396" s="232"/>
      <c r="DE396" s="232"/>
      <c r="DF396" s="232"/>
      <c r="DG396" s="232"/>
      <c r="DH396" s="232"/>
      <c r="DI396" s="232"/>
      <c r="DJ396" s="232"/>
      <c r="DK396" s="232"/>
      <c r="DL396" s="232"/>
      <c r="DM396" s="232"/>
      <c r="DN396" s="232"/>
      <c r="DO396" s="232"/>
      <c r="DP396" s="232"/>
      <c r="DQ396" s="232"/>
      <c r="DR396" s="232"/>
      <c r="DS396" s="232"/>
      <c r="DT396" s="232"/>
      <c r="DU396" s="232"/>
      <c r="DV396" s="232"/>
      <c r="DW396" s="232"/>
      <c r="DX396" s="232"/>
      <c r="DY396" s="232"/>
      <c r="DZ396" s="232"/>
      <c r="EA396" s="232"/>
      <c r="EB396" s="232"/>
      <c r="EC396" s="232"/>
      <c r="ED396" s="232"/>
      <c r="EE396" s="232"/>
      <c r="EF396" s="232"/>
      <c r="EG396" s="232"/>
      <c r="EH396" s="232"/>
      <c r="EI396" s="232"/>
      <c r="EJ396" s="232"/>
      <c r="EK396" s="232"/>
      <c r="EL396" s="232"/>
      <c r="EM396" s="232"/>
      <c r="EN396" s="232"/>
      <c r="EO396" s="232"/>
      <c r="EP396" s="232"/>
      <c r="EQ396" s="232"/>
      <c r="ER396" s="232"/>
      <c r="ES396" s="232"/>
      <c r="ET396" s="232"/>
      <c r="EU396" s="232"/>
      <c r="EV396" s="232"/>
      <c r="EW396" s="232"/>
      <c r="EX396" s="232"/>
      <c r="EY396" s="232"/>
      <c r="EZ396" s="232"/>
      <c r="FA396" s="232"/>
      <c r="FB396" s="232"/>
      <c r="FC396" s="232"/>
      <c r="FD396" s="232"/>
      <c r="FE396" s="232"/>
      <c r="FF396" s="232"/>
      <c r="FG396" s="232"/>
      <c r="FH396" s="232"/>
      <c r="FI396" s="232"/>
      <c r="FJ396" s="232"/>
      <c r="FK396" s="232"/>
      <c r="FL396" s="232"/>
      <c r="FM396" s="232"/>
      <c r="FN396" s="232"/>
      <c r="FO396" s="232"/>
      <c r="FP396" s="232"/>
      <c r="FQ396" s="232"/>
      <c r="FR396" s="232"/>
      <c r="FS396" s="232"/>
      <c r="FT396" s="232"/>
      <c r="FU396" s="232"/>
      <c r="FV396" s="232"/>
      <c r="FW396" s="232"/>
      <c r="FX396" s="232"/>
      <c r="FY396" s="232"/>
      <c r="FZ396" s="232"/>
      <c r="GA396" s="232"/>
      <c r="GB396" s="232"/>
      <c r="GC396" s="232"/>
      <c r="GD396" s="232"/>
      <c r="GE396" s="232"/>
      <c r="GF396" s="232"/>
      <c r="GG396" s="232"/>
      <c r="GH396" s="232"/>
      <c r="GI396" s="232"/>
      <c r="GJ396" s="232"/>
      <c r="GK396" s="232"/>
      <c r="GL396" s="232"/>
      <c r="GM396" s="232"/>
      <c r="GN396" s="232"/>
      <c r="GO396" s="232"/>
      <c r="GP396" s="232"/>
      <c r="GQ396" s="232"/>
      <c r="GR396" s="232"/>
      <c r="GS396" s="232"/>
      <c r="GT396" s="232"/>
      <c r="GU396" s="232"/>
      <c r="GV396" s="232"/>
      <c r="GW396" s="232"/>
      <c r="GX396" s="232"/>
      <c r="GY396" s="232"/>
      <c r="GZ396" s="232"/>
      <c r="HA396" s="232"/>
      <c r="HB396" s="232"/>
      <c r="HC396" s="232"/>
      <c r="HD396" s="232"/>
      <c r="HE396" s="232"/>
      <c r="HF396" s="232"/>
      <c r="HG396" s="232"/>
      <c r="HH396" s="232"/>
      <c r="HI396" s="232"/>
      <c r="HJ396" s="232"/>
      <c r="HK396" s="232"/>
      <c r="HL396" s="232"/>
      <c r="HM396" s="232"/>
      <c r="HN396" s="232"/>
      <c r="HO396" s="232"/>
      <c r="HP396" s="232"/>
      <c r="HQ396" s="232"/>
      <c r="HR396" s="232"/>
      <c r="HS396" s="232"/>
      <c r="HT396" s="232"/>
      <c r="HU396" s="232"/>
      <c r="HV396" s="232"/>
      <c r="HW396" s="232"/>
      <c r="HX396" s="232"/>
      <c r="HY396" s="232"/>
      <c r="HZ396" s="232"/>
      <c r="IA396" s="232"/>
      <c r="IB396" s="232"/>
      <c r="IC396" s="232"/>
      <c r="ID396" s="232"/>
      <c r="IE396" s="232"/>
      <c r="IF396" s="232"/>
      <c r="IG396" s="232"/>
      <c r="IH396" s="232"/>
      <c r="II396" s="232"/>
      <c r="IJ396" s="232"/>
      <c r="IK396" s="232"/>
      <c r="IL396" s="232"/>
      <c r="IM396" s="232"/>
      <c r="IN396" s="232"/>
      <c r="IO396" s="232"/>
      <c r="IP396" s="232"/>
      <c r="IQ396" s="232"/>
      <c r="IR396" s="232"/>
      <c r="IS396" s="232"/>
      <c r="IT396" s="232"/>
      <c r="IU396" s="232"/>
      <c r="IV396" s="232"/>
      <c r="IW396" s="232"/>
      <c r="IX396" s="232"/>
      <c r="IY396" s="232"/>
      <c r="IZ396" s="232"/>
      <c r="JA396" s="232"/>
      <c r="JB396" s="232"/>
    </row>
    <row r="397" spans="1:262" s="211" customFormat="1" ht="15" thickBot="1">
      <c r="A397" s="278"/>
      <c r="B397" s="426"/>
      <c r="C397" s="376"/>
      <c r="D397" s="409"/>
      <c r="E397" s="264"/>
      <c r="F397" s="200"/>
      <c r="G397" s="201"/>
      <c r="H397" s="296"/>
      <c r="I397" s="334"/>
      <c r="J397" s="464"/>
      <c r="K397" s="202"/>
      <c r="L397" s="237"/>
      <c r="M397" s="422">
        <f t="shared" si="108"/>
        <v>0</v>
      </c>
      <c r="N397" s="204"/>
      <c r="O397" s="203"/>
      <c r="P397" s="204"/>
      <c r="Q397" s="203"/>
      <c r="R397" s="204"/>
      <c r="S397" s="204"/>
      <c r="T397" s="204"/>
      <c r="U397" s="204" t="s">
        <v>702</v>
      </c>
      <c r="V397" s="204" t="s">
        <v>702</v>
      </c>
      <c r="W397" s="267"/>
      <c r="X397" s="264"/>
      <c r="Y397" s="238"/>
      <c r="Z397" s="264"/>
      <c r="AA397" s="170"/>
      <c r="AB397" s="168"/>
      <c r="AC397" s="171"/>
      <c r="AD397" s="172"/>
      <c r="AE397" s="173"/>
      <c r="AF397" s="174"/>
      <c r="AG397" s="542"/>
      <c r="AH397" s="208"/>
      <c r="AI397" s="208"/>
      <c r="AJ397" s="222"/>
      <c r="AK397" s="264"/>
      <c r="AL397" s="164"/>
      <c r="AM397" s="165"/>
      <c r="AN397" s="275"/>
      <c r="AO397" s="277"/>
      <c r="AP397" s="267"/>
      <c r="AQ397" s="267"/>
      <c r="AR397" s="267"/>
      <c r="AS397" s="235"/>
      <c r="AT397" s="476"/>
      <c r="AU397" s="209"/>
      <c r="AV397" s="205"/>
      <c r="AW397" s="205"/>
      <c r="AX397" s="236"/>
      <c r="AY397" s="209"/>
      <c r="AZ397" s="73" t="e">
        <f t="shared" ca="1" si="109"/>
        <v>#NAME?</v>
      </c>
      <c r="BA397" s="529" t="e">
        <f t="shared" ca="1" si="110"/>
        <v>#NAME?</v>
      </c>
      <c r="BB397" s="210"/>
      <c r="BC397" s="210"/>
      <c r="BD397" s="513"/>
      <c r="BE397" s="514"/>
      <c r="BF397" s="538"/>
    </row>
    <row r="398" spans="1:262" s="211" customFormat="1" ht="15" thickBot="1">
      <c r="A398" s="278"/>
      <c r="B398" s="426"/>
      <c r="C398" s="376"/>
      <c r="D398" s="409"/>
      <c r="E398" s="264"/>
      <c r="F398" s="200"/>
      <c r="G398" s="201"/>
      <c r="H398" s="296"/>
      <c r="I398" s="334"/>
      <c r="J398" s="464"/>
      <c r="K398" s="202"/>
      <c r="L398" s="83"/>
      <c r="M398" s="422">
        <f t="shared" si="108"/>
        <v>0</v>
      </c>
      <c r="N398" s="204"/>
      <c r="O398" s="203"/>
      <c r="P398" s="204"/>
      <c r="Q398" s="203"/>
      <c r="R398" s="204"/>
      <c r="S398" s="204"/>
      <c r="T398" s="204"/>
      <c r="U398" s="204" t="s">
        <v>702</v>
      </c>
      <c r="V398" s="204" t="s">
        <v>702</v>
      </c>
      <c r="W398" s="267"/>
      <c r="X398" s="264"/>
      <c r="Y398" s="20"/>
      <c r="Z398" s="264"/>
      <c r="AA398" s="170"/>
      <c r="AB398" s="168"/>
      <c r="AC398" s="171"/>
      <c r="AD398" s="172"/>
      <c r="AE398" s="173"/>
      <c r="AF398" s="174"/>
      <c r="AG398" s="542"/>
      <c r="AH398" s="208"/>
      <c r="AI398" s="208"/>
      <c r="AJ398" s="222"/>
      <c r="AK398" s="264"/>
      <c r="AL398" s="164"/>
      <c r="AM398" s="165"/>
      <c r="AN398" s="275"/>
      <c r="AO398" s="277"/>
      <c r="AP398" s="267"/>
      <c r="AQ398" s="267"/>
      <c r="AR398" s="267"/>
      <c r="AS398" s="221"/>
      <c r="AT398" s="476"/>
      <c r="AU398" s="209"/>
      <c r="AV398" s="205"/>
      <c r="AW398" s="205"/>
      <c r="AX398" s="74"/>
      <c r="AY398" s="129"/>
      <c r="AZ398" s="73" t="e">
        <f t="shared" ca="1" si="109"/>
        <v>#NAME?</v>
      </c>
      <c r="BA398" s="529" t="e">
        <f t="shared" ca="1" si="110"/>
        <v>#NAME?</v>
      </c>
      <c r="BB398" s="158"/>
      <c r="BC398" s="158"/>
      <c r="BD398" s="510"/>
      <c r="BE398" s="434"/>
      <c r="BF398" s="115"/>
      <c r="BG398" s="12"/>
      <c r="BH398" s="12"/>
      <c r="BI398" s="12"/>
      <c r="BJ398" s="12"/>
      <c r="BK398" s="12"/>
      <c r="BL398" s="12"/>
      <c r="BM398" s="12"/>
      <c r="BN398" s="12"/>
      <c r="BO398" s="12"/>
      <c r="BP398" s="12"/>
      <c r="BQ398" s="12"/>
      <c r="BR398" s="12"/>
      <c r="BS398" s="12"/>
      <c r="BT398" s="12"/>
      <c r="BU398" s="12"/>
      <c r="BV398" s="12"/>
      <c r="BW398" s="12"/>
      <c r="BX398" s="12"/>
      <c r="BY398" s="12"/>
      <c r="BZ398" s="12"/>
      <c r="CA398" s="12"/>
      <c r="CB398" s="12"/>
      <c r="CC398" s="12"/>
      <c r="CD398" s="12"/>
      <c r="CE398" s="12"/>
      <c r="CF398" s="12"/>
      <c r="CG398" s="12"/>
      <c r="CH398" s="12"/>
      <c r="CI398" s="12"/>
      <c r="CJ398" s="12"/>
      <c r="CK398" s="12"/>
      <c r="CL398" s="12"/>
      <c r="CM398" s="12"/>
      <c r="CN398" s="12"/>
      <c r="CO398" s="12"/>
      <c r="CP398" s="12"/>
      <c r="CQ398" s="12"/>
      <c r="CR398" s="12"/>
      <c r="CS398" s="12"/>
      <c r="CT398" s="12"/>
      <c r="CU398" s="12"/>
      <c r="CV398" s="12"/>
      <c r="CW398" s="12"/>
      <c r="CX398" s="12"/>
      <c r="CY398" s="12"/>
      <c r="CZ398" s="12"/>
      <c r="DA398" s="12"/>
      <c r="DB398" s="12"/>
      <c r="DC398" s="12"/>
      <c r="DD398" s="12"/>
      <c r="DE398" s="12"/>
      <c r="DF398" s="12"/>
      <c r="DG398" s="12"/>
      <c r="DH398" s="12"/>
      <c r="DI398" s="12"/>
      <c r="DJ398" s="12"/>
      <c r="DK398" s="12"/>
      <c r="DL398" s="12"/>
      <c r="DM398" s="12"/>
      <c r="DN398" s="12"/>
      <c r="DO398" s="12"/>
      <c r="DP398" s="12"/>
      <c r="DQ398" s="12"/>
      <c r="DR398" s="12"/>
      <c r="DS398" s="12"/>
      <c r="DT398" s="12"/>
      <c r="DU398" s="12"/>
      <c r="DV398" s="12"/>
      <c r="DW398" s="12"/>
      <c r="DX398" s="12"/>
      <c r="DY398" s="12"/>
      <c r="DZ398" s="12"/>
      <c r="EA398" s="12"/>
      <c r="EB398" s="12"/>
      <c r="EC398" s="12"/>
      <c r="ED398" s="12"/>
      <c r="EE398" s="12"/>
      <c r="EF398" s="12"/>
      <c r="EG398" s="12"/>
      <c r="EH398" s="12"/>
      <c r="EI398" s="12"/>
      <c r="EJ398" s="12"/>
      <c r="EK398" s="12"/>
      <c r="EL398" s="12"/>
      <c r="EM398" s="12"/>
      <c r="EN398" s="12"/>
      <c r="EO398" s="12"/>
      <c r="EP398" s="12"/>
      <c r="EQ398" s="12"/>
      <c r="ER398" s="12"/>
      <c r="ES398" s="12"/>
      <c r="ET398" s="12"/>
      <c r="EU398" s="12"/>
      <c r="EV398" s="12"/>
      <c r="EW398" s="12"/>
      <c r="EX398" s="12"/>
      <c r="EY398" s="12"/>
      <c r="EZ398" s="12"/>
      <c r="FA398" s="12"/>
      <c r="FB398" s="12"/>
      <c r="FC398" s="12"/>
      <c r="FD398" s="12"/>
      <c r="FE398" s="12"/>
      <c r="FF398" s="12"/>
      <c r="FG398" s="12"/>
      <c r="FH398" s="12"/>
      <c r="FI398" s="12"/>
      <c r="FJ398" s="12"/>
      <c r="FK398" s="12"/>
      <c r="FL398" s="12"/>
      <c r="FM398" s="12"/>
      <c r="FN398" s="12"/>
      <c r="FO398" s="12"/>
      <c r="FP398" s="12"/>
      <c r="FQ398" s="12"/>
      <c r="FR398" s="12"/>
      <c r="FS398" s="12"/>
      <c r="FT398" s="12"/>
      <c r="FU398" s="12"/>
      <c r="FV398" s="12"/>
      <c r="FW398" s="12"/>
      <c r="FX398" s="12"/>
      <c r="FY398" s="12"/>
      <c r="FZ398" s="12"/>
      <c r="GA398" s="12"/>
      <c r="GB398" s="12"/>
      <c r="GC398" s="12"/>
      <c r="GD398" s="12"/>
      <c r="GE398" s="12"/>
      <c r="GF398" s="12"/>
      <c r="GG398" s="12"/>
      <c r="GH398" s="12"/>
      <c r="GI398" s="12"/>
      <c r="GJ398" s="12"/>
      <c r="GK398" s="12"/>
      <c r="GL398" s="12"/>
      <c r="GM398" s="12"/>
      <c r="GN398" s="12"/>
      <c r="GO398" s="12"/>
      <c r="GP398" s="12"/>
      <c r="GQ398" s="12"/>
      <c r="GR398" s="12"/>
      <c r="GS398" s="12"/>
      <c r="GT398" s="12"/>
      <c r="GU398" s="12"/>
      <c r="GV398" s="12"/>
      <c r="GW398" s="12"/>
      <c r="GX398" s="12"/>
      <c r="GY398" s="12"/>
      <c r="GZ398" s="12"/>
      <c r="HA398" s="12"/>
      <c r="HB398" s="12"/>
      <c r="HC398" s="12"/>
      <c r="HD398" s="12"/>
      <c r="HE398" s="12"/>
      <c r="HF398" s="12"/>
      <c r="HG398" s="12"/>
      <c r="HH398" s="12"/>
      <c r="HI398" s="12"/>
      <c r="HJ398" s="12"/>
      <c r="HK398" s="12"/>
      <c r="HL398" s="12"/>
      <c r="HM398" s="12"/>
      <c r="HN398" s="12"/>
      <c r="HO398" s="12"/>
      <c r="HP398" s="12"/>
      <c r="HQ398" s="12"/>
      <c r="HR398" s="12"/>
      <c r="HS398" s="12"/>
      <c r="HT398" s="12"/>
      <c r="HU398" s="12"/>
      <c r="HV398" s="12"/>
      <c r="HW398" s="12"/>
      <c r="HX398" s="12"/>
      <c r="HY398" s="12"/>
      <c r="HZ398" s="12"/>
      <c r="IA398" s="12"/>
      <c r="IB398" s="12"/>
      <c r="IC398" s="12"/>
      <c r="ID398" s="12"/>
      <c r="IE398" s="12"/>
      <c r="IF398" s="12"/>
      <c r="IG398" s="12"/>
      <c r="IH398" s="12"/>
      <c r="II398" s="12"/>
      <c r="IJ398" s="12"/>
      <c r="IK398" s="12"/>
      <c r="IL398" s="12"/>
      <c r="IM398" s="12"/>
      <c r="IN398" s="12"/>
      <c r="IO398" s="12"/>
      <c r="IP398" s="12"/>
      <c r="IQ398" s="12"/>
      <c r="IR398" s="12"/>
      <c r="IS398" s="12"/>
      <c r="IT398" s="12"/>
      <c r="IU398" s="12"/>
      <c r="IV398" s="12"/>
      <c r="IW398" s="12"/>
      <c r="IX398" s="12"/>
      <c r="IY398" s="12"/>
      <c r="IZ398" s="12"/>
      <c r="JA398" s="12"/>
      <c r="JB398" s="12"/>
    </row>
    <row r="399" spans="1:262" ht="15" thickBot="1">
      <c r="A399" s="278"/>
      <c r="B399" s="426"/>
      <c r="C399" s="376"/>
      <c r="D399" s="409"/>
      <c r="E399" s="264"/>
      <c r="F399" s="200"/>
      <c r="G399" s="201"/>
      <c r="H399" s="296"/>
      <c r="I399" s="334"/>
      <c r="J399" s="464"/>
      <c r="K399" s="202"/>
      <c r="L399" s="237"/>
      <c r="M399" s="422">
        <f t="shared" si="108"/>
        <v>0</v>
      </c>
      <c r="N399" s="204"/>
      <c r="O399" s="203"/>
      <c r="P399" s="204"/>
      <c r="Q399" s="203"/>
      <c r="R399" s="204"/>
      <c r="S399" s="204"/>
      <c r="T399" s="204"/>
      <c r="U399" s="204" t="s">
        <v>702</v>
      </c>
      <c r="V399" s="204" t="s">
        <v>702</v>
      </c>
      <c r="W399" s="267"/>
      <c r="X399" s="264"/>
      <c r="Y399" s="238"/>
      <c r="Z399" s="264"/>
      <c r="AA399" s="170"/>
      <c r="AB399" s="168"/>
      <c r="AC399" s="171"/>
      <c r="AD399" s="172"/>
      <c r="AE399" s="173"/>
      <c r="AF399" s="174"/>
      <c r="AG399" s="542"/>
      <c r="AH399" s="208"/>
      <c r="AI399" s="208"/>
      <c r="AJ399" s="222"/>
      <c r="AK399" s="264"/>
      <c r="AL399" s="164"/>
      <c r="AM399" s="165"/>
      <c r="AN399" s="275"/>
      <c r="AO399" s="277"/>
      <c r="AP399" s="267"/>
      <c r="AQ399" s="267"/>
      <c r="AR399" s="267"/>
      <c r="AS399" s="235"/>
      <c r="AT399" s="476"/>
      <c r="AU399" s="209"/>
      <c r="AV399" s="205"/>
      <c r="AW399" s="205"/>
      <c r="AX399" s="236"/>
      <c r="AY399" s="209"/>
      <c r="AZ399" s="73" t="e">
        <f t="shared" ca="1" si="109"/>
        <v>#NAME?</v>
      </c>
      <c r="BA399" s="529" t="e">
        <f t="shared" ca="1" si="110"/>
        <v>#NAME?</v>
      </c>
      <c r="BB399" s="210"/>
      <c r="BC399" s="210"/>
      <c r="BD399" s="513"/>
      <c r="BE399" s="514"/>
      <c r="BF399" s="538"/>
      <c r="BG399" s="211"/>
      <c r="BH399" s="211"/>
      <c r="BI399" s="211"/>
      <c r="BJ399" s="211"/>
      <c r="BK399" s="211"/>
      <c r="BL399" s="211"/>
      <c r="BM399" s="211"/>
      <c r="BN399" s="211"/>
      <c r="BO399" s="211"/>
      <c r="BP399" s="211"/>
      <c r="BQ399" s="211"/>
      <c r="BR399" s="211"/>
      <c r="BS399" s="211"/>
      <c r="BT399" s="211"/>
      <c r="BU399" s="211"/>
      <c r="BV399" s="211"/>
      <c r="BW399" s="211"/>
      <c r="BX399" s="211"/>
      <c r="BY399" s="211"/>
      <c r="BZ399" s="211"/>
      <c r="CA399" s="211"/>
      <c r="CB399" s="211"/>
      <c r="CC399" s="211"/>
      <c r="CD399" s="211"/>
      <c r="CE399" s="211"/>
      <c r="CF399" s="211"/>
      <c r="CG399" s="211"/>
      <c r="CH399" s="211"/>
      <c r="CI399" s="211"/>
      <c r="CJ399" s="211"/>
      <c r="CK399" s="211"/>
      <c r="CL399" s="211"/>
      <c r="CM399" s="211"/>
      <c r="CN399" s="211"/>
      <c r="CO399" s="211"/>
      <c r="CP399" s="211"/>
      <c r="CQ399" s="211"/>
      <c r="CR399" s="211"/>
      <c r="CS399" s="211"/>
      <c r="CT399" s="211"/>
      <c r="CU399" s="211"/>
      <c r="CV399" s="211"/>
      <c r="CW399" s="211"/>
      <c r="CX399" s="211"/>
      <c r="CY399" s="211"/>
      <c r="CZ399" s="211"/>
      <c r="DA399" s="211"/>
      <c r="DB399" s="211"/>
      <c r="DC399" s="211"/>
      <c r="DD399" s="211"/>
      <c r="DE399" s="211"/>
      <c r="DF399" s="211"/>
      <c r="DG399" s="211"/>
      <c r="DH399" s="211"/>
      <c r="DI399" s="211"/>
      <c r="DJ399" s="211"/>
      <c r="DK399" s="211"/>
      <c r="DL399" s="211"/>
      <c r="DM399" s="211"/>
      <c r="DN399" s="211"/>
      <c r="DO399" s="211"/>
      <c r="DP399" s="211"/>
      <c r="DQ399" s="211"/>
      <c r="DR399" s="211"/>
      <c r="DS399" s="211"/>
      <c r="DT399" s="211"/>
      <c r="DU399" s="211"/>
      <c r="DV399" s="211"/>
      <c r="DW399" s="211"/>
      <c r="DX399" s="211"/>
      <c r="DY399" s="211"/>
      <c r="DZ399" s="211"/>
      <c r="EA399" s="211"/>
      <c r="EB399" s="211"/>
      <c r="EC399" s="211"/>
      <c r="ED399" s="211"/>
      <c r="EE399" s="211"/>
      <c r="EF399" s="211"/>
      <c r="EG399" s="211"/>
      <c r="EH399" s="211"/>
      <c r="EI399" s="211"/>
      <c r="EJ399" s="211"/>
      <c r="EK399" s="211"/>
      <c r="EL399" s="211"/>
      <c r="EM399" s="211"/>
      <c r="EN399" s="211"/>
      <c r="EO399" s="211"/>
      <c r="EP399" s="211"/>
      <c r="EQ399" s="211"/>
      <c r="ER399" s="211"/>
      <c r="ES399" s="211"/>
      <c r="ET399" s="211"/>
      <c r="EU399" s="211"/>
      <c r="EV399" s="211"/>
      <c r="EW399" s="211"/>
      <c r="EX399" s="211"/>
      <c r="EY399" s="211"/>
      <c r="EZ399" s="211"/>
      <c r="FA399" s="211"/>
      <c r="FB399" s="211"/>
      <c r="FC399" s="211"/>
      <c r="FD399" s="211"/>
      <c r="FE399" s="211"/>
      <c r="FF399" s="211"/>
      <c r="FG399" s="211"/>
      <c r="FH399" s="211"/>
      <c r="FI399" s="211"/>
      <c r="FJ399" s="211"/>
      <c r="FK399" s="211"/>
      <c r="FL399" s="211"/>
      <c r="FM399" s="211"/>
      <c r="FN399" s="211"/>
      <c r="FO399" s="211"/>
      <c r="FP399" s="211"/>
      <c r="FQ399" s="211"/>
      <c r="FR399" s="211"/>
      <c r="FS399" s="211"/>
      <c r="FT399" s="211"/>
      <c r="FU399" s="211"/>
      <c r="FV399" s="211"/>
      <c r="FW399" s="211"/>
      <c r="FX399" s="211"/>
      <c r="FY399" s="211"/>
      <c r="FZ399" s="211"/>
      <c r="GA399" s="211"/>
      <c r="GB399" s="211"/>
      <c r="GC399" s="211"/>
      <c r="GD399" s="211"/>
      <c r="GE399" s="211"/>
      <c r="GF399" s="211"/>
      <c r="GG399" s="211"/>
      <c r="GH399" s="211"/>
      <c r="GI399" s="211"/>
      <c r="GJ399" s="211"/>
      <c r="GK399" s="211"/>
      <c r="GL399" s="211"/>
      <c r="GM399" s="211"/>
      <c r="GN399" s="211"/>
      <c r="GO399" s="211"/>
      <c r="GP399" s="211"/>
      <c r="GQ399" s="211"/>
      <c r="GR399" s="211"/>
      <c r="GS399" s="211"/>
      <c r="GT399" s="211"/>
      <c r="GU399" s="211"/>
      <c r="GV399" s="211"/>
      <c r="GW399" s="211"/>
      <c r="GX399" s="211"/>
      <c r="GY399" s="211"/>
      <c r="GZ399" s="211"/>
      <c r="HA399" s="211"/>
      <c r="HB399" s="211"/>
      <c r="HC399" s="211"/>
      <c r="HD399" s="211"/>
      <c r="HE399" s="211"/>
      <c r="HF399" s="211"/>
      <c r="HG399" s="211"/>
      <c r="HH399" s="211"/>
      <c r="HI399" s="211"/>
      <c r="HJ399" s="211"/>
      <c r="HK399" s="211"/>
      <c r="HL399" s="211"/>
      <c r="HM399" s="211"/>
      <c r="HN399" s="211"/>
      <c r="HO399" s="211"/>
      <c r="HP399" s="211"/>
      <c r="HQ399" s="211"/>
      <c r="HR399" s="211"/>
      <c r="HS399" s="211"/>
      <c r="HT399" s="211"/>
      <c r="HU399" s="211"/>
      <c r="HV399" s="211"/>
      <c r="HW399" s="211"/>
      <c r="HX399" s="211"/>
      <c r="HY399" s="211"/>
      <c r="HZ399" s="211"/>
      <c r="IA399" s="211"/>
      <c r="IB399" s="211"/>
      <c r="IC399" s="211"/>
      <c r="ID399" s="211"/>
      <c r="IE399" s="211"/>
      <c r="IF399" s="211"/>
      <c r="IG399" s="211"/>
      <c r="IH399" s="211"/>
      <c r="II399" s="211"/>
      <c r="IJ399" s="211"/>
      <c r="IK399" s="211"/>
      <c r="IL399" s="211"/>
      <c r="IM399" s="211"/>
      <c r="IN399" s="211"/>
      <c r="IO399" s="211"/>
      <c r="IP399" s="211"/>
      <c r="IQ399" s="211"/>
      <c r="IR399" s="211"/>
      <c r="IS399" s="211"/>
      <c r="IT399" s="211"/>
      <c r="IU399" s="211"/>
      <c r="IV399" s="211"/>
      <c r="IW399" s="211"/>
      <c r="IX399" s="211"/>
      <c r="IY399" s="211"/>
      <c r="IZ399" s="211"/>
      <c r="JA399" s="211"/>
      <c r="JB399" s="211"/>
    </row>
    <row r="400" spans="1:262" ht="15" thickBot="1">
      <c r="A400" s="278"/>
      <c r="B400" s="426"/>
      <c r="C400" s="376"/>
      <c r="D400" s="409"/>
      <c r="E400" s="264"/>
      <c r="F400" s="200"/>
      <c r="G400" s="201"/>
      <c r="H400" s="296"/>
      <c r="I400" s="334"/>
      <c r="J400" s="464"/>
      <c r="K400" s="202"/>
      <c r="L400" s="83"/>
      <c r="M400" s="422">
        <f t="shared" si="108"/>
        <v>0</v>
      </c>
      <c r="N400" s="204"/>
      <c r="O400" s="203"/>
      <c r="P400" s="204"/>
      <c r="Q400" s="203"/>
      <c r="R400" s="204"/>
      <c r="S400" s="204"/>
      <c r="T400" s="204"/>
      <c r="U400" s="204" t="s">
        <v>702</v>
      </c>
      <c r="V400" s="204" t="s">
        <v>702</v>
      </c>
      <c r="W400" s="267"/>
      <c r="X400" s="264"/>
      <c r="Y400" s="218"/>
      <c r="Z400" s="264"/>
      <c r="AA400" s="170"/>
      <c r="AB400" s="168"/>
      <c r="AC400" s="171"/>
      <c r="AD400" s="172"/>
      <c r="AE400" s="173"/>
      <c r="AF400" s="174"/>
      <c r="AG400" s="542"/>
      <c r="AH400" s="208"/>
      <c r="AI400" s="208"/>
      <c r="AJ400" s="222"/>
      <c r="AK400" s="264"/>
      <c r="AL400" s="164"/>
      <c r="AM400" s="165"/>
      <c r="AN400" s="275"/>
      <c r="AO400" s="277"/>
      <c r="AP400" s="267"/>
      <c r="AQ400" s="267"/>
      <c r="AR400" s="267"/>
      <c r="AS400" s="221"/>
      <c r="AT400" s="476"/>
      <c r="AU400" s="209"/>
      <c r="AV400" s="205"/>
      <c r="AW400" s="205"/>
      <c r="AX400" s="74"/>
      <c r="AY400" s="129"/>
      <c r="AZ400" s="73" t="e">
        <f t="shared" ca="1" si="109"/>
        <v>#NAME?</v>
      </c>
      <c r="BA400" s="529" t="e">
        <f t="shared" ca="1" si="110"/>
        <v>#NAME?</v>
      </c>
    </row>
    <row r="401" spans="1:262" ht="15" thickBot="1">
      <c r="A401" s="278"/>
      <c r="B401" s="426"/>
      <c r="C401" s="376"/>
      <c r="D401" s="409"/>
      <c r="E401" s="264"/>
      <c r="F401" s="200"/>
      <c r="G401" s="201"/>
      <c r="H401" s="296"/>
      <c r="I401" s="334"/>
      <c r="J401" s="464"/>
      <c r="K401" s="202"/>
      <c r="L401" s="237"/>
      <c r="M401" s="422">
        <f t="shared" si="108"/>
        <v>0</v>
      </c>
      <c r="N401" s="204"/>
      <c r="O401" s="203"/>
      <c r="P401" s="204"/>
      <c r="Q401" s="203"/>
      <c r="R401" s="204"/>
      <c r="S401" s="204"/>
      <c r="T401" s="204"/>
      <c r="U401" s="204" t="s">
        <v>702</v>
      </c>
      <c r="V401" s="204" t="s">
        <v>702</v>
      </c>
      <c r="W401" s="267"/>
      <c r="X401" s="264"/>
      <c r="Y401" s="238"/>
      <c r="Z401" s="264"/>
      <c r="AA401" s="170"/>
      <c r="AB401" s="168"/>
      <c r="AC401" s="171"/>
      <c r="AD401" s="172"/>
      <c r="AE401" s="173"/>
      <c r="AF401" s="174"/>
      <c r="AG401" s="542"/>
      <c r="AH401" s="208"/>
      <c r="AI401" s="208"/>
      <c r="AJ401" s="222"/>
      <c r="AK401" s="264"/>
      <c r="AL401" s="164"/>
      <c r="AM401" s="165"/>
      <c r="AN401" s="275"/>
      <c r="AO401" s="277"/>
      <c r="AP401" s="267"/>
      <c r="AQ401" s="267"/>
      <c r="AR401" s="267"/>
      <c r="AS401" s="235"/>
      <c r="AT401" s="476"/>
      <c r="AU401" s="209"/>
      <c r="AV401" s="205"/>
      <c r="AW401" s="205"/>
      <c r="AX401" s="236"/>
      <c r="AY401" s="209"/>
      <c r="AZ401" s="73" t="e">
        <f t="shared" ca="1" si="109"/>
        <v>#NAME?</v>
      </c>
      <c r="BA401" s="529" t="e">
        <f t="shared" ca="1" si="110"/>
        <v>#NAME?</v>
      </c>
      <c r="BB401" s="210"/>
      <c r="BC401" s="210"/>
      <c r="BD401" s="513"/>
      <c r="BE401" s="514"/>
      <c r="BF401" s="538"/>
      <c r="BG401" s="211"/>
      <c r="BH401" s="211"/>
      <c r="BI401" s="211"/>
      <c r="BJ401" s="211"/>
      <c r="BK401" s="211"/>
      <c r="BL401" s="211"/>
      <c r="BM401" s="211"/>
      <c r="BN401" s="211"/>
      <c r="BO401" s="211"/>
      <c r="BP401" s="211"/>
      <c r="BQ401" s="211"/>
      <c r="BR401" s="211"/>
      <c r="BS401" s="211"/>
      <c r="BT401" s="211"/>
      <c r="BU401" s="211"/>
      <c r="BV401" s="211"/>
      <c r="BW401" s="211"/>
      <c r="BX401" s="211"/>
      <c r="BY401" s="211"/>
      <c r="BZ401" s="211"/>
      <c r="CA401" s="211"/>
      <c r="CB401" s="211"/>
      <c r="CC401" s="211"/>
      <c r="CD401" s="211"/>
      <c r="CE401" s="211"/>
      <c r="CF401" s="211"/>
      <c r="CG401" s="211"/>
      <c r="CH401" s="211"/>
      <c r="CI401" s="211"/>
      <c r="CJ401" s="211"/>
      <c r="CK401" s="211"/>
      <c r="CL401" s="211"/>
      <c r="CM401" s="211"/>
      <c r="CN401" s="211"/>
      <c r="CO401" s="211"/>
      <c r="CP401" s="211"/>
      <c r="CQ401" s="211"/>
      <c r="CR401" s="211"/>
      <c r="CS401" s="211"/>
      <c r="CT401" s="211"/>
      <c r="CU401" s="211"/>
      <c r="CV401" s="211"/>
      <c r="CW401" s="211"/>
      <c r="CX401" s="211"/>
      <c r="CY401" s="211"/>
      <c r="CZ401" s="211"/>
      <c r="DA401" s="211"/>
      <c r="DB401" s="211"/>
      <c r="DC401" s="211"/>
      <c r="DD401" s="211"/>
      <c r="DE401" s="211"/>
      <c r="DF401" s="211"/>
      <c r="DG401" s="211"/>
      <c r="DH401" s="211"/>
      <c r="DI401" s="211"/>
      <c r="DJ401" s="211"/>
      <c r="DK401" s="211"/>
      <c r="DL401" s="211"/>
      <c r="DM401" s="211"/>
      <c r="DN401" s="211"/>
      <c r="DO401" s="211"/>
      <c r="DP401" s="211"/>
      <c r="DQ401" s="211"/>
      <c r="DR401" s="211"/>
      <c r="DS401" s="211"/>
      <c r="DT401" s="211"/>
      <c r="DU401" s="211"/>
      <c r="DV401" s="211"/>
      <c r="DW401" s="211"/>
      <c r="DX401" s="211"/>
      <c r="DY401" s="211"/>
      <c r="DZ401" s="211"/>
      <c r="EA401" s="211"/>
      <c r="EB401" s="211"/>
      <c r="EC401" s="211"/>
      <c r="ED401" s="211"/>
      <c r="EE401" s="211"/>
      <c r="EF401" s="211"/>
      <c r="EG401" s="211"/>
      <c r="EH401" s="211"/>
      <c r="EI401" s="211"/>
      <c r="EJ401" s="211"/>
      <c r="EK401" s="211"/>
      <c r="EL401" s="211"/>
      <c r="EM401" s="211"/>
      <c r="EN401" s="211"/>
      <c r="EO401" s="211"/>
      <c r="EP401" s="211"/>
      <c r="EQ401" s="211"/>
      <c r="ER401" s="211"/>
      <c r="ES401" s="211"/>
      <c r="ET401" s="211"/>
      <c r="EU401" s="211"/>
      <c r="EV401" s="211"/>
      <c r="EW401" s="211"/>
      <c r="EX401" s="211"/>
      <c r="EY401" s="211"/>
      <c r="EZ401" s="211"/>
      <c r="FA401" s="211"/>
      <c r="FB401" s="211"/>
      <c r="FC401" s="211"/>
      <c r="FD401" s="211"/>
      <c r="FE401" s="211"/>
      <c r="FF401" s="211"/>
      <c r="FG401" s="211"/>
      <c r="FH401" s="211"/>
      <c r="FI401" s="211"/>
      <c r="FJ401" s="211"/>
      <c r="FK401" s="211"/>
      <c r="FL401" s="211"/>
      <c r="FM401" s="211"/>
      <c r="FN401" s="211"/>
      <c r="FO401" s="211"/>
      <c r="FP401" s="211"/>
      <c r="FQ401" s="211"/>
      <c r="FR401" s="211"/>
      <c r="FS401" s="211"/>
      <c r="FT401" s="211"/>
      <c r="FU401" s="211"/>
      <c r="FV401" s="211"/>
      <c r="FW401" s="211"/>
      <c r="FX401" s="211"/>
      <c r="FY401" s="211"/>
      <c r="FZ401" s="211"/>
      <c r="GA401" s="211"/>
      <c r="GB401" s="211"/>
      <c r="GC401" s="211"/>
      <c r="GD401" s="211"/>
      <c r="GE401" s="211"/>
      <c r="GF401" s="211"/>
      <c r="GG401" s="211"/>
      <c r="GH401" s="211"/>
      <c r="GI401" s="211"/>
      <c r="GJ401" s="211"/>
      <c r="GK401" s="211"/>
      <c r="GL401" s="211"/>
      <c r="GM401" s="211"/>
      <c r="GN401" s="211"/>
      <c r="GO401" s="211"/>
      <c r="GP401" s="211"/>
      <c r="GQ401" s="211"/>
      <c r="GR401" s="211"/>
      <c r="GS401" s="211"/>
      <c r="GT401" s="211"/>
      <c r="GU401" s="211"/>
      <c r="GV401" s="211"/>
      <c r="GW401" s="211"/>
      <c r="GX401" s="211"/>
      <c r="GY401" s="211"/>
      <c r="GZ401" s="211"/>
      <c r="HA401" s="211"/>
      <c r="HB401" s="211"/>
      <c r="HC401" s="211"/>
      <c r="HD401" s="211"/>
      <c r="HE401" s="211"/>
      <c r="HF401" s="211"/>
      <c r="HG401" s="211"/>
      <c r="HH401" s="211"/>
      <c r="HI401" s="211"/>
      <c r="HJ401" s="211"/>
      <c r="HK401" s="211"/>
      <c r="HL401" s="211"/>
      <c r="HM401" s="211"/>
      <c r="HN401" s="211"/>
      <c r="HO401" s="211"/>
      <c r="HP401" s="211"/>
      <c r="HQ401" s="211"/>
      <c r="HR401" s="211"/>
      <c r="HS401" s="211"/>
      <c r="HT401" s="211"/>
      <c r="HU401" s="211"/>
      <c r="HV401" s="211"/>
      <c r="HW401" s="211"/>
      <c r="HX401" s="211"/>
      <c r="HY401" s="211"/>
      <c r="HZ401" s="211"/>
      <c r="IA401" s="211"/>
      <c r="IB401" s="211"/>
      <c r="IC401" s="211"/>
      <c r="ID401" s="211"/>
      <c r="IE401" s="211"/>
      <c r="IF401" s="211"/>
      <c r="IG401" s="211"/>
      <c r="IH401" s="211"/>
      <c r="II401" s="211"/>
      <c r="IJ401" s="211"/>
      <c r="IK401" s="211"/>
      <c r="IL401" s="211"/>
      <c r="IM401" s="211"/>
      <c r="IN401" s="211"/>
      <c r="IO401" s="211"/>
      <c r="IP401" s="211"/>
      <c r="IQ401" s="211"/>
      <c r="IR401" s="211"/>
      <c r="IS401" s="211"/>
      <c r="IT401" s="211"/>
      <c r="IU401" s="211"/>
      <c r="IV401" s="211"/>
      <c r="IW401" s="211"/>
      <c r="IX401" s="211"/>
      <c r="IY401" s="211"/>
      <c r="IZ401" s="211"/>
      <c r="JA401" s="211"/>
      <c r="JB401" s="211"/>
    </row>
    <row r="402" spans="1:262" ht="15" thickBot="1">
      <c r="A402" s="278"/>
      <c r="B402" s="426"/>
      <c r="C402" s="376"/>
      <c r="D402" s="409"/>
      <c r="E402" s="264"/>
      <c r="F402" s="200"/>
      <c r="G402" s="201"/>
      <c r="H402" s="272"/>
      <c r="I402" s="334"/>
      <c r="J402" s="464"/>
      <c r="K402" s="202"/>
      <c r="L402" s="83"/>
      <c r="M402" s="422">
        <f t="shared" si="108"/>
        <v>0</v>
      </c>
      <c r="N402" s="204"/>
      <c r="O402" s="203"/>
      <c r="P402" s="204"/>
      <c r="Q402" s="203"/>
      <c r="R402" s="204"/>
      <c r="S402" s="204"/>
      <c r="T402" s="204"/>
      <c r="U402" s="204" t="s">
        <v>702</v>
      </c>
      <c r="V402" s="204" t="s">
        <v>702</v>
      </c>
      <c r="W402" s="267"/>
      <c r="X402" s="264"/>
      <c r="Y402" s="218"/>
      <c r="Z402" s="264"/>
      <c r="AA402" s="170"/>
      <c r="AB402" s="168"/>
      <c r="AC402" s="171"/>
      <c r="AD402" s="172"/>
      <c r="AE402" s="173"/>
      <c r="AF402" s="174"/>
      <c r="AG402" s="542"/>
      <c r="AH402" s="208"/>
      <c r="AI402" s="208"/>
      <c r="AJ402" s="222"/>
      <c r="AK402" s="264"/>
      <c r="AL402" s="164"/>
      <c r="AM402" s="165"/>
      <c r="AN402" s="275"/>
      <c r="AO402" s="277"/>
      <c r="AP402" s="267"/>
      <c r="AQ402" s="267"/>
      <c r="AR402" s="267"/>
      <c r="AS402" s="221"/>
      <c r="AT402" s="476"/>
      <c r="AU402" s="209"/>
      <c r="AV402" s="205"/>
      <c r="AW402" s="205"/>
      <c r="AX402" s="74"/>
      <c r="AY402" s="129"/>
      <c r="AZ402" s="73" t="e">
        <f t="shared" ca="1" si="109"/>
        <v>#NAME?</v>
      </c>
      <c r="BA402" s="529" t="e">
        <f t="shared" ca="1" si="110"/>
        <v>#NAME?</v>
      </c>
      <c r="BF402" s="125"/>
      <c r="BG402" s="13"/>
      <c r="BH402" s="13"/>
      <c r="BI402" s="13"/>
      <c r="BJ402" s="13"/>
      <c r="BK402" s="13"/>
      <c r="BL402" s="13"/>
      <c r="BM402" s="13"/>
      <c r="BN402" s="13"/>
      <c r="BO402" s="13"/>
      <c r="BP402" s="13"/>
      <c r="BQ402" s="13"/>
      <c r="BR402" s="13"/>
      <c r="BS402" s="13"/>
      <c r="BT402" s="13"/>
      <c r="BU402" s="13"/>
      <c r="BV402" s="13"/>
      <c r="BW402" s="13"/>
      <c r="BX402" s="13"/>
      <c r="BY402" s="13"/>
      <c r="BZ402" s="13"/>
      <c r="CA402" s="13"/>
      <c r="CB402" s="13"/>
      <c r="CC402" s="13"/>
      <c r="CD402" s="13"/>
      <c r="CE402" s="13"/>
      <c r="CF402" s="13"/>
      <c r="CG402" s="13"/>
      <c r="CH402" s="13"/>
      <c r="CI402" s="13"/>
      <c r="CJ402" s="13"/>
      <c r="CK402" s="13"/>
      <c r="CL402" s="13"/>
      <c r="CM402" s="13"/>
      <c r="CN402" s="13"/>
      <c r="CO402" s="13"/>
      <c r="CP402" s="13"/>
      <c r="CQ402" s="13"/>
      <c r="CR402" s="13"/>
      <c r="CS402" s="13"/>
      <c r="CT402" s="13"/>
      <c r="CU402" s="13"/>
      <c r="CV402" s="13"/>
      <c r="CW402" s="13"/>
      <c r="CX402" s="13"/>
      <c r="CY402" s="13"/>
      <c r="CZ402" s="13"/>
      <c r="DA402" s="13"/>
      <c r="DB402" s="13"/>
      <c r="DC402" s="13"/>
      <c r="DD402" s="13"/>
      <c r="DE402" s="13"/>
      <c r="DF402" s="13"/>
      <c r="DG402" s="13"/>
      <c r="DH402" s="13"/>
      <c r="DI402" s="13"/>
      <c r="DJ402" s="13"/>
      <c r="DK402" s="13"/>
      <c r="DL402" s="13"/>
      <c r="DM402" s="13"/>
      <c r="DN402" s="13"/>
      <c r="DO402" s="13"/>
      <c r="DP402" s="13"/>
      <c r="DQ402" s="13"/>
      <c r="DR402" s="13"/>
      <c r="DS402" s="13"/>
      <c r="DT402" s="13"/>
      <c r="DU402" s="13"/>
      <c r="DV402" s="13"/>
      <c r="DW402" s="13"/>
      <c r="DX402" s="13"/>
      <c r="DY402" s="13"/>
      <c r="DZ402" s="13"/>
      <c r="EA402" s="13"/>
      <c r="EB402" s="13"/>
      <c r="EC402" s="13"/>
      <c r="ED402" s="13"/>
      <c r="EE402" s="13"/>
      <c r="EF402" s="13"/>
      <c r="EG402" s="13"/>
      <c r="EH402" s="13"/>
      <c r="EI402" s="13"/>
      <c r="EJ402" s="13"/>
      <c r="EK402" s="13"/>
      <c r="EL402" s="13"/>
      <c r="EM402" s="13"/>
      <c r="EN402" s="13"/>
      <c r="EO402" s="13"/>
      <c r="EP402" s="13"/>
      <c r="EQ402" s="13"/>
      <c r="ER402" s="13"/>
      <c r="ES402" s="13"/>
      <c r="ET402" s="13"/>
      <c r="EU402" s="13"/>
      <c r="EV402" s="13"/>
      <c r="EW402" s="13"/>
      <c r="EX402" s="13"/>
      <c r="EY402" s="13"/>
      <c r="EZ402" s="13"/>
      <c r="FA402" s="13"/>
      <c r="FB402" s="13"/>
      <c r="FC402" s="13"/>
      <c r="FD402" s="13"/>
      <c r="FE402" s="13"/>
      <c r="FF402" s="13"/>
      <c r="FG402" s="13"/>
      <c r="FH402" s="13"/>
      <c r="FI402" s="13"/>
      <c r="FJ402" s="13"/>
      <c r="FK402" s="13"/>
      <c r="FL402" s="13"/>
      <c r="FM402" s="13"/>
      <c r="FN402" s="13"/>
      <c r="FO402" s="13"/>
      <c r="FP402" s="13"/>
      <c r="FQ402" s="13"/>
      <c r="FR402" s="13"/>
      <c r="FS402" s="13"/>
      <c r="FT402" s="13"/>
      <c r="FU402" s="13"/>
      <c r="FV402" s="13"/>
      <c r="FW402" s="13"/>
      <c r="FX402" s="13"/>
      <c r="FY402" s="13"/>
      <c r="FZ402" s="13"/>
      <c r="GA402" s="13"/>
      <c r="GB402" s="13"/>
      <c r="GC402" s="13"/>
      <c r="GD402" s="13"/>
      <c r="GE402" s="13"/>
      <c r="GF402" s="13"/>
      <c r="GG402" s="13"/>
      <c r="GH402" s="13"/>
      <c r="GI402" s="13"/>
      <c r="GJ402" s="13"/>
      <c r="GK402" s="13"/>
      <c r="GL402" s="13"/>
      <c r="GM402" s="13"/>
      <c r="GN402" s="13"/>
      <c r="GO402" s="13"/>
      <c r="GP402" s="13"/>
      <c r="GQ402" s="13"/>
      <c r="GR402" s="13"/>
      <c r="GS402" s="13"/>
      <c r="GT402" s="13"/>
      <c r="GU402" s="13"/>
      <c r="GV402" s="13"/>
      <c r="GW402" s="13"/>
      <c r="GX402" s="13"/>
      <c r="GY402" s="13"/>
      <c r="GZ402" s="13"/>
      <c r="HA402" s="13"/>
      <c r="HB402" s="13"/>
      <c r="HC402" s="13"/>
      <c r="HD402" s="13"/>
      <c r="HE402" s="13"/>
      <c r="HF402" s="13"/>
      <c r="HG402" s="13"/>
      <c r="HH402" s="13"/>
      <c r="HI402" s="13"/>
      <c r="HJ402" s="13"/>
      <c r="HK402" s="13"/>
      <c r="HL402" s="13"/>
      <c r="HM402" s="13"/>
      <c r="HN402" s="13"/>
      <c r="HO402" s="13"/>
      <c r="HP402" s="13"/>
      <c r="HQ402" s="13"/>
      <c r="HR402" s="13"/>
      <c r="HS402" s="13"/>
      <c r="HT402" s="13"/>
      <c r="HU402" s="13"/>
      <c r="HV402" s="13"/>
      <c r="HW402" s="13"/>
      <c r="HX402" s="13"/>
      <c r="HY402" s="13"/>
      <c r="HZ402" s="13"/>
      <c r="IA402" s="13"/>
      <c r="IB402" s="13"/>
      <c r="IC402" s="13"/>
      <c r="ID402" s="13"/>
      <c r="IE402" s="13"/>
      <c r="IF402" s="13"/>
      <c r="IG402" s="13"/>
      <c r="IH402" s="13"/>
      <c r="II402" s="13"/>
      <c r="IJ402" s="13"/>
      <c r="IK402" s="13"/>
      <c r="IL402" s="13"/>
      <c r="IM402" s="13"/>
      <c r="IN402" s="13"/>
      <c r="IO402" s="13"/>
      <c r="IP402" s="13"/>
      <c r="IQ402" s="13"/>
      <c r="IR402" s="13"/>
      <c r="IS402" s="13"/>
      <c r="IT402" s="13"/>
      <c r="IU402" s="13"/>
      <c r="IV402" s="13"/>
      <c r="IW402" s="13"/>
      <c r="IX402" s="13"/>
      <c r="IY402" s="13"/>
      <c r="IZ402" s="13"/>
      <c r="JA402" s="13"/>
      <c r="JB402" s="13"/>
    </row>
    <row r="403" spans="1:262" ht="15" thickBot="1">
      <c r="A403" s="278"/>
      <c r="B403" s="426"/>
      <c r="C403" s="376"/>
      <c r="D403" s="409"/>
      <c r="E403" s="264"/>
      <c r="F403" s="200"/>
      <c r="G403" s="201"/>
      <c r="H403" s="272"/>
      <c r="I403" s="334"/>
      <c r="J403" s="464"/>
      <c r="K403" s="202"/>
      <c r="L403" s="83"/>
      <c r="M403" s="422">
        <f t="shared" si="108"/>
        <v>0</v>
      </c>
      <c r="N403" s="204"/>
      <c r="O403" s="203"/>
      <c r="P403" s="204"/>
      <c r="Q403" s="203"/>
      <c r="R403" s="204"/>
      <c r="S403" s="204"/>
      <c r="T403" s="204"/>
      <c r="U403" s="204" t="s">
        <v>702</v>
      </c>
      <c r="V403" s="204" t="s">
        <v>702</v>
      </c>
      <c r="W403" s="267"/>
      <c r="X403" s="264"/>
      <c r="Y403" s="218"/>
      <c r="Z403" s="264"/>
      <c r="AA403" s="170"/>
      <c r="AB403" s="168"/>
      <c r="AC403" s="171"/>
      <c r="AD403" s="172"/>
      <c r="AE403" s="173"/>
      <c r="AF403" s="174"/>
      <c r="AG403" s="542"/>
      <c r="AH403" s="208"/>
      <c r="AI403" s="208"/>
      <c r="AJ403" s="222"/>
      <c r="AK403" s="264"/>
      <c r="AL403" s="164"/>
      <c r="AM403" s="165"/>
      <c r="AN403" s="275"/>
      <c r="AO403" s="277"/>
      <c r="AP403" s="267"/>
      <c r="AQ403" s="267"/>
      <c r="AR403" s="267"/>
      <c r="AS403" s="221"/>
      <c r="AT403" s="476"/>
      <c r="AU403" s="209"/>
      <c r="AV403" s="205"/>
      <c r="AW403" s="205"/>
      <c r="AX403" s="74"/>
      <c r="AY403" s="129"/>
      <c r="AZ403" s="73" t="e">
        <f t="shared" ca="1" si="109"/>
        <v>#NAME?</v>
      </c>
      <c r="BA403" s="529" t="e">
        <f t="shared" ca="1" si="110"/>
        <v>#NAME?</v>
      </c>
    </row>
    <row r="404" spans="1:262" ht="15" thickBot="1">
      <c r="A404" s="278"/>
      <c r="B404" s="426"/>
      <c r="C404" s="376"/>
      <c r="D404" s="409"/>
      <c r="E404" s="264"/>
      <c r="F404" s="200"/>
      <c r="G404" s="201"/>
      <c r="H404" s="272"/>
      <c r="I404" s="334"/>
      <c r="J404" s="464"/>
      <c r="K404" s="202"/>
      <c r="L404" s="83"/>
      <c r="M404" s="422">
        <f t="shared" si="108"/>
        <v>0</v>
      </c>
      <c r="N404" s="204"/>
      <c r="O404" s="203"/>
      <c r="P404" s="204"/>
      <c r="Q404" s="203"/>
      <c r="R404" s="204"/>
      <c r="S404" s="204"/>
      <c r="T404" s="204"/>
      <c r="U404" s="204" t="s">
        <v>702</v>
      </c>
      <c r="V404" s="204" t="s">
        <v>702</v>
      </c>
      <c r="W404" s="267"/>
      <c r="X404" s="264"/>
      <c r="Y404" s="219"/>
      <c r="Z404" s="264"/>
      <c r="AA404" s="170"/>
      <c r="AB404" s="168"/>
      <c r="AC404" s="171"/>
      <c r="AD404" s="172"/>
      <c r="AE404" s="173"/>
      <c r="AF404" s="174"/>
      <c r="AG404" s="542"/>
      <c r="AH404" s="208"/>
      <c r="AI404" s="208"/>
      <c r="AJ404" s="222"/>
      <c r="AK404" s="264"/>
      <c r="AL404" s="164"/>
      <c r="AM404" s="165"/>
      <c r="AN404" s="275"/>
      <c r="AO404" s="277"/>
      <c r="AP404" s="267"/>
      <c r="AQ404" s="267"/>
      <c r="AR404" s="267"/>
      <c r="AS404" s="221"/>
      <c r="AT404" s="476"/>
      <c r="AU404" s="209"/>
      <c r="AV404" s="205"/>
      <c r="AW404" s="205"/>
      <c r="AX404" s="74"/>
      <c r="AY404" s="129"/>
      <c r="AZ404" s="73" t="e">
        <f t="shared" ca="1" si="109"/>
        <v>#NAME?</v>
      </c>
      <c r="BA404" s="529" t="e">
        <f t="shared" ca="1" si="110"/>
        <v>#NAME?</v>
      </c>
    </row>
    <row r="405" spans="1:262" s="211" customFormat="1" ht="15" thickBot="1">
      <c r="A405" s="264"/>
      <c r="B405" s="426"/>
      <c r="C405" s="376"/>
      <c r="D405" s="409"/>
      <c r="E405" s="264"/>
      <c r="F405" s="200"/>
      <c r="G405" s="201"/>
      <c r="H405" s="272"/>
      <c r="I405" s="332"/>
      <c r="J405" s="464"/>
      <c r="K405" s="202"/>
      <c r="L405" s="83"/>
      <c r="M405" s="422">
        <f t="shared" si="108"/>
        <v>0</v>
      </c>
      <c r="N405" s="204"/>
      <c r="O405" s="203"/>
      <c r="P405" s="204"/>
      <c r="Q405" s="203"/>
      <c r="R405" s="204"/>
      <c r="S405" s="204"/>
      <c r="T405" s="204"/>
      <c r="U405" s="204" t="s">
        <v>702</v>
      </c>
      <c r="V405" s="204" t="s">
        <v>702</v>
      </c>
      <c r="W405" s="267"/>
      <c r="X405" s="264"/>
      <c r="Y405" s="218"/>
      <c r="Z405" s="264"/>
      <c r="AA405" s="170"/>
      <c r="AB405" s="168"/>
      <c r="AC405" s="171"/>
      <c r="AD405" s="172"/>
      <c r="AE405" s="173"/>
      <c r="AF405" s="174"/>
      <c r="AG405" s="542"/>
      <c r="AH405" s="208"/>
      <c r="AI405" s="208"/>
      <c r="AJ405" s="222"/>
      <c r="AK405" s="264"/>
      <c r="AL405" s="164"/>
      <c r="AM405" s="165"/>
      <c r="AN405" s="275"/>
      <c r="AO405" s="277"/>
      <c r="AP405" s="267"/>
      <c r="AQ405" s="267"/>
      <c r="AR405" s="267"/>
      <c r="AS405" s="221"/>
      <c r="AT405" s="476"/>
      <c r="AU405" s="209"/>
      <c r="AV405" s="205"/>
      <c r="AW405" s="205"/>
      <c r="AX405" s="74"/>
      <c r="AY405" s="129"/>
      <c r="AZ405" s="73" t="e">
        <f t="shared" ca="1" si="109"/>
        <v>#NAME?</v>
      </c>
      <c r="BA405" s="529" t="e">
        <f t="shared" ca="1" si="110"/>
        <v>#NAME?</v>
      </c>
      <c r="BB405" s="158"/>
      <c r="BC405" s="158"/>
      <c r="BD405" s="510"/>
      <c r="BE405" s="434"/>
      <c r="BF405" s="115"/>
      <c r="BG405" s="12"/>
      <c r="BH405" s="12"/>
      <c r="BI405" s="12"/>
      <c r="BJ405" s="12"/>
      <c r="BK405" s="12"/>
      <c r="BL405" s="12"/>
      <c r="BM405" s="12"/>
      <c r="BN405" s="12"/>
      <c r="BO405" s="12"/>
      <c r="BP405" s="12"/>
      <c r="BQ405" s="12"/>
      <c r="BR405" s="12"/>
      <c r="BS405" s="12"/>
      <c r="BT405" s="12"/>
      <c r="BU405" s="12"/>
      <c r="BV405" s="12"/>
      <c r="BW405" s="12"/>
      <c r="BX405" s="12"/>
      <c r="BY405" s="12"/>
      <c r="BZ405" s="12"/>
      <c r="CA405" s="12"/>
      <c r="CB405" s="12"/>
      <c r="CC405" s="12"/>
      <c r="CD405" s="12"/>
      <c r="CE405" s="12"/>
      <c r="CF405" s="12"/>
      <c r="CG405" s="12"/>
      <c r="CH405" s="12"/>
      <c r="CI405" s="12"/>
      <c r="CJ405" s="12"/>
      <c r="CK405" s="12"/>
      <c r="CL405" s="12"/>
      <c r="CM405" s="12"/>
      <c r="CN405" s="12"/>
      <c r="CO405" s="12"/>
      <c r="CP405" s="12"/>
      <c r="CQ405" s="12"/>
      <c r="CR405" s="12"/>
      <c r="CS405" s="12"/>
      <c r="CT405" s="12"/>
      <c r="CU405" s="12"/>
      <c r="CV405" s="12"/>
      <c r="CW405" s="12"/>
      <c r="CX405" s="12"/>
      <c r="CY405" s="12"/>
      <c r="CZ405" s="12"/>
      <c r="DA405" s="12"/>
      <c r="DB405" s="12"/>
      <c r="DC405" s="12"/>
      <c r="DD405" s="12"/>
      <c r="DE405" s="12"/>
      <c r="DF405" s="12"/>
      <c r="DG405" s="12"/>
      <c r="DH405" s="12"/>
      <c r="DI405" s="12"/>
      <c r="DJ405" s="12"/>
      <c r="DK405" s="12"/>
      <c r="DL405" s="12"/>
      <c r="DM405" s="12"/>
      <c r="DN405" s="12"/>
      <c r="DO405" s="12"/>
      <c r="DP405" s="12"/>
      <c r="DQ405" s="12"/>
      <c r="DR405" s="12"/>
      <c r="DS405" s="12"/>
      <c r="DT405" s="12"/>
      <c r="DU405" s="12"/>
      <c r="DV405" s="12"/>
      <c r="DW405" s="12"/>
      <c r="DX405" s="12"/>
      <c r="DY405" s="12"/>
      <c r="DZ405" s="12"/>
      <c r="EA405" s="12"/>
      <c r="EB405" s="12"/>
      <c r="EC405" s="12"/>
      <c r="ED405" s="12"/>
      <c r="EE405" s="12"/>
      <c r="EF405" s="12"/>
      <c r="EG405" s="12"/>
      <c r="EH405" s="12"/>
      <c r="EI405" s="12"/>
      <c r="EJ405" s="12"/>
      <c r="EK405" s="12"/>
      <c r="EL405" s="12"/>
      <c r="EM405" s="12"/>
      <c r="EN405" s="12"/>
      <c r="EO405" s="12"/>
      <c r="EP405" s="12"/>
      <c r="EQ405" s="12"/>
      <c r="ER405" s="12"/>
      <c r="ES405" s="12"/>
      <c r="ET405" s="12"/>
      <c r="EU405" s="12"/>
      <c r="EV405" s="12"/>
      <c r="EW405" s="12"/>
      <c r="EX405" s="12"/>
      <c r="EY405" s="12"/>
      <c r="EZ405" s="12"/>
      <c r="FA405" s="12"/>
      <c r="FB405" s="12"/>
      <c r="FC405" s="12"/>
      <c r="FD405" s="12"/>
      <c r="FE405" s="12"/>
      <c r="FF405" s="12"/>
      <c r="FG405" s="12"/>
      <c r="FH405" s="12"/>
      <c r="FI405" s="12"/>
      <c r="FJ405" s="12"/>
      <c r="FK405" s="12"/>
      <c r="FL405" s="12"/>
      <c r="FM405" s="12"/>
      <c r="FN405" s="12"/>
      <c r="FO405" s="12"/>
      <c r="FP405" s="12"/>
      <c r="FQ405" s="12"/>
      <c r="FR405" s="12"/>
      <c r="FS405" s="12"/>
      <c r="FT405" s="12"/>
      <c r="FU405" s="12"/>
      <c r="FV405" s="12"/>
      <c r="FW405" s="12"/>
      <c r="FX405" s="12"/>
      <c r="FY405" s="12"/>
      <c r="FZ405" s="12"/>
      <c r="GA405" s="12"/>
      <c r="GB405" s="12"/>
      <c r="GC405" s="12"/>
      <c r="GD405" s="12"/>
      <c r="GE405" s="12"/>
      <c r="GF405" s="12"/>
      <c r="GG405" s="12"/>
      <c r="GH405" s="12"/>
      <c r="GI405" s="12"/>
      <c r="GJ405" s="12"/>
      <c r="GK405" s="12"/>
      <c r="GL405" s="12"/>
      <c r="GM405" s="12"/>
      <c r="GN405" s="12"/>
      <c r="GO405" s="12"/>
      <c r="GP405" s="12"/>
      <c r="GQ405" s="12"/>
      <c r="GR405" s="12"/>
      <c r="GS405" s="12"/>
      <c r="GT405" s="12"/>
      <c r="GU405" s="12"/>
      <c r="GV405" s="12"/>
      <c r="GW405" s="12"/>
      <c r="GX405" s="12"/>
      <c r="GY405" s="12"/>
      <c r="GZ405" s="12"/>
      <c r="HA405" s="12"/>
      <c r="HB405" s="12"/>
      <c r="HC405" s="12"/>
      <c r="HD405" s="12"/>
      <c r="HE405" s="12"/>
      <c r="HF405" s="12"/>
      <c r="HG405" s="12"/>
      <c r="HH405" s="12"/>
      <c r="HI405" s="12"/>
      <c r="HJ405" s="12"/>
      <c r="HK405" s="12"/>
      <c r="HL405" s="12"/>
      <c r="HM405" s="12"/>
      <c r="HN405" s="12"/>
      <c r="HO405" s="12"/>
      <c r="HP405" s="12"/>
      <c r="HQ405" s="12"/>
      <c r="HR405" s="12"/>
      <c r="HS405" s="12"/>
      <c r="HT405" s="12"/>
      <c r="HU405" s="12"/>
      <c r="HV405" s="12"/>
      <c r="HW405" s="12"/>
      <c r="HX405" s="12"/>
      <c r="HY405" s="12"/>
      <c r="HZ405" s="12"/>
      <c r="IA405" s="12"/>
      <c r="IB405" s="12"/>
      <c r="IC405" s="12"/>
      <c r="ID405" s="12"/>
      <c r="IE405" s="12"/>
      <c r="IF405" s="12"/>
      <c r="IG405" s="12"/>
      <c r="IH405" s="12"/>
      <c r="II405" s="12"/>
      <c r="IJ405" s="12"/>
      <c r="IK405" s="12"/>
      <c r="IL405" s="12"/>
      <c r="IM405" s="12"/>
      <c r="IN405" s="12"/>
      <c r="IO405" s="12"/>
      <c r="IP405" s="12"/>
      <c r="IQ405" s="12"/>
      <c r="IR405" s="12"/>
      <c r="IS405" s="12"/>
      <c r="IT405" s="12"/>
      <c r="IU405" s="12"/>
      <c r="IV405" s="12"/>
      <c r="IW405" s="12"/>
      <c r="IX405" s="12"/>
      <c r="IY405" s="12"/>
      <c r="IZ405" s="12"/>
      <c r="JA405" s="12"/>
      <c r="JB405" s="12"/>
    </row>
    <row r="406" spans="1:262" s="211" customFormat="1" ht="15" thickBot="1">
      <c r="A406" s="279"/>
      <c r="B406" s="426"/>
      <c r="C406" s="376"/>
      <c r="D406" s="409"/>
      <c r="E406" s="264"/>
      <c r="F406" s="200"/>
      <c r="G406" s="201"/>
      <c r="H406" s="272"/>
      <c r="I406" s="332"/>
      <c r="J406" s="464"/>
      <c r="K406" s="202"/>
      <c r="L406" s="237"/>
      <c r="M406" s="422">
        <f t="shared" si="108"/>
        <v>0</v>
      </c>
      <c r="N406" s="204"/>
      <c r="O406" s="203"/>
      <c r="P406" s="204"/>
      <c r="Q406" s="203"/>
      <c r="R406" s="204"/>
      <c r="S406" s="204"/>
      <c r="T406" s="204"/>
      <c r="U406" s="204" t="s">
        <v>702</v>
      </c>
      <c r="V406" s="204" t="s">
        <v>702</v>
      </c>
      <c r="W406" s="267"/>
      <c r="X406" s="264"/>
      <c r="Y406" s="238"/>
      <c r="Z406" s="264"/>
      <c r="AA406" s="170"/>
      <c r="AB406" s="168"/>
      <c r="AC406" s="171"/>
      <c r="AD406" s="172"/>
      <c r="AE406" s="173"/>
      <c r="AF406" s="174"/>
      <c r="AG406" s="542"/>
      <c r="AH406" s="208"/>
      <c r="AI406" s="208"/>
      <c r="AJ406" s="222"/>
      <c r="AK406" s="264"/>
      <c r="AL406" s="164"/>
      <c r="AM406" s="165"/>
      <c r="AN406" s="275"/>
      <c r="AO406" s="277"/>
      <c r="AP406" s="267"/>
      <c r="AQ406" s="267"/>
      <c r="AR406" s="267"/>
      <c r="AS406" s="235"/>
      <c r="AT406" s="476"/>
      <c r="AU406" s="209"/>
      <c r="AV406" s="205"/>
      <c r="AW406" s="205"/>
      <c r="AX406" s="236"/>
      <c r="AY406" s="209"/>
      <c r="AZ406" s="73" t="e">
        <f t="shared" ca="1" si="109"/>
        <v>#NAME?</v>
      </c>
      <c r="BA406" s="529" t="e">
        <f t="shared" ca="1" si="110"/>
        <v>#NAME?</v>
      </c>
      <c r="BB406" s="210"/>
      <c r="BC406" s="210"/>
      <c r="BD406" s="513"/>
      <c r="BE406" s="514"/>
      <c r="BF406" s="539"/>
      <c r="BG406" s="232"/>
      <c r="BH406" s="232"/>
      <c r="BI406" s="232"/>
      <c r="BJ406" s="232"/>
      <c r="BK406" s="232"/>
      <c r="BL406" s="232"/>
      <c r="BM406" s="232"/>
      <c r="BN406" s="232"/>
      <c r="BO406" s="232"/>
      <c r="BP406" s="232"/>
      <c r="BQ406" s="232"/>
      <c r="BR406" s="232"/>
      <c r="BS406" s="232"/>
      <c r="BT406" s="232"/>
      <c r="BU406" s="232"/>
      <c r="BV406" s="232"/>
      <c r="BW406" s="232"/>
      <c r="BX406" s="232"/>
      <c r="BY406" s="232"/>
      <c r="BZ406" s="232"/>
      <c r="CA406" s="232"/>
      <c r="CB406" s="232"/>
      <c r="CC406" s="232"/>
      <c r="CD406" s="232"/>
      <c r="CE406" s="232"/>
      <c r="CF406" s="232"/>
      <c r="CG406" s="232"/>
      <c r="CH406" s="232"/>
      <c r="CI406" s="232"/>
      <c r="CJ406" s="232"/>
      <c r="CK406" s="232"/>
      <c r="CL406" s="232"/>
      <c r="CM406" s="232"/>
      <c r="CN406" s="232"/>
      <c r="CO406" s="232"/>
      <c r="CP406" s="232"/>
      <c r="CQ406" s="232"/>
      <c r="CR406" s="232"/>
      <c r="CS406" s="232"/>
      <c r="CT406" s="232"/>
      <c r="CU406" s="232"/>
      <c r="CV406" s="232"/>
      <c r="CW406" s="232"/>
      <c r="CX406" s="232"/>
      <c r="CY406" s="232"/>
      <c r="CZ406" s="232"/>
      <c r="DA406" s="232"/>
      <c r="DB406" s="232"/>
      <c r="DC406" s="232"/>
      <c r="DD406" s="232"/>
      <c r="DE406" s="232"/>
      <c r="DF406" s="232"/>
      <c r="DG406" s="232"/>
      <c r="DH406" s="232"/>
      <c r="DI406" s="232"/>
      <c r="DJ406" s="232"/>
      <c r="DK406" s="232"/>
      <c r="DL406" s="232"/>
      <c r="DM406" s="232"/>
      <c r="DN406" s="232"/>
      <c r="DO406" s="232"/>
      <c r="DP406" s="232"/>
      <c r="DQ406" s="232"/>
      <c r="DR406" s="232"/>
      <c r="DS406" s="232"/>
      <c r="DT406" s="232"/>
      <c r="DU406" s="232"/>
      <c r="DV406" s="232"/>
      <c r="DW406" s="232"/>
      <c r="DX406" s="232"/>
      <c r="DY406" s="232"/>
      <c r="DZ406" s="232"/>
      <c r="EA406" s="232"/>
      <c r="EB406" s="232"/>
      <c r="EC406" s="232"/>
      <c r="ED406" s="232"/>
      <c r="EE406" s="232"/>
      <c r="EF406" s="232"/>
      <c r="EG406" s="232"/>
      <c r="EH406" s="232"/>
      <c r="EI406" s="232"/>
      <c r="EJ406" s="232"/>
      <c r="EK406" s="232"/>
      <c r="EL406" s="232"/>
      <c r="EM406" s="232"/>
      <c r="EN406" s="232"/>
      <c r="EO406" s="232"/>
      <c r="EP406" s="232"/>
      <c r="EQ406" s="232"/>
      <c r="ER406" s="232"/>
      <c r="ES406" s="232"/>
      <c r="ET406" s="232"/>
      <c r="EU406" s="232"/>
      <c r="EV406" s="232"/>
      <c r="EW406" s="232"/>
      <c r="EX406" s="232"/>
      <c r="EY406" s="232"/>
      <c r="EZ406" s="232"/>
      <c r="FA406" s="232"/>
      <c r="FB406" s="232"/>
      <c r="FC406" s="232"/>
      <c r="FD406" s="232"/>
      <c r="FE406" s="232"/>
      <c r="FF406" s="232"/>
      <c r="FG406" s="232"/>
      <c r="FH406" s="232"/>
      <c r="FI406" s="232"/>
      <c r="FJ406" s="232"/>
      <c r="FK406" s="232"/>
      <c r="FL406" s="232"/>
      <c r="FM406" s="232"/>
      <c r="FN406" s="232"/>
      <c r="FO406" s="232"/>
      <c r="FP406" s="232"/>
      <c r="FQ406" s="232"/>
      <c r="FR406" s="232"/>
      <c r="FS406" s="232"/>
      <c r="FT406" s="232"/>
      <c r="FU406" s="232"/>
      <c r="FV406" s="232"/>
      <c r="FW406" s="232"/>
      <c r="FX406" s="232"/>
      <c r="FY406" s="232"/>
      <c r="FZ406" s="232"/>
      <c r="GA406" s="232"/>
      <c r="GB406" s="232"/>
      <c r="GC406" s="232"/>
      <c r="GD406" s="232"/>
      <c r="GE406" s="232"/>
      <c r="GF406" s="232"/>
      <c r="GG406" s="232"/>
      <c r="GH406" s="232"/>
      <c r="GI406" s="232"/>
      <c r="GJ406" s="232"/>
      <c r="GK406" s="232"/>
      <c r="GL406" s="232"/>
      <c r="GM406" s="232"/>
      <c r="GN406" s="232"/>
      <c r="GO406" s="232"/>
      <c r="GP406" s="232"/>
      <c r="GQ406" s="232"/>
      <c r="GR406" s="232"/>
      <c r="GS406" s="232"/>
      <c r="GT406" s="232"/>
      <c r="GU406" s="232"/>
      <c r="GV406" s="232"/>
      <c r="GW406" s="232"/>
      <c r="GX406" s="232"/>
      <c r="GY406" s="232"/>
      <c r="GZ406" s="232"/>
      <c r="HA406" s="232"/>
      <c r="HB406" s="232"/>
      <c r="HC406" s="232"/>
      <c r="HD406" s="232"/>
      <c r="HE406" s="232"/>
      <c r="HF406" s="232"/>
      <c r="HG406" s="232"/>
      <c r="HH406" s="232"/>
      <c r="HI406" s="232"/>
      <c r="HJ406" s="232"/>
      <c r="HK406" s="232"/>
      <c r="HL406" s="232"/>
      <c r="HM406" s="232"/>
      <c r="HN406" s="232"/>
      <c r="HO406" s="232"/>
      <c r="HP406" s="232"/>
      <c r="HQ406" s="232"/>
      <c r="HR406" s="232"/>
      <c r="HS406" s="232"/>
      <c r="HT406" s="232"/>
      <c r="HU406" s="232"/>
      <c r="HV406" s="232"/>
      <c r="HW406" s="232"/>
      <c r="HX406" s="232"/>
      <c r="HY406" s="232"/>
      <c r="HZ406" s="232"/>
      <c r="IA406" s="232"/>
      <c r="IB406" s="232"/>
      <c r="IC406" s="232"/>
      <c r="ID406" s="232"/>
      <c r="IE406" s="232"/>
      <c r="IF406" s="232"/>
      <c r="IG406" s="232"/>
      <c r="IH406" s="232"/>
      <c r="II406" s="232"/>
      <c r="IJ406" s="232"/>
      <c r="IK406" s="232"/>
      <c r="IL406" s="232"/>
      <c r="IM406" s="232"/>
      <c r="IN406" s="232"/>
      <c r="IO406" s="232"/>
      <c r="IP406" s="232"/>
      <c r="IQ406" s="232"/>
      <c r="IR406" s="232"/>
      <c r="IS406" s="232"/>
      <c r="IT406" s="232"/>
      <c r="IU406" s="232"/>
      <c r="IV406" s="232"/>
      <c r="IW406" s="232"/>
      <c r="IX406" s="232"/>
      <c r="IY406" s="232"/>
      <c r="IZ406" s="232"/>
      <c r="JA406" s="232"/>
      <c r="JB406" s="232"/>
    </row>
    <row r="407" spans="1:262" ht="15" thickBot="1">
      <c r="A407" s="278"/>
      <c r="B407" s="426"/>
      <c r="C407" s="376"/>
      <c r="D407" s="409"/>
      <c r="E407" s="264"/>
      <c r="F407" s="200"/>
      <c r="G407" s="201"/>
      <c r="H407" s="272"/>
      <c r="I407" s="332"/>
      <c r="J407" s="464"/>
      <c r="K407" s="202"/>
      <c r="L407" s="83"/>
      <c r="M407" s="422">
        <f t="shared" si="108"/>
        <v>0</v>
      </c>
      <c r="N407" s="204"/>
      <c r="O407" s="203"/>
      <c r="P407" s="204"/>
      <c r="Q407" s="203"/>
      <c r="R407" s="204"/>
      <c r="S407" s="204"/>
      <c r="T407" s="204"/>
      <c r="U407" s="204" t="s">
        <v>702</v>
      </c>
      <c r="V407" s="204" t="s">
        <v>702</v>
      </c>
      <c r="W407" s="267"/>
      <c r="X407" s="264"/>
      <c r="Z407" s="264"/>
      <c r="AA407" s="170"/>
      <c r="AB407" s="168"/>
      <c r="AC407" s="171"/>
      <c r="AD407" s="172"/>
      <c r="AE407" s="173"/>
      <c r="AF407" s="174"/>
      <c r="AG407" s="542"/>
      <c r="AH407" s="208"/>
      <c r="AI407" s="208"/>
      <c r="AJ407" s="222"/>
      <c r="AK407" s="264"/>
      <c r="AL407" s="164"/>
      <c r="AM407" s="165"/>
      <c r="AN407" s="275"/>
      <c r="AO407" s="277"/>
      <c r="AP407" s="267"/>
      <c r="AQ407" s="267"/>
      <c r="AR407" s="267"/>
      <c r="AS407" s="221"/>
      <c r="AT407" s="476"/>
      <c r="AU407" s="209"/>
      <c r="AV407" s="205"/>
      <c r="AW407" s="205"/>
      <c r="AX407" s="74"/>
      <c r="AY407" s="129"/>
      <c r="AZ407" s="73" t="e">
        <f t="shared" ca="1" si="109"/>
        <v>#NAME?</v>
      </c>
      <c r="BA407" s="529" t="e">
        <f t="shared" ca="1" si="110"/>
        <v>#NAME?</v>
      </c>
    </row>
    <row r="408" spans="1:262" ht="15" thickBot="1">
      <c r="A408" s="278"/>
      <c r="B408" s="426"/>
      <c r="C408" s="376"/>
      <c r="D408" s="409"/>
      <c r="E408" s="264"/>
      <c r="F408" s="200"/>
      <c r="G408" s="201"/>
      <c r="H408" s="272"/>
      <c r="I408" s="332"/>
      <c r="J408" s="464"/>
      <c r="K408" s="202"/>
      <c r="L408" s="83"/>
      <c r="M408" s="422">
        <f t="shared" si="108"/>
        <v>0</v>
      </c>
      <c r="N408" s="204"/>
      <c r="O408" s="203"/>
      <c r="P408" s="204"/>
      <c r="Q408" s="203"/>
      <c r="R408" s="204"/>
      <c r="S408" s="204"/>
      <c r="T408" s="204"/>
      <c r="U408" s="204" t="s">
        <v>702</v>
      </c>
      <c r="V408" s="204" t="s">
        <v>702</v>
      </c>
      <c r="W408" s="267"/>
      <c r="X408" s="264"/>
      <c r="Y408" s="218"/>
      <c r="Z408" s="264"/>
      <c r="AA408" s="170"/>
      <c r="AB408" s="168"/>
      <c r="AC408" s="171"/>
      <c r="AD408" s="172"/>
      <c r="AE408" s="173"/>
      <c r="AF408" s="174"/>
      <c r="AG408" s="542"/>
      <c r="AH408" s="208"/>
      <c r="AI408" s="208"/>
      <c r="AJ408" s="222"/>
      <c r="AK408" s="264"/>
      <c r="AL408" s="164"/>
      <c r="AM408" s="165"/>
      <c r="AN408" s="275"/>
      <c r="AO408" s="277"/>
      <c r="AP408" s="267"/>
      <c r="AQ408" s="267"/>
      <c r="AR408" s="267"/>
      <c r="AS408" s="221"/>
      <c r="AT408" s="476"/>
      <c r="AU408" s="209"/>
      <c r="AV408" s="205"/>
      <c r="AW408" s="205"/>
      <c r="AX408" s="74"/>
      <c r="AY408" s="129"/>
      <c r="AZ408" s="73" t="e">
        <f t="shared" ca="1" si="109"/>
        <v>#NAME?</v>
      </c>
      <c r="BA408" s="529" t="e">
        <f t="shared" ca="1" si="110"/>
        <v>#NAME?</v>
      </c>
      <c r="BF408" s="125"/>
      <c r="BG408" s="13"/>
      <c r="BH408" s="13"/>
      <c r="BI408" s="13"/>
      <c r="BJ408" s="13"/>
      <c r="BK408" s="13"/>
      <c r="BL408" s="13"/>
      <c r="BM408" s="13"/>
      <c r="BN408" s="13"/>
      <c r="BO408" s="13"/>
      <c r="BP408" s="13"/>
      <c r="BQ408" s="13"/>
      <c r="BR408" s="13"/>
      <c r="BS408" s="13"/>
      <c r="BT408" s="13"/>
      <c r="BU408" s="13"/>
      <c r="BV408" s="13"/>
      <c r="BW408" s="13"/>
      <c r="BX408" s="13"/>
      <c r="BY408" s="13"/>
      <c r="BZ408" s="13"/>
      <c r="CA408" s="13"/>
      <c r="CB408" s="13"/>
      <c r="CC408" s="13"/>
      <c r="CD408" s="13"/>
      <c r="CE408" s="13"/>
      <c r="CF408" s="13"/>
      <c r="CG408" s="13"/>
      <c r="CH408" s="13"/>
      <c r="CI408" s="13"/>
      <c r="CJ408" s="13"/>
      <c r="CK408" s="13"/>
      <c r="CL408" s="13"/>
      <c r="CM408" s="13"/>
      <c r="CN408" s="13"/>
      <c r="CO408" s="13"/>
      <c r="CP408" s="13"/>
      <c r="CQ408" s="13"/>
      <c r="CR408" s="13"/>
      <c r="CS408" s="13"/>
      <c r="CT408" s="13"/>
      <c r="CU408" s="13"/>
      <c r="CV408" s="13"/>
      <c r="CW408" s="13"/>
      <c r="CX408" s="13"/>
      <c r="CY408" s="13"/>
      <c r="CZ408" s="13"/>
      <c r="DA408" s="13"/>
      <c r="DB408" s="13"/>
      <c r="DC408" s="13"/>
      <c r="DD408" s="13"/>
      <c r="DE408" s="13"/>
      <c r="DF408" s="13"/>
      <c r="DG408" s="13"/>
      <c r="DH408" s="13"/>
      <c r="DI408" s="13"/>
      <c r="DJ408" s="13"/>
      <c r="DK408" s="13"/>
      <c r="DL408" s="13"/>
      <c r="DM408" s="13"/>
      <c r="DN408" s="13"/>
      <c r="DO408" s="13"/>
      <c r="DP408" s="13"/>
      <c r="DQ408" s="13"/>
      <c r="DR408" s="13"/>
      <c r="DS408" s="13"/>
      <c r="DT408" s="13"/>
      <c r="DU408" s="13"/>
      <c r="DV408" s="13"/>
      <c r="DW408" s="13"/>
      <c r="DX408" s="13"/>
      <c r="DY408" s="13"/>
      <c r="DZ408" s="13"/>
      <c r="EA408" s="13"/>
      <c r="EB408" s="13"/>
      <c r="EC408" s="13"/>
      <c r="ED408" s="13"/>
      <c r="EE408" s="13"/>
      <c r="EF408" s="13"/>
      <c r="EG408" s="13"/>
      <c r="EH408" s="13"/>
      <c r="EI408" s="13"/>
      <c r="EJ408" s="13"/>
      <c r="EK408" s="13"/>
      <c r="EL408" s="13"/>
      <c r="EM408" s="13"/>
      <c r="EN408" s="13"/>
      <c r="EO408" s="13"/>
      <c r="EP408" s="13"/>
      <c r="EQ408" s="13"/>
      <c r="ER408" s="13"/>
      <c r="ES408" s="13"/>
      <c r="ET408" s="13"/>
      <c r="EU408" s="13"/>
      <c r="EV408" s="13"/>
      <c r="EW408" s="13"/>
      <c r="EX408" s="13"/>
      <c r="EY408" s="13"/>
      <c r="EZ408" s="13"/>
      <c r="FA408" s="13"/>
      <c r="FB408" s="13"/>
      <c r="FC408" s="13"/>
      <c r="FD408" s="13"/>
      <c r="FE408" s="13"/>
      <c r="FF408" s="13"/>
      <c r="FG408" s="13"/>
      <c r="FH408" s="13"/>
      <c r="FI408" s="13"/>
      <c r="FJ408" s="13"/>
      <c r="FK408" s="13"/>
      <c r="FL408" s="13"/>
      <c r="FM408" s="13"/>
      <c r="FN408" s="13"/>
      <c r="FO408" s="13"/>
      <c r="FP408" s="13"/>
      <c r="FQ408" s="13"/>
      <c r="FR408" s="13"/>
      <c r="FS408" s="13"/>
      <c r="FT408" s="13"/>
      <c r="FU408" s="13"/>
      <c r="FV408" s="13"/>
      <c r="FW408" s="13"/>
      <c r="FX408" s="13"/>
      <c r="FY408" s="13"/>
      <c r="FZ408" s="13"/>
      <c r="GA408" s="13"/>
      <c r="GB408" s="13"/>
      <c r="GC408" s="13"/>
      <c r="GD408" s="13"/>
      <c r="GE408" s="13"/>
      <c r="GF408" s="13"/>
      <c r="GG408" s="13"/>
      <c r="GH408" s="13"/>
      <c r="GI408" s="13"/>
      <c r="GJ408" s="13"/>
      <c r="GK408" s="13"/>
      <c r="GL408" s="13"/>
      <c r="GM408" s="13"/>
      <c r="GN408" s="13"/>
      <c r="GO408" s="13"/>
      <c r="GP408" s="13"/>
      <c r="GQ408" s="13"/>
      <c r="GR408" s="13"/>
      <c r="GS408" s="13"/>
      <c r="GT408" s="13"/>
      <c r="GU408" s="13"/>
      <c r="GV408" s="13"/>
      <c r="GW408" s="13"/>
      <c r="GX408" s="13"/>
      <c r="GY408" s="13"/>
      <c r="GZ408" s="13"/>
      <c r="HA408" s="13"/>
      <c r="HB408" s="13"/>
      <c r="HC408" s="13"/>
      <c r="HD408" s="13"/>
      <c r="HE408" s="13"/>
      <c r="HF408" s="13"/>
      <c r="HG408" s="13"/>
      <c r="HH408" s="13"/>
      <c r="HI408" s="13"/>
      <c r="HJ408" s="13"/>
      <c r="HK408" s="13"/>
      <c r="HL408" s="13"/>
      <c r="HM408" s="13"/>
      <c r="HN408" s="13"/>
      <c r="HO408" s="13"/>
      <c r="HP408" s="13"/>
      <c r="HQ408" s="13"/>
      <c r="HR408" s="13"/>
      <c r="HS408" s="13"/>
      <c r="HT408" s="13"/>
      <c r="HU408" s="13"/>
      <c r="HV408" s="13"/>
      <c r="HW408" s="13"/>
      <c r="HX408" s="13"/>
      <c r="HY408" s="13"/>
      <c r="HZ408" s="13"/>
      <c r="IA408" s="13"/>
      <c r="IB408" s="13"/>
      <c r="IC408" s="13"/>
      <c r="ID408" s="13"/>
      <c r="IE408" s="13"/>
      <c r="IF408" s="13"/>
      <c r="IG408" s="13"/>
      <c r="IH408" s="13"/>
      <c r="II408" s="13"/>
      <c r="IJ408" s="13"/>
      <c r="IK408" s="13"/>
      <c r="IL408" s="13"/>
      <c r="IM408" s="13"/>
      <c r="IN408" s="13"/>
      <c r="IO408" s="13"/>
      <c r="IP408" s="13"/>
      <c r="IQ408" s="13"/>
      <c r="IR408" s="13"/>
      <c r="IS408" s="13"/>
      <c r="IT408" s="13"/>
      <c r="IU408" s="13"/>
      <c r="IV408" s="13"/>
      <c r="IW408" s="13"/>
      <c r="IX408" s="13"/>
      <c r="IY408" s="13"/>
      <c r="IZ408" s="13"/>
      <c r="JA408" s="13"/>
      <c r="JB408" s="13"/>
    </row>
    <row r="409" spans="1:262" s="211" customFormat="1" ht="15" thickBot="1">
      <c r="A409" s="278"/>
      <c r="B409" s="426"/>
      <c r="C409" s="376"/>
      <c r="D409" s="409"/>
      <c r="E409" s="264"/>
      <c r="F409" s="200"/>
      <c r="G409" s="201"/>
      <c r="H409" s="272"/>
      <c r="I409" s="332"/>
      <c r="J409" s="464"/>
      <c r="K409" s="202"/>
      <c r="L409" s="237"/>
      <c r="M409" s="422">
        <f t="shared" si="108"/>
        <v>0</v>
      </c>
      <c r="N409" s="204"/>
      <c r="O409" s="203"/>
      <c r="P409" s="204"/>
      <c r="Q409" s="203"/>
      <c r="R409" s="204"/>
      <c r="S409" s="204"/>
      <c r="T409" s="204"/>
      <c r="U409" s="204" t="s">
        <v>702</v>
      </c>
      <c r="V409" s="204" t="s">
        <v>702</v>
      </c>
      <c r="W409" s="267"/>
      <c r="X409" s="264"/>
      <c r="Y409" s="238"/>
      <c r="Z409" s="264"/>
      <c r="AA409" s="170"/>
      <c r="AB409" s="168"/>
      <c r="AC409" s="171"/>
      <c r="AD409" s="172"/>
      <c r="AE409" s="173"/>
      <c r="AF409" s="174"/>
      <c r="AG409" s="542"/>
      <c r="AH409" s="208"/>
      <c r="AI409" s="208"/>
      <c r="AJ409" s="222"/>
      <c r="AK409" s="264"/>
      <c r="AL409" s="164"/>
      <c r="AM409" s="165"/>
      <c r="AN409" s="275"/>
      <c r="AO409" s="277"/>
      <c r="AP409" s="267"/>
      <c r="AQ409" s="267"/>
      <c r="AR409" s="267"/>
      <c r="AS409" s="235"/>
      <c r="AT409" s="476"/>
      <c r="AU409" s="209"/>
      <c r="AV409" s="205"/>
      <c r="AW409" s="205"/>
      <c r="AX409" s="236"/>
      <c r="AY409" s="209"/>
      <c r="AZ409" s="73" t="e">
        <f t="shared" ca="1" si="109"/>
        <v>#NAME?</v>
      </c>
      <c r="BA409" s="529" t="e">
        <f t="shared" ca="1" si="110"/>
        <v>#NAME?</v>
      </c>
      <c r="BB409" s="210"/>
      <c r="BC409" s="210"/>
      <c r="BD409" s="513"/>
      <c r="BE409" s="514"/>
      <c r="BF409" s="538"/>
    </row>
    <row r="410" spans="1:262" s="211" customFormat="1" ht="15" thickBot="1">
      <c r="A410" s="278"/>
      <c r="B410" s="426"/>
      <c r="C410" s="376"/>
      <c r="D410" s="409"/>
      <c r="E410" s="264"/>
      <c r="F410" s="200"/>
      <c r="G410" s="201"/>
      <c r="H410" s="272"/>
      <c r="I410" s="332"/>
      <c r="J410" s="464"/>
      <c r="K410" s="202"/>
      <c r="L410" s="83"/>
      <c r="M410" s="422">
        <f t="shared" si="108"/>
        <v>0</v>
      </c>
      <c r="N410" s="204"/>
      <c r="O410" s="203"/>
      <c r="P410" s="204"/>
      <c r="Q410" s="203"/>
      <c r="R410" s="204"/>
      <c r="S410" s="204"/>
      <c r="T410" s="204"/>
      <c r="U410" s="204" t="s">
        <v>702</v>
      </c>
      <c r="V410" s="204" t="s">
        <v>702</v>
      </c>
      <c r="W410" s="267"/>
      <c r="X410" s="264"/>
      <c r="Y410" s="218"/>
      <c r="Z410" s="264"/>
      <c r="AA410" s="170"/>
      <c r="AB410" s="168"/>
      <c r="AC410" s="171"/>
      <c r="AD410" s="172"/>
      <c r="AE410" s="173"/>
      <c r="AF410" s="174"/>
      <c r="AG410" s="542"/>
      <c r="AH410" s="208"/>
      <c r="AI410" s="208"/>
      <c r="AJ410" s="222"/>
      <c r="AK410" s="264"/>
      <c r="AL410" s="164"/>
      <c r="AM410" s="165"/>
      <c r="AN410" s="275"/>
      <c r="AO410" s="277"/>
      <c r="AP410" s="267"/>
      <c r="AQ410" s="267"/>
      <c r="AR410" s="267"/>
      <c r="AS410" s="221"/>
      <c r="AT410" s="476"/>
      <c r="AU410" s="209"/>
      <c r="AV410" s="205"/>
      <c r="AW410" s="205"/>
      <c r="AX410" s="74"/>
      <c r="AY410" s="129"/>
      <c r="AZ410" s="73" t="e">
        <f t="shared" ca="1" si="109"/>
        <v>#NAME?</v>
      </c>
      <c r="BA410" s="529" t="e">
        <f t="shared" ca="1" si="110"/>
        <v>#NAME?</v>
      </c>
      <c r="BB410" s="158"/>
      <c r="BC410" s="158"/>
      <c r="BD410" s="510"/>
      <c r="BE410" s="434"/>
      <c r="BF410" s="125"/>
      <c r="BG410" s="13"/>
      <c r="BH410" s="13"/>
      <c r="BI410" s="13"/>
      <c r="BJ410" s="13"/>
      <c r="BK410" s="13"/>
      <c r="BL410" s="13"/>
      <c r="BM410" s="13"/>
      <c r="BN410" s="13"/>
      <c r="BO410" s="13"/>
      <c r="BP410" s="13"/>
      <c r="BQ410" s="13"/>
      <c r="BR410" s="13"/>
      <c r="BS410" s="13"/>
      <c r="BT410" s="13"/>
      <c r="BU410" s="13"/>
      <c r="BV410" s="13"/>
      <c r="BW410" s="13"/>
      <c r="BX410" s="13"/>
      <c r="BY410" s="13"/>
      <c r="BZ410" s="13"/>
      <c r="CA410" s="13"/>
      <c r="CB410" s="13"/>
      <c r="CC410" s="13"/>
      <c r="CD410" s="13"/>
      <c r="CE410" s="13"/>
      <c r="CF410" s="13"/>
      <c r="CG410" s="13"/>
      <c r="CH410" s="13"/>
      <c r="CI410" s="13"/>
      <c r="CJ410" s="13"/>
      <c r="CK410" s="13"/>
      <c r="CL410" s="13"/>
      <c r="CM410" s="13"/>
      <c r="CN410" s="13"/>
      <c r="CO410" s="13"/>
      <c r="CP410" s="13"/>
      <c r="CQ410" s="13"/>
      <c r="CR410" s="13"/>
      <c r="CS410" s="13"/>
      <c r="CT410" s="13"/>
      <c r="CU410" s="13"/>
      <c r="CV410" s="13"/>
      <c r="CW410" s="13"/>
      <c r="CX410" s="13"/>
      <c r="CY410" s="13"/>
      <c r="CZ410" s="13"/>
      <c r="DA410" s="13"/>
      <c r="DB410" s="13"/>
      <c r="DC410" s="13"/>
      <c r="DD410" s="13"/>
      <c r="DE410" s="13"/>
      <c r="DF410" s="13"/>
      <c r="DG410" s="13"/>
      <c r="DH410" s="13"/>
      <c r="DI410" s="13"/>
      <c r="DJ410" s="13"/>
      <c r="DK410" s="13"/>
      <c r="DL410" s="13"/>
      <c r="DM410" s="13"/>
      <c r="DN410" s="13"/>
      <c r="DO410" s="13"/>
      <c r="DP410" s="13"/>
      <c r="DQ410" s="13"/>
      <c r="DR410" s="13"/>
      <c r="DS410" s="13"/>
      <c r="DT410" s="13"/>
      <c r="DU410" s="13"/>
      <c r="DV410" s="13"/>
      <c r="DW410" s="13"/>
      <c r="DX410" s="13"/>
      <c r="DY410" s="13"/>
      <c r="DZ410" s="13"/>
      <c r="EA410" s="13"/>
      <c r="EB410" s="13"/>
      <c r="EC410" s="13"/>
      <c r="ED410" s="13"/>
      <c r="EE410" s="13"/>
      <c r="EF410" s="13"/>
      <c r="EG410" s="13"/>
      <c r="EH410" s="13"/>
      <c r="EI410" s="13"/>
      <c r="EJ410" s="13"/>
      <c r="EK410" s="13"/>
      <c r="EL410" s="13"/>
      <c r="EM410" s="13"/>
      <c r="EN410" s="13"/>
      <c r="EO410" s="13"/>
      <c r="EP410" s="13"/>
      <c r="EQ410" s="13"/>
      <c r="ER410" s="13"/>
      <c r="ES410" s="13"/>
      <c r="ET410" s="13"/>
      <c r="EU410" s="13"/>
      <c r="EV410" s="13"/>
      <c r="EW410" s="13"/>
      <c r="EX410" s="13"/>
      <c r="EY410" s="13"/>
      <c r="EZ410" s="13"/>
      <c r="FA410" s="13"/>
      <c r="FB410" s="13"/>
      <c r="FC410" s="13"/>
      <c r="FD410" s="13"/>
      <c r="FE410" s="13"/>
      <c r="FF410" s="13"/>
      <c r="FG410" s="13"/>
      <c r="FH410" s="13"/>
      <c r="FI410" s="13"/>
      <c r="FJ410" s="13"/>
      <c r="FK410" s="13"/>
      <c r="FL410" s="13"/>
      <c r="FM410" s="13"/>
      <c r="FN410" s="13"/>
      <c r="FO410" s="13"/>
      <c r="FP410" s="13"/>
      <c r="FQ410" s="13"/>
      <c r="FR410" s="13"/>
      <c r="FS410" s="13"/>
      <c r="FT410" s="13"/>
      <c r="FU410" s="13"/>
      <c r="FV410" s="13"/>
      <c r="FW410" s="13"/>
      <c r="FX410" s="13"/>
      <c r="FY410" s="13"/>
      <c r="FZ410" s="13"/>
      <c r="GA410" s="13"/>
      <c r="GB410" s="13"/>
      <c r="GC410" s="13"/>
      <c r="GD410" s="13"/>
      <c r="GE410" s="13"/>
      <c r="GF410" s="13"/>
      <c r="GG410" s="13"/>
      <c r="GH410" s="13"/>
      <c r="GI410" s="13"/>
      <c r="GJ410" s="13"/>
      <c r="GK410" s="13"/>
      <c r="GL410" s="13"/>
      <c r="GM410" s="13"/>
      <c r="GN410" s="13"/>
      <c r="GO410" s="13"/>
      <c r="GP410" s="13"/>
      <c r="GQ410" s="13"/>
      <c r="GR410" s="13"/>
      <c r="GS410" s="13"/>
      <c r="GT410" s="13"/>
      <c r="GU410" s="13"/>
      <c r="GV410" s="13"/>
      <c r="GW410" s="13"/>
      <c r="GX410" s="13"/>
      <c r="GY410" s="13"/>
      <c r="GZ410" s="13"/>
      <c r="HA410" s="13"/>
      <c r="HB410" s="13"/>
      <c r="HC410" s="13"/>
      <c r="HD410" s="13"/>
      <c r="HE410" s="13"/>
      <c r="HF410" s="13"/>
      <c r="HG410" s="13"/>
      <c r="HH410" s="13"/>
      <c r="HI410" s="13"/>
      <c r="HJ410" s="13"/>
      <c r="HK410" s="13"/>
      <c r="HL410" s="13"/>
      <c r="HM410" s="13"/>
      <c r="HN410" s="13"/>
      <c r="HO410" s="13"/>
      <c r="HP410" s="13"/>
      <c r="HQ410" s="13"/>
      <c r="HR410" s="13"/>
      <c r="HS410" s="13"/>
      <c r="HT410" s="13"/>
      <c r="HU410" s="13"/>
      <c r="HV410" s="13"/>
      <c r="HW410" s="13"/>
      <c r="HX410" s="13"/>
      <c r="HY410" s="13"/>
      <c r="HZ410" s="13"/>
      <c r="IA410" s="13"/>
      <c r="IB410" s="13"/>
      <c r="IC410" s="13"/>
      <c r="ID410" s="13"/>
      <c r="IE410" s="13"/>
      <c r="IF410" s="13"/>
      <c r="IG410" s="13"/>
      <c r="IH410" s="13"/>
      <c r="II410" s="13"/>
      <c r="IJ410" s="13"/>
      <c r="IK410" s="13"/>
      <c r="IL410" s="13"/>
      <c r="IM410" s="13"/>
      <c r="IN410" s="13"/>
      <c r="IO410" s="13"/>
      <c r="IP410" s="13"/>
      <c r="IQ410" s="13"/>
      <c r="IR410" s="13"/>
      <c r="IS410" s="13"/>
      <c r="IT410" s="13"/>
      <c r="IU410" s="13"/>
      <c r="IV410" s="13"/>
      <c r="IW410" s="13"/>
      <c r="IX410" s="13"/>
      <c r="IY410" s="13"/>
      <c r="IZ410" s="13"/>
      <c r="JA410" s="13"/>
      <c r="JB410" s="13"/>
    </row>
    <row r="411" spans="1:262" ht="15" thickBot="1">
      <c r="A411" s="278"/>
      <c r="B411" s="426"/>
      <c r="C411" s="376"/>
      <c r="D411" s="409"/>
      <c r="E411" s="264"/>
      <c r="F411" s="200"/>
      <c r="G411" s="201"/>
      <c r="H411" s="272"/>
      <c r="I411" s="332"/>
      <c r="J411" s="464"/>
      <c r="K411" s="202"/>
      <c r="L411" s="83"/>
      <c r="M411" s="422">
        <f t="shared" si="108"/>
        <v>0</v>
      </c>
      <c r="N411" s="204"/>
      <c r="O411" s="203"/>
      <c r="P411" s="204"/>
      <c r="Q411" s="203"/>
      <c r="R411" s="204"/>
      <c r="S411" s="204"/>
      <c r="T411" s="204"/>
      <c r="U411" s="204" t="s">
        <v>702</v>
      </c>
      <c r="V411" s="204" t="s">
        <v>702</v>
      </c>
      <c r="W411" s="267"/>
      <c r="X411" s="264"/>
      <c r="Y411" s="352"/>
      <c r="Z411" s="264"/>
      <c r="AA411" s="170"/>
      <c r="AB411" s="168"/>
      <c r="AC411" s="171"/>
      <c r="AD411" s="172"/>
      <c r="AE411" s="173"/>
      <c r="AF411" s="174"/>
      <c r="AG411" s="542"/>
      <c r="AH411" s="208"/>
      <c r="AI411" s="208"/>
      <c r="AJ411" s="222"/>
      <c r="AK411" s="264"/>
      <c r="AL411" s="164"/>
      <c r="AM411" s="165"/>
      <c r="AN411" s="275"/>
      <c r="AO411" s="277"/>
      <c r="AP411" s="267"/>
      <c r="AQ411" s="267"/>
      <c r="AR411" s="267"/>
      <c r="AS411" s="221"/>
      <c r="AT411" s="476"/>
      <c r="AU411" s="209"/>
      <c r="AV411" s="205"/>
      <c r="AW411" s="205"/>
      <c r="AX411" s="74"/>
      <c r="AY411" s="129"/>
      <c r="AZ411" s="73" t="e">
        <f t="shared" ca="1" si="109"/>
        <v>#NAME?</v>
      </c>
      <c r="BA411" s="529" t="e">
        <f t="shared" ca="1" si="110"/>
        <v>#NAME?</v>
      </c>
    </row>
    <row r="412" spans="1:262" ht="15" thickBot="1">
      <c r="A412" s="278"/>
      <c r="B412" s="426"/>
      <c r="C412" s="376"/>
      <c r="D412" s="409"/>
      <c r="E412" s="264"/>
      <c r="F412" s="200"/>
      <c r="G412" s="201"/>
      <c r="H412" s="272"/>
      <c r="I412" s="332"/>
      <c r="J412" s="464"/>
      <c r="K412" s="202"/>
      <c r="L412" s="83"/>
      <c r="M412" s="422">
        <f t="shared" si="108"/>
        <v>0</v>
      </c>
      <c r="N412" s="204"/>
      <c r="O412" s="203"/>
      <c r="P412" s="204"/>
      <c r="Q412" s="203"/>
      <c r="R412" s="204"/>
      <c r="S412" s="204"/>
      <c r="T412" s="204"/>
      <c r="U412" s="204" t="s">
        <v>702</v>
      </c>
      <c r="V412" s="204" t="s">
        <v>702</v>
      </c>
      <c r="W412" s="267"/>
      <c r="X412" s="264"/>
      <c r="Y412" s="218"/>
      <c r="Z412" s="264"/>
      <c r="AA412" s="170"/>
      <c r="AB412" s="168"/>
      <c r="AC412" s="171"/>
      <c r="AD412" s="172"/>
      <c r="AE412" s="173"/>
      <c r="AF412" s="174"/>
      <c r="AG412" s="542"/>
      <c r="AH412" s="208"/>
      <c r="AI412" s="208"/>
      <c r="AJ412" s="222"/>
      <c r="AK412" s="264"/>
      <c r="AL412" s="164"/>
      <c r="AM412" s="165"/>
      <c r="AN412" s="275"/>
      <c r="AO412" s="277"/>
      <c r="AP412" s="267"/>
      <c r="AQ412" s="267"/>
      <c r="AR412" s="267"/>
      <c r="AS412" s="221"/>
      <c r="AT412" s="476"/>
      <c r="AU412" s="209"/>
      <c r="AV412" s="205"/>
      <c r="AW412" s="205"/>
      <c r="AX412" s="74"/>
      <c r="AY412" s="129"/>
      <c r="AZ412" s="73" t="e">
        <f t="shared" ca="1" si="109"/>
        <v>#NAME?</v>
      </c>
      <c r="BA412" s="529" t="e">
        <f t="shared" ca="1" si="110"/>
        <v>#NAME?</v>
      </c>
    </row>
    <row r="413" spans="1:262" ht="15" thickBot="1">
      <c r="A413" s="321"/>
      <c r="B413" s="551"/>
      <c r="C413" s="320"/>
      <c r="D413" s="409"/>
      <c r="E413" s="321"/>
      <c r="F413" s="200"/>
      <c r="G413" s="201"/>
      <c r="H413" s="295"/>
      <c r="I413" s="332"/>
      <c r="J413" s="467"/>
      <c r="K413" s="202"/>
      <c r="L413" s="83"/>
      <c r="M413" s="422">
        <f t="shared" si="108"/>
        <v>0</v>
      </c>
      <c r="N413" s="204"/>
      <c r="O413" s="203"/>
      <c r="P413" s="204"/>
      <c r="Q413" s="203"/>
      <c r="R413" s="204"/>
      <c r="S413" s="204"/>
      <c r="T413" s="204"/>
      <c r="U413" s="204" t="s">
        <v>702</v>
      </c>
      <c r="V413" s="204" t="s">
        <v>702</v>
      </c>
      <c r="W413" s="288"/>
      <c r="X413" s="348"/>
      <c r="Y413" s="219"/>
      <c r="Z413" s="321"/>
      <c r="AA413" s="170"/>
      <c r="AB413" s="168"/>
      <c r="AC413" s="171"/>
      <c r="AD413" s="172"/>
      <c r="AE413" s="173"/>
      <c r="AF413" s="174"/>
      <c r="AG413" s="542"/>
      <c r="AH413" s="208"/>
      <c r="AI413" s="208"/>
      <c r="AJ413" s="222"/>
      <c r="AK413" s="321"/>
      <c r="AL413" s="164"/>
      <c r="AM413" s="165"/>
      <c r="AN413" s="359"/>
      <c r="AO413" s="277"/>
      <c r="AP413" s="288"/>
      <c r="AQ413" s="288"/>
      <c r="AR413" s="288"/>
      <c r="AS413" s="221"/>
      <c r="AT413" s="476"/>
      <c r="AU413" s="209"/>
      <c r="AV413" s="205"/>
      <c r="AW413" s="205"/>
      <c r="AX413" s="74"/>
      <c r="AY413" s="129"/>
      <c r="AZ413" s="73" t="e">
        <f t="shared" ca="1" si="109"/>
        <v>#NAME?</v>
      </c>
      <c r="BA413" s="529" t="e">
        <f t="shared" ca="1" si="110"/>
        <v>#NAME?</v>
      </c>
    </row>
    <row r="414" spans="1:262" s="211" customFormat="1" ht="15" thickBot="1">
      <c r="A414" s="278"/>
      <c r="B414" s="426"/>
      <c r="C414" s="376"/>
      <c r="D414" s="409"/>
      <c r="E414" s="264"/>
      <c r="F414" s="200"/>
      <c r="G414" s="201"/>
      <c r="H414" s="272"/>
      <c r="I414" s="332"/>
      <c r="J414" s="464"/>
      <c r="K414" s="202"/>
      <c r="L414" s="83"/>
      <c r="M414" s="422">
        <f t="shared" si="108"/>
        <v>0</v>
      </c>
      <c r="N414" s="204"/>
      <c r="O414" s="203"/>
      <c r="P414" s="204"/>
      <c r="Q414" s="203"/>
      <c r="R414" s="204"/>
      <c r="S414" s="204"/>
      <c r="T414" s="204"/>
      <c r="U414" s="204" t="s">
        <v>702</v>
      </c>
      <c r="V414" s="204" t="s">
        <v>702</v>
      </c>
      <c r="W414" s="267"/>
      <c r="X414" s="264"/>
      <c r="Y414" s="218"/>
      <c r="Z414" s="264"/>
      <c r="AA414" s="170"/>
      <c r="AB414" s="168"/>
      <c r="AC414" s="171"/>
      <c r="AD414" s="172"/>
      <c r="AE414" s="173"/>
      <c r="AF414" s="174"/>
      <c r="AG414" s="542"/>
      <c r="AH414" s="208"/>
      <c r="AI414" s="208"/>
      <c r="AJ414" s="222"/>
      <c r="AK414" s="264"/>
      <c r="AL414" s="164"/>
      <c r="AM414" s="165"/>
      <c r="AN414" s="275"/>
      <c r="AO414" s="277"/>
      <c r="AP414" s="267"/>
      <c r="AQ414" s="267"/>
      <c r="AR414" s="267"/>
      <c r="AS414" s="221"/>
      <c r="AT414" s="476"/>
      <c r="AU414" s="209"/>
      <c r="AV414" s="205"/>
      <c r="AW414" s="205"/>
      <c r="AX414" s="74"/>
      <c r="AY414" s="129"/>
      <c r="AZ414" s="73" t="e">
        <f t="shared" ca="1" si="109"/>
        <v>#NAME?</v>
      </c>
      <c r="BA414" s="529" t="e">
        <f t="shared" ca="1" si="110"/>
        <v>#NAME?</v>
      </c>
      <c r="BB414" s="158"/>
      <c r="BC414" s="158"/>
      <c r="BD414" s="510"/>
      <c r="BE414" s="434"/>
      <c r="BF414" s="115"/>
      <c r="BG414" s="12"/>
      <c r="BH414" s="12"/>
      <c r="BI414" s="12"/>
      <c r="BJ414" s="12"/>
      <c r="BK414" s="12"/>
      <c r="BL414" s="12"/>
      <c r="BM414" s="12"/>
      <c r="BN414" s="12"/>
      <c r="BO414" s="12"/>
      <c r="BP414" s="12"/>
      <c r="BQ414" s="12"/>
      <c r="BR414" s="12"/>
      <c r="BS414" s="12"/>
      <c r="BT414" s="12"/>
      <c r="BU414" s="12"/>
      <c r="BV414" s="12"/>
      <c r="BW414" s="12"/>
      <c r="BX414" s="12"/>
      <c r="BY414" s="12"/>
      <c r="BZ414" s="12"/>
      <c r="CA414" s="12"/>
      <c r="CB414" s="12"/>
      <c r="CC414" s="12"/>
      <c r="CD414" s="12"/>
      <c r="CE414" s="12"/>
      <c r="CF414" s="12"/>
      <c r="CG414" s="12"/>
      <c r="CH414" s="12"/>
      <c r="CI414" s="12"/>
      <c r="CJ414" s="12"/>
      <c r="CK414" s="12"/>
      <c r="CL414" s="12"/>
      <c r="CM414" s="12"/>
      <c r="CN414" s="12"/>
      <c r="CO414" s="12"/>
      <c r="CP414" s="12"/>
      <c r="CQ414" s="12"/>
      <c r="CR414" s="12"/>
      <c r="CS414" s="12"/>
      <c r="CT414" s="12"/>
      <c r="CU414" s="12"/>
      <c r="CV414" s="12"/>
      <c r="CW414" s="12"/>
      <c r="CX414" s="12"/>
      <c r="CY414" s="12"/>
      <c r="CZ414" s="12"/>
      <c r="DA414" s="12"/>
      <c r="DB414" s="12"/>
      <c r="DC414" s="12"/>
      <c r="DD414" s="12"/>
      <c r="DE414" s="12"/>
      <c r="DF414" s="12"/>
      <c r="DG414" s="12"/>
      <c r="DH414" s="12"/>
      <c r="DI414" s="12"/>
      <c r="DJ414" s="12"/>
      <c r="DK414" s="12"/>
      <c r="DL414" s="12"/>
      <c r="DM414" s="12"/>
      <c r="DN414" s="12"/>
      <c r="DO414" s="12"/>
      <c r="DP414" s="12"/>
      <c r="DQ414" s="12"/>
      <c r="DR414" s="12"/>
      <c r="DS414" s="12"/>
      <c r="DT414" s="12"/>
      <c r="DU414" s="12"/>
      <c r="DV414" s="12"/>
      <c r="DW414" s="12"/>
      <c r="DX414" s="12"/>
      <c r="DY414" s="12"/>
      <c r="DZ414" s="12"/>
      <c r="EA414" s="12"/>
      <c r="EB414" s="12"/>
      <c r="EC414" s="12"/>
      <c r="ED414" s="12"/>
      <c r="EE414" s="12"/>
      <c r="EF414" s="12"/>
      <c r="EG414" s="12"/>
      <c r="EH414" s="12"/>
      <c r="EI414" s="12"/>
      <c r="EJ414" s="12"/>
      <c r="EK414" s="12"/>
      <c r="EL414" s="12"/>
      <c r="EM414" s="12"/>
      <c r="EN414" s="12"/>
      <c r="EO414" s="12"/>
      <c r="EP414" s="12"/>
      <c r="EQ414" s="12"/>
      <c r="ER414" s="12"/>
      <c r="ES414" s="12"/>
      <c r="ET414" s="12"/>
      <c r="EU414" s="12"/>
      <c r="EV414" s="12"/>
      <c r="EW414" s="12"/>
      <c r="EX414" s="12"/>
      <c r="EY414" s="12"/>
      <c r="EZ414" s="12"/>
      <c r="FA414" s="12"/>
      <c r="FB414" s="12"/>
      <c r="FC414" s="12"/>
      <c r="FD414" s="12"/>
      <c r="FE414" s="12"/>
      <c r="FF414" s="12"/>
      <c r="FG414" s="12"/>
      <c r="FH414" s="12"/>
      <c r="FI414" s="12"/>
      <c r="FJ414" s="12"/>
      <c r="FK414" s="12"/>
      <c r="FL414" s="12"/>
      <c r="FM414" s="12"/>
      <c r="FN414" s="12"/>
      <c r="FO414" s="12"/>
      <c r="FP414" s="12"/>
      <c r="FQ414" s="12"/>
      <c r="FR414" s="12"/>
      <c r="FS414" s="12"/>
      <c r="FT414" s="12"/>
      <c r="FU414" s="12"/>
      <c r="FV414" s="12"/>
      <c r="FW414" s="12"/>
      <c r="FX414" s="12"/>
      <c r="FY414" s="12"/>
      <c r="FZ414" s="12"/>
      <c r="GA414" s="12"/>
      <c r="GB414" s="12"/>
      <c r="GC414" s="12"/>
      <c r="GD414" s="12"/>
      <c r="GE414" s="12"/>
      <c r="GF414" s="12"/>
      <c r="GG414" s="12"/>
      <c r="GH414" s="12"/>
      <c r="GI414" s="12"/>
      <c r="GJ414" s="12"/>
      <c r="GK414" s="12"/>
      <c r="GL414" s="12"/>
      <c r="GM414" s="12"/>
      <c r="GN414" s="12"/>
      <c r="GO414" s="12"/>
      <c r="GP414" s="12"/>
      <c r="GQ414" s="12"/>
      <c r="GR414" s="12"/>
      <c r="GS414" s="12"/>
      <c r="GT414" s="12"/>
      <c r="GU414" s="12"/>
      <c r="GV414" s="12"/>
      <c r="GW414" s="12"/>
      <c r="GX414" s="12"/>
      <c r="GY414" s="12"/>
      <c r="GZ414" s="12"/>
      <c r="HA414" s="12"/>
      <c r="HB414" s="12"/>
      <c r="HC414" s="12"/>
      <c r="HD414" s="12"/>
      <c r="HE414" s="12"/>
      <c r="HF414" s="12"/>
      <c r="HG414" s="12"/>
      <c r="HH414" s="12"/>
      <c r="HI414" s="12"/>
      <c r="HJ414" s="12"/>
      <c r="HK414" s="12"/>
      <c r="HL414" s="12"/>
      <c r="HM414" s="12"/>
      <c r="HN414" s="12"/>
      <c r="HO414" s="12"/>
      <c r="HP414" s="12"/>
      <c r="HQ414" s="12"/>
      <c r="HR414" s="12"/>
      <c r="HS414" s="12"/>
      <c r="HT414" s="12"/>
      <c r="HU414" s="12"/>
      <c r="HV414" s="12"/>
      <c r="HW414" s="12"/>
      <c r="HX414" s="12"/>
      <c r="HY414" s="12"/>
      <c r="HZ414" s="12"/>
      <c r="IA414" s="12"/>
      <c r="IB414" s="12"/>
      <c r="IC414" s="12"/>
      <c r="ID414" s="12"/>
      <c r="IE414" s="12"/>
      <c r="IF414" s="12"/>
      <c r="IG414" s="12"/>
      <c r="IH414" s="12"/>
      <c r="II414" s="12"/>
      <c r="IJ414" s="12"/>
      <c r="IK414" s="12"/>
      <c r="IL414" s="12"/>
      <c r="IM414" s="12"/>
      <c r="IN414" s="12"/>
      <c r="IO414" s="12"/>
      <c r="IP414" s="12"/>
      <c r="IQ414" s="12"/>
      <c r="IR414" s="12"/>
      <c r="IS414" s="12"/>
      <c r="IT414" s="12"/>
      <c r="IU414" s="12"/>
      <c r="IV414" s="12"/>
      <c r="IW414" s="12"/>
      <c r="IX414" s="12"/>
      <c r="IY414" s="12"/>
      <c r="IZ414" s="12"/>
      <c r="JA414" s="12"/>
      <c r="JB414" s="12"/>
    </row>
    <row r="415" spans="1:262" s="211" customFormat="1" ht="15" thickBot="1">
      <c r="A415" s="278"/>
      <c r="B415" s="426"/>
      <c r="C415" s="376"/>
      <c r="D415" s="409"/>
      <c r="E415" s="264"/>
      <c r="F415" s="200"/>
      <c r="G415" s="201"/>
      <c r="H415" s="272"/>
      <c r="I415" s="332"/>
      <c r="J415" s="464"/>
      <c r="K415" s="202"/>
      <c r="L415" s="237"/>
      <c r="M415" s="422">
        <f t="shared" si="108"/>
        <v>0</v>
      </c>
      <c r="N415" s="204"/>
      <c r="O415" s="203"/>
      <c r="P415" s="204"/>
      <c r="Q415" s="203"/>
      <c r="R415" s="204"/>
      <c r="S415" s="204"/>
      <c r="T415" s="204"/>
      <c r="U415" s="204" t="s">
        <v>702</v>
      </c>
      <c r="V415" s="204" t="s">
        <v>702</v>
      </c>
      <c r="W415" s="267"/>
      <c r="X415" s="264"/>
      <c r="Y415" s="239"/>
      <c r="Z415" s="264"/>
      <c r="AA415" s="170"/>
      <c r="AB415" s="168"/>
      <c r="AC415" s="171"/>
      <c r="AD415" s="172"/>
      <c r="AE415" s="173"/>
      <c r="AF415" s="174"/>
      <c r="AG415" s="542"/>
      <c r="AH415" s="208"/>
      <c r="AI415" s="208"/>
      <c r="AJ415" s="222"/>
      <c r="AK415" s="264"/>
      <c r="AL415" s="164"/>
      <c r="AM415" s="165"/>
      <c r="AN415" s="275"/>
      <c r="AO415" s="277"/>
      <c r="AP415" s="267"/>
      <c r="AQ415" s="267"/>
      <c r="AR415" s="267"/>
      <c r="AS415" s="240"/>
      <c r="AT415" s="476"/>
      <c r="AU415" s="209"/>
      <c r="AV415" s="205"/>
      <c r="AW415" s="205"/>
      <c r="AX415" s="236"/>
      <c r="AY415" s="209"/>
      <c r="AZ415" s="73" t="e">
        <f t="shared" ca="1" si="109"/>
        <v>#NAME?</v>
      </c>
      <c r="BA415" s="529" t="e">
        <f t="shared" ca="1" si="110"/>
        <v>#NAME?</v>
      </c>
      <c r="BB415" s="210"/>
      <c r="BC415" s="210"/>
      <c r="BD415" s="513"/>
      <c r="BE415" s="514"/>
      <c r="BF415" s="538"/>
    </row>
    <row r="416" spans="1:262" s="211" customFormat="1" ht="15" thickBot="1">
      <c r="A416" s="278"/>
      <c r="B416" s="426"/>
      <c r="C416" s="376"/>
      <c r="D416" s="409"/>
      <c r="E416" s="264"/>
      <c r="F416" s="200"/>
      <c r="G416" s="201"/>
      <c r="H416" s="272"/>
      <c r="I416" s="332"/>
      <c r="J416" s="464"/>
      <c r="K416" s="202"/>
      <c r="L416" s="83"/>
      <c r="M416" s="422">
        <f t="shared" si="108"/>
        <v>0</v>
      </c>
      <c r="N416" s="204"/>
      <c r="O416" s="203"/>
      <c r="P416" s="204"/>
      <c r="Q416" s="203"/>
      <c r="R416" s="204"/>
      <c r="S416" s="204"/>
      <c r="T416" s="204"/>
      <c r="U416" s="204" t="s">
        <v>702</v>
      </c>
      <c r="V416" s="204" t="s">
        <v>702</v>
      </c>
      <c r="W416" s="267"/>
      <c r="X416" s="264"/>
      <c r="Y416" s="218"/>
      <c r="Z416" s="264"/>
      <c r="AA416" s="170"/>
      <c r="AB416" s="168"/>
      <c r="AC416" s="171"/>
      <c r="AD416" s="172"/>
      <c r="AE416" s="173"/>
      <c r="AF416" s="174"/>
      <c r="AG416" s="542"/>
      <c r="AH416" s="208"/>
      <c r="AI416" s="208"/>
      <c r="AJ416" s="222"/>
      <c r="AK416" s="264"/>
      <c r="AL416" s="164"/>
      <c r="AM416" s="165"/>
      <c r="AN416" s="275"/>
      <c r="AO416" s="277"/>
      <c r="AP416" s="267"/>
      <c r="AQ416" s="267"/>
      <c r="AR416" s="267"/>
      <c r="AS416" s="221"/>
      <c r="AT416" s="476"/>
      <c r="AU416" s="209"/>
      <c r="AV416" s="205"/>
      <c r="AW416" s="205"/>
      <c r="AX416" s="74"/>
      <c r="AY416" s="129"/>
      <c r="AZ416" s="73" t="e">
        <f t="shared" ca="1" si="109"/>
        <v>#NAME?</v>
      </c>
      <c r="BA416" s="529" t="e">
        <f t="shared" ca="1" si="110"/>
        <v>#NAME?</v>
      </c>
      <c r="BB416" s="158"/>
      <c r="BC416" s="158"/>
      <c r="BD416" s="510"/>
      <c r="BE416" s="434"/>
      <c r="BF416" s="115"/>
      <c r="BG416" s="12"/>
      <c r="BH416" s="12"/>
      <c r="BI416" s="12"/>
      <c r="BJ416" s="12"/>
      <c r="BK416" s="12"/>
      <c r="BL416" s="12"/>
      <c r="BM416" s="12"/>
      <c r="BN416" s="12"/>
      <c r="BO416" s="12"/>
      <c r="BP416" s="12"/>
      <c r="BQ416" s="12"/>
      <c r="BR416" s="12"/>
      <c r="BS416" s="12"/>
      <c r="BT416" s="12"/>
      <c r="BU416" s="12"/>
      <c r="BV416" s="12"/>
      <c r="BW416" s="12"/>
      <c r="BX416" s="12"/>
      <c r="BY416" s="12"/>
      <c r="BZ416" s="12"/>
      <c r="CA416" s="12"/>
      <c r="CB416" s="12"/>
      <c r="CC416" s="12"/>
      <c r="CD416" s="12"/>
      <c r="CE416" s="12"/>
      <c r="CF416" s="12"/>
      <c r="CG416" s="12"/>
      <c r="CH416" s="12"/>
      <c r="CI416" s="12"/>
      <c r="CJ416" s="12"/>
      <c r="CK416" s="12"/>
      <c r="CL416" s="12"/>
      <c r="CM416" s="12"/>
      <c r="CN416" s="12"/>
      <c r="CO416" s="12"/>
      <c r="CP416" s="12"/>
      <c r="CQ416" s="12"/>
      <c r="CR416" s="12"/>
      <c r="CS416" s="12"/>
      <c r="CT416" s="12"/>
      <c r="CU416" s="12"/>
      <c r="CV416" s="12"/>
      <c r="CW416" s="12"/>
      <c r="CX416" s="12"/>
      <c r="CY416" s="12"/>
      <c r="CZ416" s="12"/>
      <c r="DA416" s="12"/>
      <c r="DB416" s="12"/>
      <c r="DC416" s="12"/>
      <c r="DD416" s="12"/>
      <c r="DE416" s="12"/>
      <c r="DF416" s="12"/>
      <c r="DG416" s="12"/>
      <c r="DH416" s="12"/>
      <c r="DI416" s="12"/>
      <c r="DJ416" s="12"/>
      <c r="DK416" s="12"/>
      <c r="DL416" s="12"/>
      <c r="DM416" s="12"/>
      <c r="DN416" s="12"/>
      <c r="DO416" s="12"/>
      <c r="DP416" s="12"/>
      <c r="DQ416" s="12"/>
      <c r="DR416" s="12"/>
      <c r="DS416" s="12"/>
      <c r="DT416" s="12"/>
      <c r="DU416" s="12"/>
      <c r="DV416" s="12"/>
      <c r="DW416" s="12"/>
      <c r="DX416" s="12"/>
      <c r="DY416" s="12"/>
      <c r="DZ416" s="12"/>
      <c r="EA416" s="12"/>
      <c r="EB416" s="12"/>
      <c r="EC416" s="12"/>
      <c r="ED416" s="12"/>
      <c r="EE416" s="12"/>
      <c r="EF416" s="12"/>
      <c r="EG416" s="12"/>
      <c r="EH416" s="12"/>
      <c r="EI416" s="12"/>
      <c r="EJ416" s="12"/>
      <c r="EK416" s="12"/>
      <c r="EL416" s="12"/>
      <c r="EM416" s="12"/>
      <c r="EN416" s="12"/>
      <c r="EO416" s="12"/>
      <c r="EP416" s="12"/>
      <c r="EQ416" s="12"/>
      <c r="ER416" s="12"/>
      <c r="ES416" s="12"/>
      <c r="ET416" s="12"/>
      <c r="EU416" s="12"/>
      <c r="EV416" s="12"/>
      <c r="EW416" s="12"/>
      <c r="EX416" s="12"/>
      <c r="EY416" s="12"/>
      <c r="EZ416" s="12"/>
      <c r="FA416" s="12"/>
      <c r="FB416" s="12"/>
      <c r="FC416" s="12"/>
      <c r="FD416" s="12"/>
      <c r="FE416" s="12"/>
      <c r="FF416" s="12"/>
      <c r="FG416" s="12"/>
      <c r="FH416" s="12"/>
      <c r="FI416" s="12"/>
      <c r="FJ416" s="12"/>
      <c r="FK416" s="12"/>
      <c r="FL416" s="12"/>
      <c r="FM416" s="12"/>
      <c r="FN416" s="12"/>
      <c r="FO416" s="12"/>
      <c r="FP416" s="12"/>
      <c r="FQ416" s="12"/>
      <c r="FR416" s="12"/>
      <c r="FS416" s="12"/>
      <c r="FT416" s="12"/>
      <c r="FU416" s="12"/>
      <c r="FV416" s="12"/>
      <c r="FW416" s="12"/>
      <c r="FX416" s="12"/>
      <c r="FY416" s="12"/>
      <c r="FZ416" s="12"/>
      <c r="GA416" s="12"/>
      <c r="GB416" s="12"/>
      <c r="GC416" s="12"/>
      <c r="GD416" s="12"/>
      <c r="GE416" s="12"/>
      <c r="GF416" s="12"/>
      <c r="GG416" s="12"/>
      <c r="GH416" s="12"/>
      <c r="GI416" s="12"/>
      <c r="GJ416" s="12"/>
      <c r="GK416" s="12"/>
      <c r="GL416" s="12"/>
      <c r="GM416" s="12"/>
      <c r="GN416" s="12"/>
      <c r="GO416" s="12"/>
      <c r="GP416" s="12"/>
      <c r="GQ416" s="12"/>
      <c r="GR416" s="12"/>
      <c r="GS416" s="12"/>
      <c r="GT416" s="12"/>
      <c r="GU416" s="12"/>
      <c r="GV416" s="12"/>
      <c r="GW416" s="12"/>
      <c r="GX416" s="12"/>
      <c r="GY416" s="12"/>
      <c r="GZ416" s="12"/>
      <c r="HA416" s="12"/>
      <c r="HB416" s="12"/>
      <c r="HC416" s="12"/>
      <c r="HD416" s="12"/>
      <c r="HE416" s="12"/>
      <c r="HF416" s="12"/>
      <c r="HG416" s="12"/>
      <c r="HH416" s="12"/>
      <c r="HI416" s="12"/>
      <c r="HJ416" s="12"/>
      <c r="HK416" s="12"/>
      <c r="HL416" s="12"/>
      <c r="HM416" s="12"/>
      <c r="HN416" s="12"/>
      <c r="HO416" s="12"/>
      <c r="HP416" s="12"/>
      <c r="HQ416" s="12"/>
      <c r="HR416" s="12"/>
      <c r="HS416" s="12"/>
      <c r="HT416" s="12"/>
      <c r="HU416" s="12"/>
      <c r="HV416" s="12"/>
      <c r="HW416" s="12"/>
      <c r="HX416" s="12"/>
      <c r="HY416" s="12"/>
      <c r="HZ416" s="12"/>
      <c r="IA416" s="12"/>
      <c r="IB416" s="12"/>
      <c r="IC416" s="12"/>
      <c r="ID416" s="12"/>
      <c r="IE416" s="12"/>
      <c r="IF416" s="12"/>
      <c r="IG416" s="12"/>
      <c r="IH416" s="12"/>
      <c r="II416" s="12"/>
      <c r="IJ416" s="12"/>
      <c r="IK416" s="12"/>
      <c r="IL416" s="12"/>
      <c r="IM416" s="12"/>
      <c r="IN416" s="12"/>
      <c r="IO416" s="12"/>
      <c r="IP416" s="12"/>
      <c r="IQ416" s="12"/>
      <c r="IR416" s="12"/>
      <c r="IS416" s="12"/>
      <c r="IT416" s="12"/>
      <c r="IU416" s="12"/>
      <c r="IV416" s="12"/>
      <c r="IW416" s="12"/>
      <c r="IX416" s="12"/>
      <c r="IY416" s="12"/>
      <c r="IZ416" s="12"/>
      <c r="JA416" s="12"/>
      <c r="JB416" s="12"/>
    </row>
    <row r="417" spans="1:262" s="211" customFormat="1" ht="15" thickBot="1">
      <c r="A417" s="278"/>
      <c r="B417" s="426"/>
      <c r="C417" s="376"/>
      <c r="D417" s="409"/>
      <c r="E417" s="264"/>
      <c r="F417" s="200"/>
      <c r="G417" s="201"/>
      <c r="H417" s="272"/>
      <c r="I417" s="332"/>
      <c r="J417" s="464"/>
      <c r="K417" s="202"/>
      <c r="L417" s="83"/>
      <c r="M417" s="422">
        <f t="shared" si="108"/>
        <v>0</v>
      </c>
      <c r="N417" s="204"/>
      <c r="O417" s="203"/>
      <c r="P417" s="204"/>
      <c r="Q417" s="203"/>
      <c r="R417" s="204"/>
      <c r="S417" s="204"/>
      <c r="T417" s="204"/>
      <c r="U417" s="204" t="s">
        <v>702</v>
      </c>
      <c r="V417" s="204" t="s">
        <v>702</v>
      </c>
      <c r="W417" s="267"/>
      <c r="X417" s="264"/>
      <c r="Y417" s="20"/>
      <c r="Z417" s="264"/>
      <c r="AA417" s="170"/>
      <c r="AB417" s="168"/>
      <c r="AC417" s="171"/>
      <c r="AD417" s="172"/>
      <c r="AE417" s="173"/>
      <c r="AF417" s="174"/>
      <c r="AG417" s="542"/>
      <c r="AH417" s="208"/>
      <c r="AI417" s="208"/>
      <c r="AJ417" s="222"/>
      <c r="AK417" s="264"/>
      <c r="AL417" s="164"/>
      <c r="AM417" s="165"/>
      <c r="AN417" s="275"/>
      <c r="AO417" s="277"/>
      <c r="AP417" s="267"/>
      <c r="AQ417" s="267"/>
      <c r="AR417" s="267"/>
      <c r="AS417" s="221"/>
      <c r="AT417" s="476"/>
      <c r="AU417" s="209"/>
      <c r="AV417" s="205"/>
      <c r="AW417" s="205"/>
      <c r="AX417" s="74"/>
      <c r="AY417" s="129"/>
      <c r="AZ417" s="73" t="e">
        <f t="shared" ca="1" si="109"/>
        <v>#NAME?</v>
      </c>
      <c r="BA417" s="529" t="e">
        <f t="shared" ca="1" si="110"/>
        <v>#NAME?</v>
      </c>
      <c r="BB417" s="158"/>
      <c r="BC417" s="158"/>
      <c r="BD417" s="510"/>
      <c r="BE417" s="434"/>
      <c r="BF417" s="540"/>
      <c r="BG417" s="14"/>
      <c r="BH417" s="14"/>
      <c r="BI417" s="14"/>
      <c r="BJ417" s="14"/>
      <c r="BK417" s="14"/>
      <c r="BL417" s="14"/>
      <c r="BM417" s="14"/>
      <c r="BN417" s="14"/>
      <c r="BO417" s="14"/>
      <c r="BP417" s="14"/>
      <c r="BQ417" s="14"/>
      <c r="BR417" s="14"/>
      <c r="BS417" s="14"/>
      <c r="BT417" s="14"/>
      <c r="BU417" s="14"/>
      <c r="BV417" s="14"/>
      <c r="BW417" s="14"/>
      <c r="BX417" s="14"/>
      <c r="BY417" s="14"/>
      <c r="BZ417" s="14"/>
      <c r="CA417" s="14"/>
      <c r="CB417" s="14"/>
      <c r="CC417" s="14"/>
      <c r="CD417" s="14"/>
      <c r="CE417" s="14"/>
      <c r="CF417" s="14"/>
      <c r="CG417" s="14"/>
      <c r="CH417" s="14"/>
      <c r="CI417" s="14"/>
      <c r="CJ417" s="14"/>
      <c r="CK417" s="14"/>
      <c r="CL417" s="14"/>
      <c r="CM417" s="14"/>
      <c r="CN417" s="14"/>
      <c r="CO417" s="14"/>
      <c r="CP417" s="14"/>
      <c r="CQ417" s="14"/>
      <c r="CR417" s="14"/>
      <c r="CS417" s="14"/>
      <c r="CT417" s="14"/>
      <c r="CU417" s="14"/>
      <c r="CV417" s="14"/>
      <c r="CW417" s="14"/>
      <c r="CX417" s="14"/>
      <c r="CY417" s="14"/>
      <c r="CZ417" s="14"/>
      <c r="DA417" s="14"/>
      <c r="DB417" s="14"/>
      <c r="DC417" s="14"/>
      <c r="DD417" s="14"/>
      <c r="DE417" s="14"/>
      <c r="DF417" s="14"/>
      <c r="DG417" s="14"/>
      <c r="DH417" s="14"/>
      <c r="DI417" s="14"/>
      <c r="DJ417" s="14"/>
      <c r="DK417" s="14"/>
      <c r="DL417" s="14"/>
      <c r="DM417" s="14"/>
      <c r="DN417" s="14"/>
      <c r="DO417" s="14"/>
      <c r="DP417" s="14"/>
      <c r="DQ417" s="14"/>
      <c r="DR417" s="14"/>
      <c r="DS417" s="14"/>
      <c r="DT417" s="14"/>
      <c r="DU417" s="14"/>
      <c r="DV417" s="14"/>
      <c r="DW417" s="14"/>
      <c r="DX417" s="14"/>
      <c r="DY417" s="14"/>
      <c r="DZ417" s="14"/>
      <c r="EA417" s="14"/>
      <c r="EB417" s="14"/>
      <c r="EC417" s="14"/>
      <c r="ED417" s="14"/>
      <c r="EE417" s="14"/>
      <c r="EF417" s="14"/>
      <c r="EG417" s="14"/>
      <c r="EH417" s="14"/>
      <c r="EI417" s="14"/>
      <c r="EJ417" s="14"/>
      <c r="EK417" s="14"/>
      <c r="EL417" s="14"/>
      <c r="EM417" s="14"/>
      <c r="EN417" s="14"/>
      <c r="EO417" s="14"/>
      <c r="EP417" s="14"/>
      <c r="EQ417" s="14"/>
      <c r="ER417" s="14"/>
      <c r="ES417" s="14"/>
      <c r="ET417" s="14"/>
      <c r="EU417" s="14"/>
      <c r="EV417" s="14"/>
      <c r="EW417" s="14"/>
      <c r="EX417" s="14"/>
      <c r="EY417" s="14"/>
      <c r="EZ417" s="14"/>
      <c r="FA417" s="14"/>
      <c r="FB417" s="14"/>
      <c r="FC417" s="14"/>
      <c r="FD417" s="14"/>
      <c r="FE417" s="14"/>
      <c r="FF417" s="14"/>
      <c r="FG417" s="14"/>
      <c r="FH417" s="14"/>
      <c r="FI417" s="14"/>
      <c r="FJ417" s="14"/>
      <c r="FK417" s="14"/>
      <c r="FL417" s="14"/>
      <c r="FM417" s="14"/>
      <c r="FN417" s="14"/>
      <c r="FO417" s="14"/>
      <c r="FP417" s="14"/>
      <c r="FQ417" s="14"/>
      <c r="FR417" s="14"/>
      <c r="FS417" s="14"/>
      <c r="FT417" s="14"/>
      <c r="FU417" s="14"/>
      <c r="FV417" s="14"/>
      <c r="FW417" s="14"/>
      <c r="FX417" s="14"/>
      <c r="FY417" s="14"/>
      <c r="FZ417" s="14"/>
      <c r="GA417" s="14"/>
      <c r="GB417" s="14"/>
      <c r="GC417" s="14"/>
      <c r="GD417" s="14"/>
      <c r="GE417" s="14"/>
      <c r="GF417" s="14"/>
      <c r="GG417" s="14"/>
      <c r="GH417" s="14"/>
      <c r="GI417" s="14"/>
      <c r="GJ417" s="14"/>
      <c r="GK417" s="14"/>
      <c r="GL417" s="14"/>
      <c r="GM417" s="14"/>
      <c r="GN417" s="14"/>
      <c r="GO417" s="14"/>
      <c r="GP417" s="14"/>
      <c r="GQ417" s="14"/>
      <c r="GR417" s="14"/>
      <c r="GS417" s="14"/>
      <c r="GT417" s="14"/>
      <c r="GU417" s="14"/>
      <c r="GV417" s="14"/>
      <c r="GW417" s="14"/>
      <c r="GX417" s="14"/>
      <c r="GY417" s="14"/>
      <c r="GZ417" s="14"/>
      <c r="HA417" s="14"/>
      <c r="HB417" s="14"/>
      <c r="HC417" s="14"/>
      <c r="HD417" s="14"/>
      <c r="HE417" s="14"/>
      <c r="HF417" s="14"/>
      <c r="HG417" s="14"/>
      <c r="HH417" s="14"/>
      <c r="HI417" s="14"/>
      <c r="HJ417" s="14"/>
      <c r="HK417" s="14"/>
      <c r="HL417" s="14"/>
      <c r="HM417" s="14"/>
      <c r="HN417" s="14"/>
      <c r="HO417" s="14"/>
      <c r="HP417" s="14"/>
      <c r="HQ417" s="14"/>
      <c r="HR417" s="14"/>
      <c r="HS417" s="14"/>
      <c r="HT417" s="14"/>
      <c r="HU417" s="14"/>
      <c r="HV417" s="14"/>
      <c r="HW417" s="14"/>
      <c r="HX417" s="14"/>
      <c r="HY417" s="14"/>
      <c r="HZ417" s="14"/>
      <c r="IA417" s="14"/>
      <c r="IB417" s="14"/>
      <c r="IC417" s="14"/>
      <c r="ID417" s="14"/>
      <c r="IE417" s="14"/>
      <c r="IF417" s="14"/>
      <c r="IG417" s="14"/>
      <c r="IH417" s="14"/>
      <c r="II417" s="14"/>
      <c r="IJ417" s="14"/>
      <c r="IK417" s="14"/>
      <c r="IL417" s="14"/>
      <c r="IM417" s="14"/>
      <c r="IN417" s="14"/>
      <c r="IO417" s="14"/>
      <c r="IP417" s="14"/>
      <c r="IQ417" s="14"/>
      <c r="IR417" s="14"/>
      <c r="IS417" s="14"/>
      <c r="IT417" s="14"/>
      <c r="IU417" s="14"/>
      <c r="IV417" s="14"/>
      <c r="IW417" s="14"/>
      <c r="IX417" s="14"/>
      <c r="IY417" s="14"/>
      <c r="IZ417" s="14"/>
      <c r="JA417" s="14"/>
      <c r="JB417" s="14"/>
    </row>
    <row r="418" spans="1:262" ht="15" thickBot="1">
      <c r="A418" s="265"/>
      <c r="B418" s="425"/>
      <c r="C418" s="377"/>
      <c r="D418" s="409"/>
      <c r="E418" s="266"/>
      <c r="F418" s="200"/>
      <c r="G418" s="201"/>
      <c r="H418" s="293"/>
      <c r="I418" s="332"/>
      <c r="J418" s="463"/>
      <c r="K418" s="202"/>
      <c r="L418" s="237"/>
      <c r="M418" s="422">
        <f t="shared" si="108"/>
        <v>0</v>
      </c>
      <c r="N418" s="204"/>
      <c r="O418" s="203"/>
      <c r="P418" s="204"/>
      <c r="Q418" s="203"/>
      <c r="R418" s="204"/>
      <c r="S418" s="204"/>
      <c r="T418" s="204"/>
      <c r="U418" s="204" t="s">
        <v>702</v>
      </c>
      <c r="V418" s="204" t="s">
        <v>702</v>
      </c>
      <c r="W418" s="286"/>
      <c r="X418" s="266"/>
      <c r="Y418" s="238"/>
      <c r="Z418" s="266"/>
      <c r="AA418" s="170"/>
      <c r="AB418" s="168"/>
      <c r="AC418" s="171"/>
      <c r="AD418" s="172"/>
      <c r="AE418" s="173"/>
      <c r="AF418" s="174"/>
      <c r="AG418" s="542"/>
      <c r="AH418" s="208"/>
      <c r="AI418" s="208"/>
      <c r="AJ418" s="222"/>
      <c r="AK418" s="266"/>
      <c r="AL418" s="164"/>
      <c r="AM418" s="165"/>
      <c r="AN418" s="299"/>
      <c r="AO418" s="304"/>
      <c r="AP418" s="286"/>
      <c r="AQ418" s="286"/>
      <c r="AR418" s="286"/>
      <c r="AS418" s="235"/>
      <c r="AT418" s="476"/>
      <c r="AU418" s="209"/>
      <c r="AV418" s="205"/>
      <c r="AW418" s="205"/>
      <c r="AX418" s="236"/>
      <c r="AY418" s="209"/>
      <c r="AZ418" s="73" t="e">
        <f t="shared" ca="1" si="109"/>
        <v>#NAME?</v>
      </c>
      <c r="BA418" s="529" t="e">
        <f t="shared" ca="1" si="110"/>
        <v>#NAME?</v>
      </c>
      <c r="BB418" s="210"/>
      <c r="BC418" s="210"/>
      <c r="BD418" s="513"/>
      <c r="BE418" s="514"/>
      <c r="BF418" s="538"/>
      <c r="BG418" s="211"/>
      <c r="BH418" s="211"/>
      <c r="BI418" s="211"/>
      <c r="BJ418" s="211"/>
      <c r="BK418" s="211"/>
      <c r="BL418" s="211"/>
      <c r="BM418" s="211"/>
      <c r="BN418" s="211"/>
      <c r="BO418" s="211"/>
      <c r="BP418" s="211"/>
      <c r="BQ418" s="211"/>
      <c r="BR418" s="211"/>
      <c r="BS418" s="211"/>
      <c r="BT418" s="211"/>
      <c r="BU418" s="211"/>
      <c r="BV418" s="211"/>
      <c r="BW418" s="211"/>
      <c r="BX418" s="211"/>
      <c r="BY418" s="211"/>
      <c r="BZ418" s="211"/>
      <c r="CA418" s="211"/>
      <c r="CB418" s="211"/>
      <c r="CC418" s="211"/>
      <c r="CD418" s="211"/>
      <c r="CE418" s="211"/>
      <c r="CF418" s="211"/>
      <c r="CG418" s="211"/>
      <c r="CH418" s="211"/>
      <c r="CI418" s="211"/>
      <c r="CJ418" s="211"/>
      <c r="CK418" s="211"/>
      <c r="CL418" s="211"/>
      <c r="CM418" s="211"/>
      <c r="CN418" s="211"/>
      <c r="CO418" s="211"/>
      <c r="CP418" s="211"/>
      <c r="CQ418" s="211"/>
      <c r="CR418" s="211"/>
      <c r="CS418" s="211"/>
      <c r="CT418" s="211"/>
      <c r="CU418" s="211"/>
      <c r="CV418" s="211"/>
      <c r="CW418" s="211"/>
      <c r="CX418" s="211"/>
      <c r="CY418" s="211"/>
      <c r="CZ418" s="211"/>
      <c r="DA418" s="211"/>
      <c r="DB418" s="211"/>
      <c r="DC418" s="211"/>
      <c r="DD418" s="211"/>
      <c r="DE418" s="211"/>
      <c r="DF418" s="211"/>
      <c r="DG418" s="211"/>
      <c r="DH418" s="211"/>
      <c r="DI418" s="211"/>
      <c r="DJ418" s="211"/>
      <c r="DK418" s="211"/>
      <c r="DL418" s="211"/>
      <c r="DM418" s="211"/>
      <c r="DN418" s="211"/>
      <c r="DO418" s="211"/>
      <c r="DP418" s="211"/>
      <c r="DQ418" s="211"/>
      <c r="DR418" s="211"/>
      <c r="DS418" s="211"/>
      <c r="DT418" s="211"/>
      <c r="DU418" s="211"/>
      <c r="DV418" s="211"/>
      <c r="DW418" s="211"/>
      <c r="DX418" s="211"/>
      <c r="DY418" s="211"/>
      <c r="DZ418" s="211"/>
      <c r="EA418" s="211"/>
      <c r="EB418" s="211"/>
      <c r="EC418" s="211"/>
      <c r="ED418" s="211"/>
      <c r="EE418" s="211"/>
      <c r="EF418" s="211"/>
      <c r="EG418" s="211"/>
      <c r="EH418" s="211"/>
      <c r="EI418" s="211"/>
      <c r="EJ418" s="211"/>
      <c r="EK418" s="211"/>
      <c r="EL418" s="211"/>
      <c r="EM418" s="211"/>
      <c r="EN418" s="211"/>
      <c r="EO418" s="211"/>
      <c r="EP418" s="211"/>
      <c r="EQ418" s="211"/>
      <c r="ER418" s="211"/>
      <c r="ES418" s="211"/>
      <c r="ET418" s="211"/>
      <c r="EU418" s="211"/>
      <c r="EV418" s="211"/>
      <c r="EW418" s="211"/>
      <c r="EX418" s="211"/>
      <c r="EY418" s="211"/>
      <c r="EZ418" s="211"/>
      <c r="FA418" s="211"/>
      <c r="FB418" s="211"/>
      <c r="FC418" s="211"/>
      <c r="FD418" s="211"/>
      <c r="FE418" s="211"/>
      <c r="FF418" s="211"/>
      <c r="FG418" s="211"/>
      <c r="FH418" s="211"/>
      <c r="FI418" s="211"/>
      <c r="FJ418" s="211"/>
      <c r="FK418" s="211"/>
      <c r="FL418" s="211"/>
      <c r="FM418" s="211"/>
      <c r="FN418" s="211"/>
      <c r="FO418" s="211"/>
      <c r="FP418" s="211"/>
      <c r="FQ418" s="211"/>
      <c r="FR418" s="211"/>
      <c r="FS418" s="211"/>
      <c r="FT418" s="211"/>
      <c r="FU418" s="211"/>
      <c r="FV418" s="211"/>
      <c r="FW418" s="211"/>
      <c r="FX418" s="211"/>
      <c r="FY418" s="211"/>
      <c r="FZ418" s="211"/>
      <c r="GA418" s="211"/>
      <c r="GB418" s="211"/>
      <c r="GC418" s="211"/>
      <c r="GD418" s="211"/>
      <c r="GE418" s="211"/>
      <c r="GF418" s="211"/>
      <c r="GG418" s="211"/>
      <c r="GH418" s="211"/>
      <c r="GI418" s="211"/>
      <c r="GJ418" s="211"/>
      <c r="GK418" s="211"/>
      <c r="GL418" s="211"/>
      <c r="GM418" s="211"/>
      <c r="GN418" s="211"/>
      <c r="GO418" s="211"/>
      <c r="GP418" s="211"/>
      <c r="GQ418" s="211"/>
      <c r="GR418" s="211"/>
      <c r="GS418" s="211"/>
      <c r="GT418" s="211"/>
      <c r="GU418" s="211"/>
      <c r="GV418" s="211"/>
      <c r="GW418" s="211"/>
      <c r="GX418" s="211"/>
      <c r="GY418" s="211"/>
      <c r="GZ418" s="211"/>
      <c r="HA418" s="211"/>
      <c r="HB418" s="211"/>
      <c r="HC418" s="211"/>
      <c r="HD418" s="211"/>
      <c r="HE418" s="211"/>
      <c r="HF418" s="211"/>
      <c r="HG418" s="211"/>
      <c r="HH418" s="211"/>
      <c r="HI418" s="211"/>
      <c r="HJ418" s="211"/>
      <c r="HK418" s="211"/>
      <c r="HL418" s="211"/>
      <c r="HM418" s="211"/>
      <c r="HN418" s="211"/>
      <c r="HO418" s="211"/>
      <c r="HP418" s="211"/>
      <c r="HQ418" s="211"/>
      <c r="HR418" s="211"/>
      <c r="HS418" s="211"/>
      <c r="HT418" s="211"/>
      <c r="HU418" s="211"/>
      <c r="HV418" s="211"/>
      <c r="HW418" s="211"/>
      <c r="HX418" s="211"/>
      <c r="HY418" s="211"/>
      <c r="HZ418" s="211"/>
      <c r="IA418" s="211"/>
      <c r="IB418" s="211"/>
      <c r="IC418" s="211"/>
      <c r="ID418" s="211"/>
      <c r="IE418" s="211"/>
      <c r="IF418" s="211"/>
      <c r="IG418" s="211"/>
      <c r="IH418" s="211"/>
      <c r="II418" s="211"/>
      <c r="IJ418" s="211"/>
      <c r="IK418" s="211"/>
      <c r="IL418" s="211"/>
      <c r="IM418" s="211"/>
      <c r="IN418" s="211"/>
      <c r="IO418" s="211"/>
      <c r="IP418" s="211"/>
      <c r="IQ418" s="211"/>
      <c r="IR418" s="211"/>
      <c r="IS418" s="211"/>
      <c r="IT418" s="211"/>
      <c r="IU418" s="211"/>
      <c r="IV418" s="211"/>
      <c r="IW418" s="211"/>
      <c r="IX418" s="211"/>
      <c r="IY418" s="211"/>
      <c r="IZ418" s="211"/>
      <c r="JA418" s="211"/>
      <c r="JB418" s="211"/>
    </row>
    <row r="419" spans="1:262" ht="15" thickBot="1">
      <c r="A419" s="278"/>
      <c r="B419" s="426"/>
      <c r="C419" s="376"/>
      <c r="D419" s="409"/>
      <c r="E419" s="264"/>
      <c r="F419" s="167"/>
      <c r="G419" s="201"/>
      <c r="H419" s="272"/>
      <c r="I419" s="217"/>
      <c r="J419" s="464"/>
      <c r="K419" s="202"/>
      <c r="L419" s="83"/>
      <c r="M419" s="422">
        <f t="shared" si="108"/>
        <v>0</v>
      </c>
      <c r="N419" s="204"/>
      <c r="O419" s="203"/>
      <c r="P419" s="204"/>
      <c r="Q419" s="203"/>
      <c r="R419" s="204"/>
      <c r="S419" s="204"/>
      <c r="T419" s="204"/>
      <c r="U419" s="204" t="s">
        <v>702</v>
      </c>
      <c r="V419" s="204" t="s">
        <v>702</v>
      </c>
      <c r="W419" s="267"/>
      <c r="X419" s="264"/>
      <c r="Y419" s="218"/>
      <c r="Z419" s="264"/>
      <c r="AA419" s="170"/>
      <c r="AB419" s="168"/>
      <c r="AC419" s="171"/>
      <c r="AD419" s="172"/>
      <c r="AE419" s="173"/>
      <c r="AF419" s="174"/>
      <c r="AG419" s="542"/>
      <c r="AH419" s="208"/>
      <c r="AI419" s="208"/>
      <c r="AJ419" s="222"/>
      <c r="AK419" s="264"/>
      <c r="AL419" s="164"/>
      <c r="AM419" s="165"/>
      <c r="AN419" s="275"/>
      <c r="AO419" s="277"/>
      <c r="AP419" s="267"/>
      <c r="AQ419" s="267"/>
      <c r="AR419" s="267"/>
      <c r="AS419" s="221"/>
      <c r="AT419" s="476"/>
      <c r="AU419" s="209"/>
      <c r="AV419" s="205"/>
      <c r="AW419" s="205"/>
      <c r="AX419" s="74"/>
      <c r="AY419" s="129"/>
      <c r="AZ419" s="73" t="e">
        <f t="shared" ca="1" si="109"/>
        <v>#NAME?</v>
      </c>
      <c r="BA419" s="529" t="e">
        <f t="shared" ca="1" si="110"/>
        <v>#NAME?</v>
      </c>
    </row>
    <row r="420" spans="1:262" ht="15" thickBot="1">
      <c r="A420" s="278"/>
      <c r="B420" s="426"/>
      <c r="C420" s="376"/>
      <c r="D420" s="409"/>
      <c r="E420" s="264"/>
      <c r="F420" s="200"/>
      <c r="G420" s="201"/>
      <c r="H420" s="272"/>
      <c r="I420" s="332"/>
      <c r="J420" s="464"/>
      <c r="K420" s="202"/>
      <c r="L420" s="83"/>
      <c r="M420" s="422">
        <f t="shared" si="108"/>
        <v>0</v>
      </c>
      <c r="N420" s="204"/>
      <c r="O420" s="203"/>
      <c r="P420" s="204"/>
      <c r="Q420" s="203"/>
      <c r="R420" s="204"/>
      <c r="S420" s="204"/>
      <c r="T420" s="204"/>
      <c r="U420" s="204" t="s">
        <v>702</v>
      </c>
      <c r="V420" s="204" t="s">
        <v>702</v>
      </c>
      <c r="W420" s="267"/>
      <c r="X420" s="264"/>
      <c r="Y420" s="220"/>
      <c r="Z420" s="264"/>
      <c r="AA420" s="170"/>
      <c r="AB420" s="168"/>
      <c r="AC420" s="171"/>
      <c r="AD420" s="172"/>
      <c r="AE420" s="173"/>
      <c r="AF420" s="174"/>
      <c r="AG420" s="542"/>
      <c r="AH420" s="208"/>
      <c r="AI420" s="208"/>
      <c r="AJ420" s="222"/>
      <c r="AK420" s="264"/>
      <c r="AL420" s="164"/>
      <c r="AM420" s="165"/>
      <c r="AN420" s="275"/>
      <c r="AO420" s="277"/>
      <c r="AP420" s="267"/>
      <c r="AQ420" s="267"/>
      <c r="AR420" s="267"/>
      <c r="AS420" s="221"/>
      <c r="AT420" s="476"/>
      <c r="AU420" s="209"/>
      <c r="AV420" s="205"/>
      <c r="AW420" s="205"/>
      <c r="AX420" s="74"/>
      <c r="AY420" s="129"/>
      <c r="AZ420" s="73" t="e">
        <f t="shared" ca="1" si="109"/>
        <v>#NAME?</v>
      </c>
      <c r="BA420" s="529" t="e">
        <f t="shared" ca="1" si="110"/>
        <v>#NAME?</v>
      </c>
    </row>
    <row r="421" spans="1:262" ht="15" thickBot="1">
      <c r="A421" s="278"/>
      <c r="B421" s="426"/>
      <c r="C421" s="376"/>
      <c r="D421" s="409"/>
      <c r="E421" s="264"/>
      <c r="F421" s="200"/>
      <c r="G421" s="201"/>
      <c r="H421" s="272"/>
      <c r="I421" s="332"/>
      <c r="J421" s="464"/>
      <c r="K421" s="202"/>
      <c r="L421" s="83"/>
      <c r="M421" s="422">
        <f t="shared" si="108"/>
        <v>0</v>
      </c>
      <c r="N421" s="204"/>
      <c r="O421" s="203"/>
      <c r="P421" s="204"/>
      <c r="Q421" s="203"/>
      <c r="R421" s="204"/>
      <c r="S421" s="204"/>
      <c r="T421" s="204"/>
      <c r="U421" s="204" t="s">
        <v>702</v>
      </c>
      <c r="V421" s="204" t="s">
        <v>702</v>
      </c>
      <c r="W421" s="267"/>
      <c r="X421" s="309"/>
      <c r="Y421" s="218"/>
      <c r="Z421" s="264"/>
      <c r="AA421" s="170"/>
      <c r="AB421" s="168"/>
      <c r="AC421" s="171"/>
      <c r="AD421" s="172"/>
      <c r="AE421" s="173"/>
      <c r="AF421" s="174"/>
      <c r="AG421" s="542"/>
      <c r="AH421" s="208"/>
      <c r="AI421" s="208"/>
      <c r="AJ421" s="222"/>
      <c r="AK421" s="264"/>
      <c r="AL421" s="164"/>
      <c r="AM421" s="165"/>
      <c r="AN421" s="275"/>
      <c r="AO421" s="277"/>
      <c r="AP421" s="267"/>
      <c r="AQ421" s="267"/>
      <c r="AR421" s="267"/>
      <c r="AS421" s="221"/>
      <c r="AT421" s="476"/>
      <c r="AU421" s="209"/>
      <c r="AV421" s="205"/>
      <c r="AW421" s="205"/>
      <c r="AX421" s="74"/>
      <c r="AY421" s="129"/>
      <c r="AZ421" s="73" t="e">
        <f t="shared" ca="1" si="109"/>
        <v>#NAME?</v>
      </c>
      <c r="BA421" s="529" t="e">
        <f t="shared" ca="1" si="110"/>
        <v>#NAME?</v>
      </c>
    </row>
    <row r="422" spans="1:262" ht="15" thickBot="1">
      <c r="A422" s="279"/>
      <c r="B422" s="426"/>
      <c r="C422" s="376"/>
      <c r="D422" s="409"/>
      <c r="E422" s="264"/>
      <c r="F422" s="200"/>
      <c r="G422" s="201"/>
      <c r="H422" s="272"/>
      <c r="I422" s="339"/>
      <c r="J422" s="464"/>
      <c r="K422" s="202"/>
      <c r="L422" s="83"/>
      <c r="M422" s="422">
        <f t="shared" si="108"/>
        <v>0</v>
      </c>
      <c r="N422" s="204"/>
      <c r="O422" s="203"/>
      <c r="P422" s="204"/>
      <c r="Q422" s="203"/>
      <c r="R422" s="204"/>
      <c r="S422" s="204"/>
      <c r="T422" s="204"/>
      <c r="U422" s="204" t="s">
        <v>702</v>
      </c>
      <c r="V422" s="204" t="s">
        <v>702</v>
      </c>
      <c r="W422" s="267"/>
      <c r="X422" s="264"/>
      <c r="Y422" s="219"/>
      <c r="Z422" s="264"/>
      <c r="AA422" s="170"/>
      <c r="AB422" s="168"/>
      <c r="AC422" s="171"/>
      <c r="AD422" s="172"/>
      <c r="AE422" s="173"/>
      <c r="AF422" s="174"/>
      <c r="AG422" s="542"/>
      <c r="AH422" s="208"/>
      <c r="AI422" s="208"/>
      <c r="AJ422" s="222"/>
      <c r="AK422" s="264"/>
      <c r="AL422" s="164"/>
      <c r="AM422" s="165"/>
      <c r="AN422" s="275"/>
      <c r="AO422" s="277"/>
      <c r="AP422" s="267"/>
      <c r="AQ422" s="267"/>
      <c r="AR422" s="267"/>
      <c r="AS422" s="221"/>
      <c r="AT422" s="476"/>
      <c r="AU422" s="209"/>
      <c r="AV422" s="205"/>
      <c r="AW422" s="205"/>
      <c r="AX422" s="74"/>
      <c r="AY422" s="129"/>
      <c r="AZ422" s="73" t="e">
        <f t="shared" ca="1" si="109"/>
        <v>#NAME?</v>
      </c>
      <c r="BA422" s="529" t="e">
        <f t="shared" ca="1" si="110"/>
        <v>#NAME?</v>
      </c>
    </row>
    <row r="423" spans="1:262" ht="15" thickBot="1">
      <c r="A423" s="278"/>
      <c r="B423" s="426"/>
      <c r="C423" s="376"/>
      <c r="D423" s="409"/>
      <c r="E423" s="264"/>
      <c r="F423" s="167"/>
      <c r="G423" s="201"/>
      <c r="H423" s="272"/>
      <c r="I423" s="215"/>
      <c r="J423" s="464"/>
      <c r="K423" s="202"/>
      <c r="L423" s="83"/>
      <c r="M423" s="422">
        <f t="shared" si="108"/>
        <v>0</v>
      </c>
      <c r="N423" s="204"/>
      <c r="O423" s="203"/>
      <c r="P423" s="204"/>
      <c r="Q423" s="203"/>
      <c r="R423" s="204"/>
      <c r="S423" s="204"/>
      <c r="T423" s="204"/>
      <c r="U423" s="204" t="s">
        <v>702</v>
      </c>
      <c r="V423" s="204" t="s">
        <v>702</v>
      </c>
      <c r="W423" s="267"/>
      <c r="X423" s="264"/>
      <c r="Y423" s="20"/>
      <c r="Z423" s="264"/>
      <c r="AA423" s="170"/>
      <c r="AB423" s="168"/>
      <c r="AC423" s="171"/>
      <c r="AD423" s="172"/>
      <c r="AE423" s="173"/>
      <c r="AF423" s="174"/>
      <c r="AG423" s="542"/>
      <c r="AH423" s="208"/>
      <c r="AI423" s="208"/>
      <c r="AJ423" s="222"/>
      <c r="AK423" s="264"/>
      <c r="AL423" s="164"/>
      <c r="AM423" s="165"/>
      <c r="AN423" s="275"/>
      <c r="AO423" s="277"/>
      <c r="AP423" s="267"/>
      <c r="AQ423" s="267"/>
      <c r="AR423" s="267"/>
      <c r="AS423" s="75"/>
      <c r="AT423" s="476"/>
      <c r="AU423" s="209"/>
      <c r="AV423" s="205"/>
      <c r="AW423" s="205"/>
      <c r="AX423" s="74"/>
      <c r="AY423" s="129"/>
      <c r="AZ423" s="73" t="e">
        <f t="shared" ca="1" si="109"/>
        <v>#NAME?</v>
      </c>
      <c r="BA423" s="529" t="e">
        <f t="shared" ca="1" si="110"/>
        <v>#NAME?</v>
      </c>
    </row>
    <row r="424" spans="1:262" ht="15" thickBot="1">
      <c r="A424" s="278"/>
      <c r="B424" s="426"/>
      <c r="C424" s="376"/>
      <c r="D424" s="409"/>
      <c r="E424" s="264"/>
      <c r="F424" s="200"/>
      <c r="G424" s="201"/>
      <c r="H424" s="272"/>
      <c r="I424" s="332"/>
      <c r="J424" s="464"/>
      <c r="K424" s="202"/>
      <c r="L424" s="83"/>
      <c r="M424" s="422">
        <f t="shared" si="108"/>
        <v>0</v>
      </c>
      <c r="N424" s="204"/>
      <c r="O424" s="203"/>
      <c r="P424" s="204"/>
      <c r="Q424" s="203"/>
      <c r="R424" s="204"/>
      <c r="S424" s="204"/>
      <c r="T424" s="204"/>
      <c r="U424" s="204" t="s">
        <v>702</v>
      </c>
      <c r="V424" s="204" t="s">
        <v>702</v>
      </c>
      <c r="W424" s="267"/>
      <c r="X424" s="264"/>
      <c r="Y424" s="218"/>
      <c r="Z424" s="264"/>
      <c r="AA424" s="170"/>
      <c r="AB424" s="168"/>
      <c r="AC424" s="171"/>
      <c r="AD424" s="172"/>
      <c r="AE424" s="173"/>
      <c r="AF424" s="174"/>
      <c r="AG424" s="542"/>
      <c r="AH424" s="208"/>
      <c r="AI424" s="208"/>
      <c r="AJ424" s="222"/>
      <c r="AK424" s="264"/>
      <c r="AL424" s="164"/>
      <c r="AM424" s="165"/>
      <c r="AN424" s="275"/>
      <c r="AO424" s="277"/>
      <c r="AP424" s="267"/>
      <c r="AQ424" s="267"/>
      <c r="AR424" s="267"/>
      <c r="AS424" s="221"/>
      <c r="AT424" s="476"/>
      <c r="AU424" s="209"/>
      <c r="AV424" s="205"/>
      <c r="AW424" s="205"/>
      <c r="AX424" s="74"/>
      <c r="AY424" s="129"/>
      <c r="AZ424" s="73" t="e">
        <f t="shared" ca="1" si="109"/>
        <v>#NAME?</v>
      </c>
      <c r="BA424" s="529" t="e">
        <f t="shared" ca="1" si="110"/>
        <v>#NAME?</v>
      </c>
    </row>
    <row r="425" spans="1:262" s="211" customFormat="1" ht="15" thickBot="1">
      <c r="A425" s="278"/>
      <c r="B425" s="426"/>
      <c r="C425" s="376"/>
      <c r="D425" s="409"/>
      <c r="E425" s="264"/>
      <c r="F425" s="200"/>
      <c r="G425" s="201"/>
      <c r="H425" s="272"/>
      <c r="I425" s="332"/>
      <c r="J425" s="464"/>
      <c r="K425" s="202"/>
      <c r="L425" s="83"/>
      <c r="M425" s="422">
        <f t="shared" si="108"/>
        <v>0</v>
      </c>
      <c r="N425" s="204"/>
      <c r="O425" s="203"/>
      <c r="P425" s="204"/>
      <c r="Q425" s="203"/>
      <c r="R425" s="204"/>
      <c r="S425" s="204"/>
      <c r="T425" s="204"/>
      <c r="U425" s="204" t="s">
        <v>702</v>
      </c>
      <c r="V425" s="204" t="s">
        <v>702</v>
      </c>
      <c r="W425" s="267"/>
      <c r="X425" s="264"/>
      <c r="Y425" s="218"/>
      <c r="Z425" s="264"/>
      <c r="AA425" s="170"/>
      <c r="AB425" s="168"/>
      <c r="AC425" s="171"/>
      <c r="AD425" s="172"/>
      <c r="AE425" s="173"/>
      <c r="AF425" s="174"/>
      <c r="AG425" s="542"/>
      <c r="AH425" s="208"/>
      <c r="AI425" s="208"/>
      <c r="AJ425" s="222"/>
      <c r="AK425" s="264"/>
      <c r="AL425" s="164"/>
      <c r="AM425" s="165"/>
      <c r="AN425" s="275"/>
      <c r="AO425" s="277"/>
      <c r="AP425" s="267"/>
      <c r="AQ425" s="267"/>
      <c r="AR425" s="267"/>
      <c r="AS425" s="221"/>
      <c r="AT425" s="476"/>
      <c r="AU425" s="209"/>
      <c r="AV425" s="205"/>
      <c r="AW425" s="205"/>
      <c r="AX425" s="74"/>
      <c r="AY425" s="129"/>
      <c r="AZ425" s="73" t="e">
        <f t="shared" ca="1" si="109"/>
        <v>#NAME?</v>
      </c>
      <c r="BA425" s="529" t="e">
        <f t="shared" ca="1" si="110"/>
        <v>#NAME?</v>
      </c>
      <c r="BB425" s="158"/>
      <c r="BC425" s="158"/>
      <c r="BD425" s="510"/>
      <c r="BE425" s="434"/>
      <c r="BF425" s="115"/>
      <c r="BG425" s="12"/>
      <c r="BH425" s="12"/>
      <c r="BI425" s="12"/>
      <c r="BJ425" s="12"/>
      <c r="BK425" s="12"/>
      <c r="BL425" s="12"/>
      <c r="BM425" s="12"/>
      <c r="BN425" s="12"/>
      <c r="BO425" s="12"/>
      <c r="BP425" s="12"/>
      <c r="BQ425" s="12"/>
      <c r="BR425" s="12"/>
      <c r="BS425" s="12"/>
      <c r="BT425" s="12"/>
      <c r="BU425" s="12"/>
      <c r="BV425" s="12"/>
      <c r="BW425" s="12"/>
      <c r="BX425" s="12"/>
      <c r="BY425" s="12"/>
      <c r="BZ425" s="12"/>
      <c r="CA425" s="12"/>
      <c r="CB425" s="12"/>
      <c r="CC425" s="12"/>
      <c r="CD425" s="12"/>
      <c r="CE425" s="12"/>
      <c r="CF425" s="12"/>
      <c r="CG425" s="12"/>
      <c r="CH425" s="12"/>
      <c r="CI425" s="12"/>
      <c r="CJ425" s="12"/>
      <c r="CK425" s="12"/>
      <c r="CL425" s="12"/>
      <c r="CM425" s="12"/>
      <c r="CN425" s="12"/>
      <c r="CO425" s="12"/>
      <c r="CP425" s="12"/>
      <c r="CQ425" s="12"/>
      <c r="CR425" s="12"/>
      <c r="CS425" s="12"/>
      <c r="CT425" s="12"/>
      <c r="CU425" s="12"/>
      <c r="CV425" s="12"/>
      <c r="CW425" s="12"/>
      <c r="CX425" s="12"/>
      <c r="CY425" s="12"/>
      <c r="CZ425" s="12"/>
      <c r="DA425" s="12"/>
      <c r="DB425" s="12"/>
      <c r="DC425" s="12"/>
      <c r="DD425" s="12"/>
      <c r="DE425" s="12"/>
      <c r="DF425" s="12"/>
      <c r="DG425" s="12"/>
      <c r="DH425" s="12"/>
      <c r="DI425" s="12"/>
      <c r="DJ425" s="12"/>
      <c r="DK425" s="12"/>
      <c r="DL425" s="12"/>
      <c r="DM425" s="12"/>
      <c r="DN425" s="12"/>
      <c r="DO425" s="12"/>
      <c r="DP425" s="12"/>
      <c r="DQ425" s="12"/>
      <c r="DR425" s="12"/>
      <c r="DS425" s="12"/>
      <c r="DT425" s="12"/>
      <c r="DU425" s="12"/>
      <c r="DV425" s="12"/>
      <c r="DW425" s="12"/>
      <c r="DX425" s="12"/>
      <c r="DY425" s="12"/>
      <c r="DZ425" s="12"/>
      <c r="EA425" s="12"/>
      <c r="EB425" s="12"/>
      <c r="EC425" s="12"/>
      <c r="ED425" s="12"/>
      <c r="EE425" s="12"/>
      <c r="EF425" s="12"/>
      <c r="EG425" s="12"/>
      <c r="EH425" s="12"/>
      <c r="EI425" s="12"/>
      <c r="EJ425" s="12"/>
      <c r="EK425" s="12"/>
      <c r="EL425" s="12"/>
      <c r="EM425" s="12"/>
      <c r="EN425" s="12"/>
      <c r="EO425" s="12"/>
      <c r="EP425" s="12"/>
      <c r="EQ425" s="12"/>
      <c r="ER425" s="12"/>
      <c r="ES425" s="12"/>
      <c r="ET425" s="12"/>
      <c r="EU425" s="12"/>
      <c r="EV425" s="12"/>
      <c r="EW425" s="12"/>
      <c r="EX425" s="12"/>
      <c r="EY425" s="12"/>
      <c r="EZ425" s="12"/>
      <c r="FA425" s="12"/>
      <c r="FB425" s="12"/>
      <c r="FC425" s="12"/>
      <c r="FD425" s="12"/>
      <c r="FE425" s="12"/>
      <c r="FF425" s="12"/>
      <c r="FG425" s="12"/>
      <c r="FH425" s="12"/>
      <c r="FI425" s="12"/>
      <c r="FJ425" s="12"/>
      <c r="FK425" s="12"/>
      <c r="FL425" s="12"/>
      <c r="FM425" s="12"/>
      <c r="FN425" s="12"/>
      <c r="FO425" s="12"/>
      <c r="FP425" s="12"/>
      <c r="FQ425" s="12"/>
      <c r="FR425" s="12"/>
      <c r="FS425" s="12"/>
      <c r="FT425" s="12"/>
      <c r="FU425" s="12"/>
      <c r="FV425" s="12"/>
      <c r="FW425" s="12"/>
      <c r="FX425" s="12"/>
      <c r="FY425" s="12"/>
      <c r="FZ425" s="12"/>
      <c r="GA425" s="12"/>
      <c r="GB425" s="12"/>
      <c r="GC425" s="12"/>
      <c r="GD425" s="12"/>
      <c r="GE425" s="12"/>
      <c r="GF425" s="12"/>
      <c r="GG425" s="12"/>
      <c r="GH425" s="12"/>
      <c r="GI425" s="12"/>
      <c r="GJ425" s="12"/>
      <c r="GK425" s="12"/>
      <c r="GL425" s="12"/>
      <c r="GM425" s="12"/>
      <c r="GN425" s="12"/>
      <c r="GO425" s="12"/>
      <c r="GP425" s="12"/>
      <c r="GQ425" s="12"/>
      <c r="GR425" s="12"/>
      <c r="GS425" s="12"/>
      <c r="GT425" s="12"/>
      <c r="GU425" s="12"/>
      <c r="GV425" s="12"/>
      <c r="GW425" s="12"/>
      <c r="GX425" s="12"/>
      <c r="GY425" s="12"/>
      <c r="GZ425" s="12"/>
      <c r="HA425" s="12"/>
      <c r="HB425" s="12"/>
      <c r="HC425" s="12"/>
      <c r="HD425" s="12"/>
      <c r="HE425" s="12"/>
      <c r="HF425" s="12"/>
      <c r="HG425" s="12"/>
      <c r="HH425" s="12"/>
      <c r="HI425" s="12"/>
      <c r="HJ425" s="12"/>
      <c r="HK425" s="12"/>
      <c r="HL425" s="12"/>
      <c r="HM425" s="12"/>
      <c r="HN425" s="12"/>
      <c r="HO425" s="12"/>
      <c r="HP425" s="12"/>
      <c r="HQ425" s="12"/>
      <c r="HR425" s="12"/>
      <c r="HS425" s="12"/>
      <c r="HT425" s="12"/>
      <c r="HU425" s="12"/>
      <c r="HV425" s="12"/>
      <c r="HW425" s="12"/>
      <c r="HX425" s="12"/>
      <c r="HY425" s="12"/>
      <c r="HZ425" s="12"/>
      <c r="IA425" s="12"/>
      <c r="IB425" s="12"/>
      <c r="IC425" s="12"/>
      <c r="ID425" s="12"/>
      <c r="IE425" s="12"/>
      <c r="IF425" s="12"/>
      <c r="IG425" s="12"/>
      <c r="IH425" s="12"/>
      <c r="II425" s="12"/>
      <c r="IJ425" s="12"/>
      <c r="IK425" s="12"/>
      <c r="IL425" s="12"/>
      <c r="IM425" s="12"/>
      <c r="IN425" s="12"/>
      <c r="IO425" s="12"/>
      <c r="IP425" s="12"/>
      <c r="IQ425" s="12"/>
      <c r="IR425" s="12"/>
      <c r="IS425" s="12"/>
      <c r="IT425" s="12"/>
      <c r="IU425" s="12"/>
      <c r="IV425" s="12"/>
      <c r="IW425" s="12"/>
      <c r="IX425" s="12"/>
      <c r="IY425" s="12"/>
      <c r="IZ425" s="12"/>
      <c r="JA425" s="12"/>
      <c r="JB425" s="12"/>
    </row>
    <row r="426" spans="1:262" s="211" customFormat="1" ht="15" thickBot="1">
      <c r="A426" s="278"/>
      <c r="B426" s="426"/>
      <c r="C426" s="376"/>
      <c r="D426" s="409"/>
      <c r="E426" s="264"/>
      <c r="F426" s="200"/>
      <c r="G426" s="201"/>
      <c r="H426" s="272"/>
      <c r="I426" s="332"/>
      <c r="J426" s="464"/>
      <c r="K426" s="202"/>
      <c r="L426" s="83"/>
      <c r="M426" s="422">
        <f t="shared" si="108"/>
        <v>0</v>
      </c>
      <c r="N426" s="204"/>
      <c r="O426" s="203"/>
      <c r="P426" s="204"/>
      <c r="Q426" s="203"/>
      <c r="R426" s="204"/>
      <c r="S426" s="204"/>
      <c r="T426" s="204"/>
      <c r="U426" s="204" t="s">
        <v>702</v>
      </c>
      <c r="V426" s="204" t="s">
        <v>702</v>
      </c>
      <c r="W426" s="267"/>
      <c r="X426" s="264"/>
      <c r="Y426" s="218"/>
      <c r="Z426" s="264"/>
      <c r="AA426" s="170"/>
      <c r="AB426" s="168"/>
      <c r="AC426" s="171"/>
      <c r="AD426" s="172"/>
      <c r="AE426" s="173"/>
      <c r="AF426" s="174"/>
      <c r="AG426" s="542"/>
      <c r="AH426" s="208"/>
      <c r="AI426" s="208"/>
      <c r="AJ426" s="222"/>
      <c r="AK426" s="264"/>
      <c r="AL426" s="164"/>
      <c r="AM426" s="165"/>
      <c r="AN426" s="275"/>
      <c r="AO426" s="277"/>
      <c r="AP426" s="267"/>
      <c r="AQ426" s="267"/>
      <c r="AR426" s="267"/>
      <c r="AS426" s="221"/>
      <c r="AT426" s="476"/>
      <c r="AU426" s="209"/>
      <c r="AV426" s="205"/>
      <c r="AW426" s="205"/>
      <c r="AX426" s="74"/>
      <c r="AY426" s="129"/>
      <c r="AZ426" s="73" t="e">
        <f t="shared" ca="1" si="109"/>
        <v>#NAME?</v>
      </c>
      <c r="BA426" s="529" t="e">
        <f t="shared" ca="1" si="110"/>
        <v>#NAME?</v>
      </c>
      <c r="BB426" s="158"/>
      <c r="BC426" s="158"/>
      <c r="BD426" s="510"/>
      <c r="BE426" s="434"/>
      <c r="BF426" s="115"/>
      <c r="BG426" s="12"/>
      <c r="BH426" s="12"/>
      <c r="BI426" s="12"/>
      <c r="BJ426" s="12"/>
      <c r="BK426" s="12"/>
      <c r="BL426" s="12"/>
      <c r="BM426" s="12"/>
      <c r="BN426" s="12"/>
      <c r="BO426" s="12"/>
      <c r="BP426" s="12"/>
      <c r="BQ426" s="12"/>
      <c r="BR426" s="12"/>
      <c r="BS426" s="12"/>
      <c r="BT426" s="12"/>
      <c r="BU426" s="12"/>
      <c r="BV426" s="12"/>
      <c r="BW426" s="12"/>
      <c r="BX426" s="12"/>
      <c r="BY426" s="12"/>
      <c r="BZ426" s="12"/>
      <c r="CA426" s="12"/>
      <c r="CB426" s="12"/>
      <c r="CC426" s="12"/>
      <c r="CD426" s="12"/>
      <c r="CE426" s="12"/>
      <c r="CF426" s="12"/>
      <c r="CG426" s="12"/>
      <c r="CH426" s="12"/>
      <c r="CI426" s="12"/>
      <c r="CJ426" s="12"/>
      <c r="CK426" s="12"/>
      <c r="CL426" s="12"/>
      <c r="CM426" s="12"/>
      <c r="CN426" s="12"/>
      <c r="CO426" s="12"/>
      <c r="CP426" s="12"/>
      <c r="CQ426" s="12"/>
      <c r="CR426" s="12"/>
      <c r="CS426" s="12"/>
      <c r="CT426" s="12"/>
      <c r="CU426" s="12"/>
      <c r="CV426" s="12"/>
      <c r="CW426" s="12"/>
      <c r="CX426" s="12"/>
      <c r="CY426" s="12"/>
      <c r="CZ426" s="12"/>
      <c r="DA426" s="12"/>
      <c r="DB426" s="12"/>
      <c r="DC426" s="12"/>
      <c r="DD426" s="12"/>
      <c r="DE426" s="12"/>
      <c r="DF426" s="12"/>
      <c r="DG426" s="12"/>
      <c r="DH426" s="12"/>
      <c r="DI426" s="12"/>
      <c r="DJ426" s="12"/>
      <c r="DK426" s="12"/>
      <c r="DL426" s="12"/>
      <c r="DM426" s="12"/>
      <c r="DN426" s="12"/>
      <c r="DO426" s="12"/>
      <c r="DP426" s="12"/>
      <c r="DQ426" s="12"/>
      <c r="DR426" s="12"/>
      <c r="DS426" s="12"/>
      <c r="DT426" s="12"/>
      <c r="DU426" s="12"/>
      <c r="DV426" s="12"/>
      <c r="DW426" s="12"/>
      <c r="DX426" s="12"/>
      <c r="DY426" s="12"/>
      <c r="DZ426" s="12"/>
      <c r="EA426" s="12"/>
      <c r="EB426" s="12"/>
      <c r="EC426" s="12"/>
      <c r="ED426" s="12"/>
      <c r="EE426" s="12"/>
      <c r="EF426" s="12"/>
      <c r="EG426" s="12"/>
      <c r="EH426" s="12"/>
      <c r="EI426" s="12"/>
      <c r="EJ426" s="12"/>
      <c r="EK426" s="12"/>
      <c r="EL426" s="12"/>
      <c r="EM426" s="12"/>
      <c r="EN426" s="12"/>
      <c r="EO426" s="12"/>
      <c r="EP426" s="12"/>
      <c r="EQ426" s="12"/>
      <c r="ER426" s="12"/>
      <c r="ES426" s="12"/>
      <c r="ET426" s="12"/>
      <c r="EU426" s="12"/>
      <c r="EV426" s="12"/>
      <c r="EW426" s="12"/>
      <c r="EX426" s="12"/>
      <c r="EY426" s="12"/>
      <c r="EZ426" s="12"/>
      <c r="FA426" s="12"/>
      <c r="FB426" s="12"/>
      <c r="FC426" s="12"/>
      <c r="FD426" s="12"/>
      <c r="FE426" s="12"/>
      <c r="FF426" s="12"/>
      <c r="FG426" s="12"/>
      <c r="FH426" s="12"/>
      <c r="FI426" s="12"/>
      <c r="FJ426" s="12"/>
      <c r="FK426" s="12"/>
      <c r="FL426" s="12"/>
      <c r="FM426" s="12"/>
      <c r="FN426" s="12"/>
      <c r="FO426" s="12"/>
      <c r="FP426" s="12"/>
      <c r="FQ426" s="12"/>
      <c r="FR426" s="12"/>
      <c r="FS426" s="12"/>
      <c r="FT426" s="12"/>
      <c r="FU426" s="12"/>
      <c r="FV426" s="12"/>
      <c r="FW426" s="12"/>
      <c r="FX426" s="12"/>
      <c r="FY426" s="12"/>
      <c r="FZ426" s="12"/>
      <c r="GA426" s="12"/>
      <c r="GB426" s="12"/>
      <c r="GC426" s="12"/>
      <c r="GD426" s="12"/>
      <c r="GE426" s="12"/>
      <c r="GF426" s="12"/>
      <c r="GG426" s="12"/>
      <c r="GH426" s="12"/>
      <c r="GI426" s="12"/>
      <c r="GJ426" s="12"/>
      <c r="GK426" s="12"/>
      <c r="GL426" s="12"/>
      <c r="GM426" s="12"/>
      <c r="GN426" s="12"/>
      <c r="GO426" s="12"/>
      <c r="GP426" s="12"/>
      <c r="GQ426" s="12"/>
      <c r="GR426" s="12"/>
      <c r="GS426" s="12"/>
      <c r="GT426" s="12"/>
      <c r="GU426" s="12"/>
      <c r="GV426" s="12"/>
      <c r="GW426" s="12"/>
      <c r="GX426" s="12"/>
      <c r="GY426" s="12"/>
      <c r="GZ426" s="12"/>
      <c r="HA426" s="12"/>
      <c r="HB426" s="12"/>
      <c r="HC426" s="12"/>
      <c r="HD426" s="12"/>
      <c r="HE426" s="12"/>
      <c r="HF426" s="12"/>
      <c r="HG426" s="12"/>
      <c r="HH426" s="12"/>
      <c r="HI426" s="12"/>
      <c r="HJ426" s="12"/>
      <c r="HK426" s="12"/>
      <c r="HL426" s="12"/>
      <c r="HM426" s="12"/>
      <c r="HN426" s="12"/>
      <c r="HO426" s="12"/>
      <c r="HP426" s="12"/>
      <c r="HQ426" s="12"/>
      <c r="HR426" s="12"/>
      <c r="HS426" s="12"/>
      <c r="HT426" s="12"/>
      <c r="HU426" s="12"/>
      <c r="HV426" s="12"/>
      <c r="HW426" s="12"/>
      <c r="HX426" s="12"/>
      <c r="HY426" s="12"/>
      <c r="HZ426" s="12"/>
      <c r="IA426" s="12"/>
      <c r="IB426" s="12"/>
      <c r="IC426" s="12"/>
      <c r="ID426" s="12"/>
      <c r="IE426" s="12"/>
      <c r="IF426" s="12"/>
      <c r="IG426" s="12"/>
      <c r="IH426" s="12"/>
      <c r="II426" s="12"/>
      <c r="IJ426" s="12"/>
      <c r="IK426" s="12"/>
      <c r="IL426" s="12"/>
      <c r="IM426" s="12"/>
      <c r="IN426" s="12"/>
      <c r="IO426" s="12"/>
      <c r="IP426" s="12"/>
      <c r="IQ426" s="12"/>
      <c r="IR426" s="12"/>
      <c r="IS426" s="12"/>
      <c r="IT426" s="12"/>
      <c r="IU426" s="12"/>
      <c r="IV426" s="12"/>
      <c r="IW426" s="12"/>
      <c r="IX426" s="12"/>
      <c r="IY426" s="12"/>
      <c r="IZ426" s="12"/>
      <c r="JA426" s="12"/>
      <c r="JB426" s="12"/>
    </row>
    <row r="427" spans="1:262">
      <c r="A427" s="284"/>
      <c r="B427" s="452"/>
      <c r="C427" s="383"/>
      <c r="D427" s="409"/>
      <c r="E427" s="292"/>
      <c r="F427" s="167"/>
      <c r="G427" s="201"/>
      <c r="H427" s="298"/>
      <c r="I427" s="217"/>
      <c r="J427" s="468"/>
      <c r="K427" s="202"/>
      <c r="L427" s="83"/>
      <c r="M427" s="422">
        <f t="shared" si="108"/>
        <v>0</v>
      </c>
      <c r="N427" s="204"/>
      <c r="O427" s="203"/>
      <c r="P427" s="204"/>
      <c r="Q427" s="203"/>
      <c r="R427" s="204"/>
      <c r="S427" s="204"/>
      <c r="T427" s="204"/>
      <c r="U427" s="204" t="s">
        <v>702</v>
      </c>
      <c r="V427" s="204" t="s">
        <v>702</v>
      </c>
      <c r="W427" s="290"/>
      <c r="X427" s="292"/>
      <c r="Y427" s="219"/>
      <c r="Z427" s="292"/>
      <c r="AA427" s="170"/>
      <c r="AB427" s="168"/>
      <c r="AC427" s="171"/>
      <c r="AD427" s="172"/>
      <c r="AE427" s="173"/>
      <c r="AF427" s="174"/>
      <c r="AG427" s="542"/>
      <c r="AH427" s="208"/>
      <c r="AI427" s="208"/>
      <c r="AJ427" s="222"/>
      <c r="AK427" s="292"/>
      <c r="AL427" s="164"/>
      <c r="AM427" s="165"/>
      <c r="AN427" s="303"/>
      <c r="AO427" s="308"/>
      <c r="AP427" s="290"/>
      <c r="AQ427" s="290"/>
      <c r="AR427" s="290"/>
      <c r="AS427" s="221"/>
      <c r="AT427" s="476"/>
      <c r="AU427" s="209"/>
      <c r="AV427" s="205"/>
      <c r="AW427" s="205"/>
      <c r="AX427" s="74"/>
      <c r="AY427" s="129"/>
      <c r="AZ427" s="73" t="e">
        <f t="shared" ca="1" si="109"/>
        <v>#NAME?</v>
      </c>
      <c r="BA427" s="529" t="e">
        <f t="shared" ca="1" si="110"/>
        <v>#NAME?</v>
      </c>
    </row>
    <row r="428" spans="1:262">
      <c r="A428" s="285"/>
      <c r="B428" s="429"/>
      <c r="C428" s="381"/>
      <c r="D428" s="409"/>
      <c r="E428" s="285"/>
      <c r="F428" s="167"/>
      <c r="G428" s="201"/>
      <c r="H428" s="296"/>
      <c r="I428" s="217"/>
      <c r="J428" s="467"/>
      <c r="K428" s="202"/>
      <c r="L428" s="83"/>
      <c r="M428" s="422">
        <f t="shared" si="108"/>
        <v>0</v>
      </c>
      <c r="N428" s="204"/>
      <c r="O428" s="203"/>
      <c r="P428" s="204"/>
      <c r="Q428" s="203"/>
      <c r="R428" s="204"/>
      <c r="S428" s="204"/>
      <c r="T428" s="204"/>
      <c r="U428" s="204" t="s">
        <v>702</v>
      </c>
      <c r="V428" s="204" t="s">
        <v>702</v>
      </c>
      <c r="W428" s="288"/>
      <c r="X428" s="285"/>
      <c r="Y428" s="220"/>
      <c r="Z428" s="285"/>
      <c r="AA428" s="170"/>
      <c r="AB428" s="168"/>
      <c r="AC428" s="171"/>
      <c r="AD428" s="172"/>
      <c r="AE428" s="173"/>
      <c r="AF428" s="174"/>
      <c r="AG428" s="542"/>
      <c r="AH428" s="208"/>
      <c r="AI428" s="208"/>
      <c r="AJ428" s="222"/>
      <c r="AK428" s="285"/>
      <c r="AL428" s="164"/>
      <c r="AM428" s="165"/>
      <c r="AN428" s="302"/>
      <c r="AO428" s="277"/>
      <c r="AP428" s="288"/>
      <c r="AQ428" s="288"/>
      <c r="AR428" s="288"/>
      <c r="AS428" s="221"/>
      <c r="AT428" s="476"/>
      <c r="AU428" s="209"/>
      <c r="AV428" s="205"/>
      <c r="AW428" s="205"/>
      <c r="AX428" s="74"/>
      <c r="AY428" s="129"/>
      <c r="AZ428" s="73" t="e">
        <f t="shared" ca="1" si="109"/>
        <v>#NAME?</v>
      </c>
      <c r="BA428" s="529" t="e">
        <f t="shared" ca="1" si="110"/>
        <v>#NAME?</v>
      </c>
    </row>
    <row r="429" spans="1:262">
      <c r="A429" s="285"/>
      <c r="B429" s="429"/>
      <c r="C429" s="381"/>
      <c r="D429" s="409"/>
      <c r="E429" s="285"/>
      <c r="F429" s="200"/>
      <c r="G429" s="201"/>
      <c r="H429" s="296"/>
      <c r="I429" s="332"/>
      <c r="J429" s="467"/>
      <c r="K429" s="202"/>
      <c r="L429" s="83"/>
      <c r="M429" s="422">
        <f t="shared" si="108"/>
        <v>0</v>
      </c>
      <c r="N429" s="204"/>
      <c r="O429" s="203"/>
      <c r="P429" s="204"/>
      <c r="Q429" s="203"/>
      <c r="R429" s="204"/>
      <c r="S429" s="204"/>
      <c r="T429" s="204"/>
      <c r="U429" s="204" t="s">
        <v>702</v>
      </c>
      <c r="V429" s="204" t="s">
        <v>702</v>
      </c>
      <c r="W429" s="288"/>
      <c r="X429" s="285"/>
      <c r="Y429" s="351"/>
      <c r="Z429" s="285"/>
      <c r="AA429" s="170"/>
      <c r="AB429" s="168"/>
      <c r="AC429" s="171"/>
      <c r="AD429" s="172"/>
      <c r="AE429" s="173"/>
      <c r="AF429" s="174"/>
      <c r="AG429" s="542"/>
      <c r="AH429" s="208"/>
      <c r="AI429" s="208"/>
      <c r="AJ429" s="222"/>
      <c r="AK429" s="285"/>
      <c r="AL429" s="164"/>
      <c r="AM429" s="165"/>
      <c r="AN429" s="302"/>
      <c r="AO429" s="277"/>
      <c r="AP429" s="288"/>
      <c r="AQ429" s="288"/>
      <c r="AR429" s="288"/>
      <c r="AS429" s="221"/>
      <c r="AT429" s="476"/>
      <c r="AU429" s="209"/>
      <c r="AV429" s="205"/>
      <c r="AW429" s="205"/>
      <c r="AX429" s="74"/>
      <c r="AY429" s="129"/>
      <c r="AZ429" s="73" t="e">
        <f t="shared" ca="1" si="109"/>
        <v>#NAME?</v>
      </c>
      <c r="BA429" s="529" t="e">
        <f t="shared" ca="1" si="110"/>
        <v>#NAME?</v>
      </c>
      <c r="BF429" s="125"/>
      <c r="BG429" s="13"/>
      <c r="BH429" s="13"/>
      <c r="BI429" s="13"/>
      <c r="BJ429" s="13"/>
      <c r="BK429" s="13"/>
      <c r="BL429" s="13"/>
      <c r="BM429" s="13"/>
      <c r="BN429" s="13"/>
      <c r="BO429" s="13"/>
      <c r="BP429" s="13"/>
      <c r="BQ429" s="13"/>
      <c r="BR429" s="13"/>
      <c r="BS429" s="13"/>
      <c r="BT429" s="13"/>
      <c r="BU429" s="13"/>
      <c r="BV429" s="13"/>
      <c r="BW429" s="13"/>
      <c r="BX429" s="13"/>
      <c r="BY429" s="13"/>
      <c r="BZ429" s="13"/>
      <c r="CA429" s="13"/>
      <c r="CB429" s="13"/>
      <c r="CC429" s="13"/>
      <c r="CD429" s="13"/>
      <c r="CE429" s="13"/>
      <c r="CF429" s="13"/>
      <c r="CG429" s="13"/>
      <c r="CH429" s="13"/>
      <c r="CI429" s="13"/>
      <c r="CJ429" s="13"/>
      <c r="CK429" s="13"/>
      <c r="CL429" s="13"/>
      <c r="CM429" s="13"/>
      <c r="CN429" s="13"/>
      <c r="CO429" s="13"/>
      <c r="CP429" s="13"/>
      <c r="CQ429" s="13"/>
      <c r="CR429" s="13"/>
      <c r="CS429" s="13"/>
      <c r="CT429" s="13"/>
      <c r="CU429" s="13"/>
      <c r="CV429" s="13"/>
      <c r="CW429" s="13"/>
      <c r="CX429" s="13"/>
      <c r="CY429" s="13"/>
      <c r="CZ429" s="13"/>
      <c r="DA429" s="13"/>
      <c r="DB429" s="13"/>
      <c r="DC429" s="13"/>
      <c r="DD429" s="13"/>
      <c r="DE429" s="13"/>
      <c r="DF429" s="13"/>
      <c r="DG429" s="13"/>
      <c r="DH429" s="13"/>
      <c r="DI429" s="13"/>
      <c r="DJ429" s="13"/>
      <c r="DK429" s="13"/>
      <c r="DL429" s="13"/>
      <c r="DM429" s="13"/>
      <c r="DN429" s="13"/>
      <c r="DO429" s="13"/>
      <c r="DP429" s="13"/>
      <c r="DQ429" s="13"/>
      <c r="DR429" s="13"/>
      <c r="DS429" s="13"/>
      <c r="DT429" s="13"/>
      <c r="DU429" s="13"/>
      <c r="DV429" s="13"/>
      <c r="DW429" s="13"/>
      <c r="DX429" s="13"/>
      <c r="DY429" s="13"/>
      <c r="DZ429" s="13"/>
      <c r="EA429" s="13"/>
      <c r="EB429" s="13"/>
      <c r="EC429" s="13"/>
      <c r="ED429" s="13"/>
      <c r="EE429" s="13"/>
      <c r="EF429" s="13"/>
      <c r="EG429" s="13"/>
      <c r="EH429" s="13"/>
      <c r="EI429" s="13"/>
      <c r="EJ429" s="13"/>
      <c r="EK429" s="13"/>
      <c r="EL429" s="13"/>
      <c r="EM429" s="13"/>
      <c r="EN429" s="13"/>
      <c r="EO429" s="13"/>
      <c r="EP429" s="13"/>
      <c r="EQ429" s="13"/>
      <c r="ER429" s="13"/>
      <c r="ES429" s="13"/>
      <c r="ET429" s="13"/>
      <c r="EU429" s="13"/>
      <c r="EV429" s="13"/>
      <c r="EW429" s="13"/>
      <c r="EX429" s="13"/>
      <c r="EY429" s="13"/>
      <c r="EZ429" s="13"/>
      <c r="FA429" s="13"/>
      <c r="FB429" s="13"/>
      <c r="FC429" s="13"/>
      <c r="FD429" s="13"/>
      <c r="FE429" s="13"/>
      <c r="FF429" s="13"/>
      <c r="FG429" s="13"/>
      <c r="FH429" s="13"/>
      <c r="FI429" s="13"/>
      <c r="FJ429" s="13"/>
      <c r="FK429" s="13"/>
      <c r="FL429" s="13"/>
      <c r="FM429" s="13"/>
      <c r="FN429" s="13"/>
      <c r="FO429" s="13"/>
      <c r="FP429" s="13"/>
      <c r="FQ429" s="13"/>
      <c r="FR429" s="13"/>
      <c r="FS429" s="13"/>
      <c r="FT429" s="13"/>
      <c r="FU429" s="13"/>
      <c r="FV429" s="13"/>
      <c r="FW429" s="13"/>
      <c r="FX429" s="13"/>
      <c r="FY429" s="13"/>
      <c r="FZ429" s="13"/>
      <c r="GA429" s="13"/>
      <c r="GB429" s="13"/>
      <c r="GC429" s="13"/>
      <c r="GD429" s="13"/>
      <c r="GE429" s="13"/>
      <c r="GF429" s="13"/>
      <c r="GG429" s="13"/>
      <c r="GH429" s="13"/>
      <c r="GI429" s="13"/>
      <c r="GJ429" s="13"/>
      <c r="GK429" s="13"/>
      <c r="GL429" s="13"/>
      <c r="GM429" s="13"/>
      <c r="GN429" s="13"/>
      <c r="GO429" s="13"/>
      <c r="GP429" s="13"/>
      <c r="GQ429" s="13"/>
      <c r="GR429" s="13"/>
      <c r="GS429" s="13"/>
      <c r="GT429" s="13"/>
      <c r="GU429" s="13"/>
      <c r="GV429" s="13"/>
      <c r="GW429" s="13"/>
      <c r="GX429" s="13"/>
      <c r="GY429" s="13"/>
      <c r="GZ429" s="13"/>
      <c r="HA429" s="13"/>
      <c r="HB429" s="13"/>
      <c r="HC429" s="13"/>
      <c r="HD429" s="13"/>
      <c r="HE429" s="13"/>
      <c r="HF429" s="13"/>
      <c r="HG429" s="13"/>
      <c r="HH429" s="13"/>
      <c r="HI429" s="13"/>
      <c r="HJ429" s="13"/>
      <c r="HK429" s="13"/>
      <c r="HL429" s="13"/>
      <c r="HM429" s="13"/>
      <c r="HN429" s="13"/>
      <c r="HO429" s="13"/>
      <c r="HP429" s="13"/>
      <c r="HQ429" s="13"/>
      <c r="HR429" s="13"/>
      <c r="HS429" s="13"/>
      <c r="HT429" s="13"/>
      <c r="HU429" s="13"/>
      <c r="HV429" s="13"/>
      <c r="HW429" s="13"/>
      <c r="HX429" s="13"/>
      <c r="HY429" s="13"/>
      <c r="HZ429" s="13"/>
      <c r="IA429" s="13"/>
      <c r="IB429" s="13"/>
      <c r="IC429" s="13"/>
      <c r="ID429" s="13"/>
      <c r="IE429" s="13"/>
      <c r="IF429" s="13"/>
      <c r="IG429" s="13"/>
      <c r="IH429" s="13"/>
      <c r="II429" s="13"/>
      <c r="IJ429" s="13"/>
      <c r="IK429" s="13"/>
      <c r="IL429" s="13"/>
      <c r="IM429" s="13"/>
      <c r="IN429" s="13"/>
      <c r="IO429" s="13"/>
      <c r="IP429" s="13"/>
      <c r="IQ429" s="13"/>
      <c r="IR429" s="13"/>
      <c r="IS429" s="13"/>
      <c r="IT429" s="13"/>
      <c r="IU429" s="13"/>
      <c r="IV429" s="13"/>
      <c r="IW429" s="13"/>
      <c r="IX429" s="13"/>
      <c r="IY429" s="13"/>
      <c r="IZ429" s="13"/>
      <c r="JA429" s="13"/>
      <c r="JB429" s="13"/>
    </row>
    <row r="430" spans="1:262">
      <c r="A430" s="323"/>
      <c r="B430" s="430"/>
      <c r="C430" s="384"/>
      <c r="D430" s="409"/>
      <c r="E430" s="323"/>
      <c r="F430" s="200"/>
      <c r="G430" s="201"/>
      <c r="H430" s="328"/>
      <c r="I430" s="332"/>
      <c r="J430" s="469"/>
      <c r="K430" s="202"/>
      <c r="L430" s="83"/>
      <c r="M430" s="422">
        <f t="shared" si="108"/>
        <v>0</v>
      </c>
      <c r="N430" s="204"/>
      <c r="O430" s="203"/>
      <c r="P430" s="204"/>
      <c r="Q430" s="203"/>
      <c r="R430" s="204"/>
      <c r="S430" s="204"/>
      <c r="T430" s="204"/>
      <c r="U430" s="204" t="s">
        <v>702</v>
      </c>
      <c r="V430" s="204" t="s">
        <v>702</v>
      </c>
      <c r="W430" s="342"/>
      <c r="X430" s="323"/>
      <c r="Y430" s="218"/>
      <c r="Z430" s="323"/>
      <c r="AA430" s="170"/>
      <c r="AB430" s="168"/>
      <c r="AC430" s="171"/>
      <c r="AD430" s="172"/>
      <c r="AE430" s="173"/>
      <c r="AF430" s="174"/>
      <c r="AG430" s="542"/>
      <c r="AH430" s="208"/>
      <c r="AI430" s="208"/>
      <c r="AJ430" s="222"/>
      <c r="AK430" s="323"/>
      <c r="AL430" s="164"/>
      <c r="AM430" s="165"/>
      <c r="AN430" s="360"/>
      <c r="AO430" s="305"/>
      <c r="AP430" s="342"/>
      <c r="AQ430" s="342"/>
      <c r="AR430" s="342"/>
      <c r="AS430" s="221"/>
      <c r="AT430" s="476"/>
      <c r="AU430" s="209"/>
      <c r="AV430" s="205"/>
      <c r="AW430" s="205"/>
      <c r="AX430" s="74"/>
      <c r="AY430" s="129"/>
      <c r="AZ430" s="73" t="e">
        <f t="shared" ca="1" si="109"/>
        <v>#NAME?</v>
      </c>
      <c r="BA430" s="529" t="e">
        <f t="shared" ca="1" si="110"/>
        <v>#NAME?</v>
      </c>
      <c r="BF430" s="125"/>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c r="CP430" s="13"/>
      <c r="CQ430" s="13"/>
      <c r="CR430" s="13"/>
      <c r="CS430" s="13"/>
      <c r="CT430" s="13"/>
      <c r="CU430" s="13"/>
      <c r="CV430" s="13"/>
      <c r="CW430" s="13"/>
      <c r="CX430" s="13"/>
      <c r="CY430" s="13"/>
      <c r="CZ430" s="13"/>
      <c r="DA430" s="13"/>
      <c r="DB430" s="13"/>
      <c r="DC430" s="13"/>
      <c r="DD430" s="13"/>
      <c r="DE430" s="13"/>
      <c r="DF430" s="13"/>
      <c r="DG430" s="13"/>
      <c r="DH430" s="13"/>
      <c r="DI430" s="13"/>
      <c r="DJ430" s="13"/>
      <c r="DK430" s="13"/>
      <c r="DL430" s="13"/>
      <c r="DM430" s="13"/>
      <c r="DN430" s="13"/>
      <c r="DO430" s="13"/>
      <c r="DP430" s="13"/>
      <c r="DQ430" s="13"/>
      <c r="DR430" s="13"/>
      <c r="DS430" s="13"/>
      <c r="DT430" s="13"/>
      <c r="DU430" s="13"/>
      <c r="DV430" s="13"/>
      <c r="DW430" s="13"/>
      <c r="DX430" s="13"/>
      <c r="DY430" s="13"/>
      <c r="DZ430" s="13"/>
      <c r="EA430" s="13"/>
      <c r="EB430" s="13"/>
      <c r="EC430" s="13"/>
      <c r="ED430" s="13"/>
      <c r="EE430" s="13"/>
      <c r="EF430" s="13"/>
      <c r="EG430" s="13"/>
      <c r="EH430" s="13"/>
      <c r="EI430" s="13"/>
      <c r="EJ430" s="13"/>
      <c r="EK430" s="13"/>
      <c r="EL430" s="13"/>
      <c r="EM430" s="13"/>
      <c r="EN430" s="13"/>
      <c r="EO430" s="13"/>
      <c r="EP430" s="13"/>
      <c r="EQ430" s="13"/>
      <c r="ER430" s="13"/>
      <c r="ES430" s="13"/>
      <c r="ET430" s="13"/>
      <c r="EU430" s="13"/>
      <c r="EV430" s="13"/>
      <c r="EW430" s="13"/>
      <c r="EX430" s="13"/>
      <c r="EY430" s="13"/>
      <c r="EZ430" s="13"/>
      <c r="FA430" s="13"/>
      <c r="FB430" s="13"/>
      <c r="FC430" s="13"/>
      <c r="FD430" s="13"/>
      <c r="FE430" s="13"/>
      <c r="FF430" s="13"/>
      <c r="FG430" s="13"/>
      <c r="FH430" s="13"/>
      <c r="FI430" s="13"/>
      <c r="FJ430" s="13"/>
      <c r="FK430" s="13"/>
      <c r="FL430" s="13"/>
      <c r="FM430" s="13"/>
      <c r="FN430" s="13"/>
      <c r="FO430" s="13"/>
      <c r="FP430" s="13"/>
      <c r="FQ430" s="13"/>
      <c r="FR430" s="13"/>
      <c r="FS430" s="13"/>
      <c r="FT430" s="13"/>
      <c r="FU430" s="13"/>
      <c r="FV430" s="13"/>
      <c r="FW430" s="13"/>
      <c r="FX430" s="13"/>
      <c r="FY430" s="13"/>
      <c r="FZ430" s="13"/>
      <c r="GA430" s="13"/>
      <c r="GB430" s="13"/>
      <c r="GC430" s="13"/>
      <c r="GD430" s="13"/>
      <c r="GE430" s="13"/>
      <c r="GF430" s="13"/>
      <c r="GG430" s="13"/>
      <c r="GH430" s="13"/>
      <c r="GI430" s="13"/>
      <c r="GJ430" s="13"/>
      <c r="GK430" s="13"/>
      <c r="GL430" s="13"/>
      <c r="GM430" s="13"/>
      <c r="GN430" s="13"/>
      <c r="GO430" s="13"/>
      <c r="GP430" s="13"/>
      <c r="GQ430" s="13"/>
      <c r="GR430" s="13"/>
      <c r="GS430" s="13"/>
      <c r="GT430" s="13"/>
      <c r="GU430" s="13"/>
      <c r="GV430" s="13"/>
      <c r="GW430" s="13"/>
      <c r="GX430" s="13"/>
      <c r="GY430" s="13"/>
      <c r="GZ430" s="13"/>
      <c r="HA430" s="13"/>
      <c r="HB430" s="13"/>
      <c r="HC430" s="13"/>
      <c r="HD430" s="13"/>
      <c r="HE430" s="13"/>
      <c r="HF430" s="13"/>
      <c r="HG430" s="13"/>
      <c r="HH430" s="13"/>
      <c r="HI430" s="13"/>
      <c r="HJ430" s="13"/>
      <c r="HK430" s="13"/>
      <c r="HL430" s="13"/>
      <c r="HM430" s="13"/>
      <c r="HN430" s="13"/>
      <c r="HO430" s="13"/>
      <c r="HP430" s="13"/>
      <c r="HQ430" s="13"/>
      <c r="HR430" s="13"/>
      <c r="HS430" s="13"/>
      <c r="HT430" s="13"/>
      <c r="HU430" s="13"/>
      <c r="HV430" s="13"/>
      <c r="HW430" s="13"/>
      <c r="HX430" s="13"/>
      <c r="HY430" s="13"/>
      <c r="HZ430" s="13"/>
      <c r="IA430" s="13"/>
      <c r="IB430" s="13"/>
      <c r="IC430" s="13"/>
      <c r="ID430" s="13"/>
      <c r="IE430" s="13"/>
      <c r="IF430" s="13"/>
      <c r="IG430" s="13"/>
      <c r="IH430" s="13"/>
      <c r="II430" s="13"/>
      <c r="IJ430" s="13"/>
      <c r="IK430" s="13"/>
      <c r="IL430" s="13"/>
      <c r="IM430" s="13"/>
      <c r="IN430" s="13"/>
      <c r="IO430" s="13"/>
      <c r="IP430" s="13"/>
      <c r="IQ430" s="13"/>
      <c r="IR430" s="13"/>
      <c r="IS430" s="13"/>
      <c r="IT430" s="13"/>
      <c r="IU430" s="13"/>
      <c r="IV430" s="13"/>
      <c r="IW430" s="13"/>
      <c r="IX430" s="13"/>
      <c r="IY430" s="13"/>
      <c r="IZ430" s="13"/>
      <c r="JA430" s="13"/>
      <c r="JB430" s="13"/>
    </row>
    <row r="431" spans="1:262">
      <c r="A431" s="285"/>
      <c r="B431" s="429"/>
      <c r="C431" s="381"/>
      <c r="D431" s="409"/>
      <c r="E431" s="285"/>
      <c r="F431" s="200"/>
      <c r="G431" s="201"/>
      <c r="H431" s="296"/>
      <c r="I431" s="332"/>
      <c r="J431" s="467"/>
      <c r="K431" s="202"/>
      <c r="L431" s="83"/>
      <c r="M431" s="422">
        <f t="shared" si="108"/>
        <v>0</v>
      </c>
      <c r="N431" s="204"/>
      <c r="O431" s="203"/>
      <c r="P431" s="204"/>
      <c r="Q431" s="203"/>
      <c r="R431" s="204"/>
      <c r="S431" s="204"/>
      <c r="T431" s="204"/>
      <c r="U431" s="204" t="s">
        <v>702</v>
      </c>
      <c r="V431" s="204" t="s">
        <v>702</v>
      </c>
      <c r="W431" s="288"/>
      <c r="X431" s="349"/>
      <c r="Y431" s="352"/>
      <c r="Z431" s="285"/>
      <c r="AA431" s="170"/>
      <c r="AB431" s="168"/>
      <c r="AC431" s="171"/>
      <c r="AD431" s="172"/>
      <c r="AE431" s="173"/>
      <c r="AF431" s="174"/>
      <c r="AG431" s="542"/>
      <c r="AH431" s="208"/>
      <c r="AI431" s="208"/>
      <c r="AJ431" s="222"/>
      <c r="AK431" s="349"/>
      <c r="AL431" s="164"/>
      <c r="AM431" s="165"/>
      <c r="AN431" s="302"/>
      <c r="AO431" s="277"/>
      <c r="AP431" s="288"/>
      <c r="AQ431" s="288"/>
      <c r="AR431" s="288"/>
      <c r="AS431" s="221"/>
      <c r="AT431" s="476"/>
      <c r="AU431" s="209"/>
      <c r="AV431" s="205"/>
      <c r="AW431" s="205"/>
      <c r="AX431" s="74"/>
      <c r="AY431" s="129"/>
      <c r="AZ431" s="73" t="e">
        <f t="shared" ca="1" si="109"/>
        <v>#NAME?</v>
      </c>
      <c r="BA431" s="529" t="e">
        <f t="shared" ca="1" si="110"/>
        <v>#NAME?</v>
      </c>
    </row>
    <row r="432" spans="1:262">
      <c r="A432" s="283"/>
      <c r="B432" s="429"/>
      <c r="C432" s="381"/>
      <c r="D432" s="409"/>
      <c r="E432" s="285"/>
      <c r="F432" s="200"/>
      <c r="G432" s="201"/>
      <c r="H432" s="296"/>
      <c r="I432" s="233"/>
      <c r="J432" s="467"/>
      <c r="K432" s="202"/>
      <c r="L432" s="237"/>
      <c r="M432" s="422">
        <f t="shared" si="108"/>
        <v>0</v>
      </c>
      <c r="N432" s="204"/>
      <c r="O432" s="203"/>
      <c r="P432" s="204"/>
      <c r="Q432" s="203"/>
      <c r="R432" s="204"/>
      <c r="S432" s="204"/>
      <c r="T432" s="204"/>
      <c r="U432" s="204" t="s">
        <v>702</v>
      </c>
      <c r="V432" s="204" t="s">
        <v>702</v>
      </c>
      <c r="W432" s="288"/>
      <c r="X432" s="285"/>
      <c r="Y432" s="238"/>
      <c r="Z432" s="285"/>
      <c r="AA432" s="170"/>
      <c r="AB432" s="168"/>
      <c r="AC432" s="171"/>
      <c r="AD432" s="172"/>
      <c r="AE432" s="173"/>
      <c r="AF432" s="174"/>
      <c r="AG432" s="542"/>
      <c r="AH432" s="208"/>
      <c r="AI432" s="208"/>
      <c r="AJ432" s="222"/>
      <c r="AK432" s="285"/>
      <c r="AL432" s="164"/>
      <c r="AM432" s="165"/>
      <c r="AN432" s="302"/>
      <c r="AO432" s="277"/>
      <c r="AP432" s="288"/>
      <c r="AQ432" s="288"/>
      <c r="AR432" s="288"/>
      <c r="AS432" s="235"/>
      <c r="AT432" s="476"/>
      <c r="AU432" s="209"/>
      <c r="AV432" s="205"/>
      <c r="AW432" s="205"/>
      <c r="AX432" s="236"/>
      <c r="AY432" s="209"/>
      <c r="AZ432" s="73" t="e">
        <f t="shared" ca="1" si="109"/>
        <v>#NAME?</v>
      </c>
      <c r="BA432" s="529" t="e">
        <f t="shared" ca="1" si="110"/>
        <v>#NAME?</v>
      </c>
      <c r="BB432" s="210"/>
      <c r="BC432" s="210"/>
      <c r="BD432" s="513"/>
      <c r="BE432" s="514"/>
      <c r="BF432" s="538"/>
      <c r="BG432" s="211"/>
      <c r="BH432" s="211"/>
      <c r="BI432" s="211"/>
      <c r="BJ432" s="211"/>
      <c r="BK432" s="211"/>
      <c r="BL432" s="211"/>
      <c r="BM432" s="211"/>
      <c r="BN432" s="211"/>
      <c r="BO432" s="211"/>
      <c r="BP432" s="211"/>
      <c r="BQ432" s="211"/>
      <c r="BR432" s="211"/>
      <c r="BS432" s="211"/>
      <c r="BT432" s="211"/>
      <c r="BU432" s="211"/>
      <c r="BV432" s="211"/>
      <c r="BW432" s="211"/>
      <c r="BX432" s="211"/>
      <c r="BY432" s="211"/>
      <c r="BZ432" s="211"/>
      <c r="CA432" s="211"/>
      <c r="CB432" s="211"/>
      <c r="CC432" s="211"/>
      <c r="CD432" s="211"/>
      <c r="CE432" s="211"/>
      <c r="CF432" s="211"/>
      <c r="CG432" s="211"/>
      <c r="CH432" s="211"/>
      <c r="CI432" s="211"/>
      <c r="CJ432" s="211"/>
      <c r="CK432" s="211"/>
      <c r="CL432" s="211"/>
      <c r="CM432" s="211"/>
      <c r="CN432" s="211"/>
      <c r="CO432" s="211"/>
      <c r="CP432" s="211"/>
      <c r="CQ432" s="211"/>
      <c r="CR432" s="211"/>
      <c r="CS432" s="211"/>
      <c r="CT432" s="211"/>
      <c r="CU432" s="211"/>
      <c r="CV432" s="211"/>
      <c r="CW432" s="211"/>
      <c r="CX432" s="211"/>
      <c r="CY432" s="211"/>
      <c r="CZ432" s="211"/>
      <c r="DA432" s="211"/>
      <c r="DB432" s="211"/>
      <c r="DC432" s="211"/>
      <c r="DD432" s="211"/>
      <c r="DE432" s="211"/>
      <c r="DF432" s="211"/>
      <c r="DG432" s="211"/>
      <c r="DH432" s="211"/>
      <c r="DI432" s="211"/>
      <c r="DJ432" s="211"/>
      <c r="DK432" s="211"/>
      <c r="DL432" s="211"/>
      <c r="DM432" s="211"/>
      <c r="DN432" s="211"/>
      <c r="DO432" s="211"/>
      <c r="DP432" s="211"/>
      <c r="DQ432" s="211"/>
      <c r="DR432" s="211"/>
      <c r="DS432" s="211"/>
      <c r="DT432" s="211"/>
      <c r="DU432" s="211"/>
      <c r="DV432" s="211"/>
      <c r="DW432" s="211"/>
      <c r="DX432" s="211"/>
      <c r="DY432" s="211"/>
      <c r="DZ432" s="211"/>
      <c r="EA432" s="211"/>
      <c r="EB432" s="211"/>
      <c r="EC432" s="211"/>
      <c r="ED432" s="211"/>
      <c r="EE432" s="211"/>
      <c r="EF432" s="211"/>
      <c r="EG432" s="211"/>
      <c r="EH432" s="211"/>
      <c r="EI432" s="211"/>
      <c r="EJ432" s="211"/>
      <c r="EK432" s="211"/>
      <c r="EL432" s="211"/>
      <c r="EM432" s="211"/>
      <c r="EN432" s="211"/>
      <c r="EO432" s="211"/>
      <c r="EP432" s="211"/>
      <c r="EQ432" s="211"/>
      <c r="ER432" s="211"/>
      <c r="ES432" s="211"/>
      <c r="ET432" s="211"/>
      <c r="EU432" s="211"/>
      <c r="EV432" s="211"/>
      <c r="EW432" s="211"/>
      <c r="EX432" s="211"/>
      <c r="EY432" s="211"/>
      <c r="EZ432" s="211"/>
      <c r="FA432" s="211"/>
      <c r="FB432" s="211"/>
      <c r="FC432" s="211"/>
      <c r="FD432" s="211"/>
      <c r="FE432" s="211"/>
      <c r="FF432" s="211"/>
      <c r="FG432" s="211"/>
      <c r="FH432" s="211"/>
      <c r="FI432" s="211"/>
      <c r="FJ432" s="211"/>
      <c r="FK432" s="211"/>
      <c r="FL432" s="211"/>
      <c r="FM432" s="211"/>
      <c r="FN432" s="211"/>
      <c r="FO432" s="211"/>
      <c r="FP432" s="211"/>
      <c r="FQ432" s="211"/>
      <c r="FR432" s="211"/>
      <c r="FS432" s="211"/>
      <c r="FT432" s="211"/>
      <c r="FU432" s="211"/>
      <c r="FV432" s="211"/>
      <c r="FW432" s="211"/>
      <c r="FX432" s="211"/>
      <c r="FY432" s="211"/>
      <c r="FZ432" s="211"/>
      <c r="GA432" s="211"/>
      <c r="GB432" s="211"/>
      <c r="GC432" s="211"/>
      <c r="GD432" s="211"/>
      <c r="GE432" s="211"/>
      <c r="GF432" s="211"/>
      <c r="GG432" s="211"/>
      <c r="GH432" s="211"/>
      <c r="GI432" s="211"/>
      <c r="GJ432" s="211"/>
      <c r="GK432" s="211"/>
      <c r="GL432" s="211"/>
      <c r="GM432" s="211"/>
      <c r="GN432" s="211"/>
      <c r="GO432" s="211"/>
      <c r="GP432" s="211"/>
      <c r="GQ432" s="211"/>
      <c r="GR432" s="211"/>
      <c r="GS432" s="211"/>
      <c r="GT432" s="211"/>
      <c r="GU432" s="211"/>
      <c r="GV432" s="211"/>
      <c r="GW432" s="211"/>
      <c r="GX432" s="211"/>
      <c r="GY432" s="211"/>
      <c r="GZ432" s="211"/>
      <c r="HA432" s="211"/>
      <c r="HB432" s="211"/>
      <c r="HC432" s="211"/>
      <c r="HD432" s="211"/>
      <c r="HE432" s="211"/>
      <c r="HF432" s="211"/>
      <c r="HG432" s="211"/>
      <c r="HH432" s="211"/>
      <c r="HI432" s="211"/>
      <c r="HJ432" s="211"/>
      <c r="HK432" s="211"/>
      <c r="HL432" s="211"/>
      <c r="HM432" s="211"/>
      <c r="HN432" s="211"/>
      <c r="HO432" s="211"/>
      <c r="HP432" s="211"/>
      <c r="HQ432" s="211"/>
      <c r="HR432" s="211"/>
      <c r="HS432" s="211"/>
      <c r="HT432" s="211"/>
      <c r="HU432" s="211"/>
      <c r="HV432" s="211"/>
      <c r="HW432" s="211"/>
      <c r="HX432" s="211"/>
      <c r="HY432" s="211"/>
      <c r="HZ432" s="211"/>
      <c r="IA432" s="211"/>
      <c r="IB432" s="211"/>
      <c r="IC432" s="211"/>
      <c r="ID432" s="211"/>
      <c r="IE432" s="211"/>
      <c r="IF432" s="211"/>
      <c r="IG432" s="211"/>
      <c r="IH432" s="211"/>
      <c r="II432" s="211"/>
      <c r="IJ432" s="211"/>
      <c r="IK432" s="211"/>
      <c r="IL432" s="211"/>
      <c r="IM432" s="211"/>
      <c r="IN432" s="211"/>
      <c r="IO432" s="211"/>
      <c r="IP432" s="211"/>
      <c r="IQ432" s="211"/>
      <c r="IR432" s="211"/>
      <c r="IS432" s="211"/>
      <c r="IT432" s="211"/>
      <c r="IU432" s="211"/>
      <c r="IV432" s="211"/>
      <c r="IW432" s="211"/>
      <c r="IX432" s="211"/>
      <c r="IY432" s="211"/>
      <c r="IZ432" s="211"/>
      <c r="JA432" s="211"/>
      <c r="JB432" s="211"/>
    </row>
    <row r="433" spans="1:262">
      <c r="A433" s="321"/>
      <c r="B433" s="453"/>
      <c r="C433" s="385"/>
      <c r="D433" s="409"/>
      <c r="E433" s="321"/>
      <c r="F433" s="200"/>
      <c r="G433" s="201"/>
      <c r="H433" s="327"/>
      <c r="I433" s="332"/>
      <c r="J433" s="467"/>
      <c r="K433" s="202"/>
      <c r="L433" s="83"/>
      <c r="M433" s="422">
        <f t="shared" si="108"/>
        <v>0</v>
      </c>
      <c r="N433" s="204"/>
      <c r="O433" s="203"/>
      <c r="P433" s="204"/>
      <c r="Q433" s="203"/>
      <c r="R433" s="204"/>
      <c r="S433" s="204"/>
      <c r="T433" s="204"/>
      <c r="U433" s="204" t="s">
        <v>702</v>
      </c>
      <c r="V433" s="204" t="s">
        <v>702</v>
      </c>
      <c r="W433" s="288"/>
      <c r="X433" s="321"/>
      <c r="Y433" s="218"/>
      <c r="Z433" s="321"/>
      <c r="AA433" s="170"/>
      <c r="AB433" s="168"/>
      <c r="AC433" s="171"/>
      <c r="AD433" s="172"/>
      <c r="AE433" s="173"/>
      <c r="AF433" s="174"/>
      <c r="AG433" s="542"/>
      <c r="AH433" s="208"/>
      <c r="AI433" s="208"/>
      <c r="AJ433" s="222"/>
      <c r="AK433" s="321"/>
      <c r="AL433" s="164"/>
      <c r="AM433" s="165"/>
      <c r="AN433" s="359"/>
      <c r="AO433" s="277"/>
      <c r="AP433" s="288"/>
      <c r="AQ433" s="288"/>
      <c r="AR433" s="288"/>
      <c r="AS433" s="221"/>
      <c r="AT433" s="476"/>
      <c r="AU433" s="209"/>
      <c r="AV433" s="205"/>
      <c r="AW433" s="205"/>
      <c r="AX433" s="74"/>
      <c r="AY433" s="129"/>
      <c r="AZ433" s="73" t="e">
        <f t="shared" ca="1" si="109"/>
        <v>#NAME?</v>
      </c>
      <c r="BA433" s="529" t="e">
        <f t="shared" ca="1" si="110"/>
        <v>#NAME?</v>
      </c>
    </row>
    <row r="434" spans="1:262">
      <c r="A434" s="324"/>
      <c r="B434" s="431"/>
      <c r="C434" s="386"/>
      <c r="D434" s="409"/>
      <c r="E434" s="324"/>
      <c r="F434" s="200"/>
      <c r="G434" s="201"/>
      <c r="H434" s="329"/>
      <c r="I434" s="332"/>
      <c r="J434" s="470"/>
      <c r="K434" s="202"/>
      <c r="L434" s="83"/>
      <c r="M434" s="422">
        <f t="shared" si="108"/>
        <v>0</v>
      </c>
      <c r="N434" s="204"/>
      <c r="O434" s="203"/>
      <c r="P434" s="204"/>
      <c r="Q434" s="203"/>
      <c r="R434" s="204"/>
      <c r="S434" s="204"/>
      <c r="T434" s="204"/>
      <c r="U434" s="204" t="s">
        <v>702</v>
      </c>
      <c r="V434" s="204" t="s">
        <v>702</v>
      </c>
      <c r="W434" s="343"/>
      <c r="X434" s="324"/>
      <c r="Y434" s="356"/>
      <c r="Z434" s="324"/>
      <c r="AA434" s="170"/>
      <c r="AB434" s="168"/>
      <c r="AC434" s="171"/>
      <c r="AD434" s="172"/>
      <c r="AE434" s="173"/>
      <c r="AF434" s="174"/>
      <c r="AG434" s="542"/>
      <c r="AH434" s="208"/>
      <c r="AI434" s="208"/>
      <c r="AJ434" s="222"/>
      <c r="AK434" s="324"/>
      <c r="AL434" s="164"/>
      <c r="AM434" s="165"/>
      <c r="AN434" s="361"/>
      <c r="AO434" s="304"/>
      <c r="AP434" s="343"/>
      <c r="AQ434" s="343"/>
      <c r="AR434" s="343"/>
      <c r="AS434" s="365"/>
      <c r="AT434" s="476"/>
      <c r="AU434" s="209"/>
      <c r="AV434" s="205"/>
      <c r="AW434" s="205"/>
      <c r="AX434" s="74"/>
      <c r="AY434" s="129"/>
      <c r="AZ434" s="73" t="e">
        <f t="shared" ca="1" si="109"/>
        <v>#NAME?</v>
      </c>
      <c r="BA434" s="529" t="e">
        <f t="shared" ca="1" si="110"/>
        <v>#NAME?</v>
      </c>
      <c r="BF434" s="125"/>
      <c r="BG434" s="13"/>
      <c r="BH434" s="13"/>
      <c r="BI434" s="13"/>
      <c r="BJ434" s="13"/>
      <c r="BK434" s="13"/>
      <c r="BL434" s="13"/>
      <c r="BM434" s="13"/>
      <c r="BN434" s="13"/>
      <c r="BO434" s="13"/>
      <c r="BP434" s="13"/>
      <c r="BQ434" s="13"/>
      <c r="BR434" s="13"/>
      <c r="BS434" s="13"/>
      <c r="BT434" s="13"/>
      <c r="BU434" s="13"/>
      <c r="BV434" s="13"/>
      <c r="BW434" s="13"/>
      <c r="BX434" s="13"/>
      <c r="BY434" s="13"/>
      <c r="BZ434" s="13"/>
      <c r="CA434" s="13"/>
      <c r="CB434" s="13"/>
      <c r="CC434" s="13"/>
      <c r="CD434" s="13"/>
      <c r="CE434" s="13"/>
      <c r="CF434" s="13"/>
      <c r="CG434" s="13"/>
      <c r="CH434" s="13"/>
      <c r="CI434" s="13"/>
      <c r="CJ434" s="13"/>
      <c r="CK434" s="13"/>
      <c r="CL434" s="13"/>
      <c r="CM434" s="13"/>
      <c r="CN434" s="13"/>
      <c r="CO434" s="13"/>
      <c r="CP434" s="13"/>
      <c r="CQ434" s="13"/>
      <c r="CR434" s="13"/>
      <c r="CS434" s="13"/>
      <c r="CT434" s="13"/>
      <c r="CU434" s="13"/>
      <c r="CV434" s="13"/>
      <c r="CW434" s="13"/>
      <c r="CX434" s="13"/>
      <c r="CY434" s="13"/>
      <c r="CZ434" s="13"/>
      <c r="DA434" s="13"/>
      <c r="DB434" s="13"/>
      <c r="DC434" s="13"/>
      <c r="DD434" s="13"/>
      <c r="DE434" s="13"/>
      <c r="DF434" s="13"/>
      <c r="DG434" s="13"/>
      <c r="DH434" s="13"/>
      <c r="DI434" s="13"/>
      <c r="DJ434" s="13"/>
      <c r="DK434" s="13"/>
      <c r="DL434" s="13"/>
      <c r="DM434" s="13"/>
      <c r="DN434" s="13"/>
      <c r="DO434" s="13"/>
      <c r="DP434" s="13"/>
      <c r="DQ434" s="13"/>
      <c r="DR434" s="13"/>
      <c r="DS434" s="13"/>
      <c r="DT434" s="13"/>
      <c r="DU434" s="13"/>
      <c r="DV434" s="13"/>
      <c r="DW434" s="13"/>
      <c r="DX434" s="13"/>
      <c r="DY434" s="13"/>
      <c r="DZ434" s="13"/>
      <c r="EA434" s="13"/>
      <c r="EB434" s="13"/>
      <c r="EC434" s="13"/>
      <c r="ED434" s="13"/>
      <c r="EE434" s="13"/>
      <c r="EF434" s="13"/>
      <c r="EG434" s="13"/>
      <c r="EH434" s="13"/>
      <c r="EI434" s="13"/>
      <c r="EJ434" s="13"/>
      <c r="EK434" s="13"/>
      <c r="EL434" s="13"/>
      <c r="EM434" s="13"/>
      <c r="EN434" s="13"/>
      <c r="EO434" s="13"/>
      <c r="EP434" s="13"/>
      <c r="EQ434" s="13"/>
      <c r="ER434" s="13"/>
      <c r="ES434" s="13"/>
      <c r="ET434" s="13"/>
      <c r="EU434" s="13"/>
      <c r="EV434" s="13"/>
      <c r="EW434" s="13"/>
      <c r="EX434" s="13"/>
      <c r="EY434" s="13"/>
      <c r="EZ434" s="13"/>
      <c r="FA434" s="13"/>
      <c r="FB434" s="13"/>
      <c r="FC434" s="13"/>
      <c r="FD434" s="13"/>
      <c r="FE434" s="13"/>
      <c r="FF434" s="13"/>
      <c r="FG434" s="13"/>
      <c r="FH434" s="13"/>
      <c r="FI434" s="13"/>
      <c r="FJ434" s="13"/>
      <c r="FK434" s="13"/>
      <c r="FL434" s="13"/>
      <c r="FM434" s="13"/>
      <c r="FN434" s="13"/>
      <c r="FO434" s="13"/>
      <c r="FP434" s="13"/>
      <c r="FQ434" s="13"/>
      <c r="FR434" s="13"/>
      <c r="FS434" s="13"/>
      <c r="FT434" s="13"/>
      <c r="FU434" s="13"/>
      <c r="FV434" s="13"/>
      <c r="FW434" s="13"/>
      <c r="FX434" s="13"/>
      <c r="FY434" s="13"/>
      <c r="FZ434" s="13"/>
      <c r="GA434" s="13"/>
      <c r="GB434" s="13"/>
      <c r="GC434" s="13"/>
      <c r="GD434" s="13"/>
      <c r="GE434" s="13"/>
      <c r="GF434" s="13"/>
      <c r="GG434" s="13"/>
      <c r="GH434" s="13"/>
      <c r="GI434" s="13"/>
      <c r="GJ434" s="13"/>
      <c r="GK434" s="13"/>
      <c r="GL434" s="13"/>
      <c r="GM434" s="13"/>
      <c r="GN434" s="13"/>
      <c r="GO434" s="13"/>
      <c r="GP434" s="13"/>
      <c r="GQ434" s="13"/>
      <c r="GR434" s="13"/>
      <c r="GS434" s="13"/>
      <c r="GT434" s="13"/>
      <c r="GU434" s="13"/>
      <c r="GV434" s="13"/>
      <c r="GW434" s="13"/>
      <c r="GX434" s="13"/>
      <c r="GY434" s="13"/>
      <c r="GZ434" s="13"/>
      <c r="HA434" s="13"/>
      <c r="HB434" s="13"/>
      <c r="HC434" s="13"/>
      <c r="HD434" s="13"/>
      <c r="HE434" s="13"/>
      <c r="HF434" s="13"/>
      <c r="HG434" s="13"/>
      <c r="HH434" s="13"/>
      <c r="HI434" s="13"/>
      <c r="HJ434" s="13"/>
      <c r="HK434" s="13"/>
      <c r="HL434" s="13"/>
      <c r="HM434" s="13"/>
      <c r="HN434" s="13"/>
      <c r="HO434" s="13"/>
      <c r="HP434" s="13"/>
      <c r="HQ434" s="13"/>
      <c r="HR434" s="13"/>
      <c r="HS434" s="13"/>
      <c r="HT434" s="13"/>
      <c r="HU434" s="13"/>
      <c r="HV434" s="13"/>
      <c r="HW434" s="13"/>
      <c r="HX434" s="13"/>
      <c r="HY434" s="13"/>
      <c r="HZ434" s="13"/>
      <c r="IA434" s="13"/>
      <c r="IB434" s="13"/>
      <c r="IC434" s="13"/>
      <c r="ID434" s="13"/>
      <c r="IE434" s="13"/>
      <c r="IF434" s="13"/>
      <c r="IG434" s="13"/>
      <c r="IH434" s="13"/>
      <c r="II434" s="13"/>
      <c r="IJ434" s="13"/>
      <c r="IK434" s="13"/>
      <c r="IL434" s="13"/>
      <c r="IM434" s="13"/>
      <c r="IN434" s="13"/>
      <c r="IO434" s="13"/>
      <c r="IP434" s="13"/>
      <c r="IQ434" s="13"/>
      <c r="IR434" s="13"/>
      <c r="IS434" s="13"/>
      <c r="IT434" s="13"/>
      <c r="IU434" s="13"/>
      <c r="IV434" s="13"/>
      <c r="IW434" s="13"/>
      <c r="IX434" s="13"/>
      <c r="IY434" s="13"/>
      <c r="IZ434" s="13"/>
      <c r="JA434" s="13"/>
      <c r="JB434" s="13"/>
    </row>
    <row r="435" spans="1:262">
      <c r="A435" s="285"/>
      <c r="B435" s="429"/>
      <c r="C435" s="381"/>
      <c r="D435" s="409"/>
      <c r="E435" s="285"/>
      <c r="F435" s="200"/>
      <c r="G435" s="201"/>
      <c r="H435" s="296"/>
      <c r="I435" s="332"/>
      <c r="J435" s="467"/>
      <c r="K435" s="202"/>
      <c r="L435" s="83"/>
      <c r="M435" s="422">
        <f t="shared" si="108"/>
        <v>0</v>
      </c>
      <c r="N435" s="204"/>
      <c r="O435" s="203"/>
      <c r="P435" s="204"/>
      <c r="Q435" s="203"/>
      <c r="R435" s="204"/>
      <c r="S435" s="204"/>
      <c r="T435" s="204"/>
      <c r="U435" s="204" t="s">
        <v>702</v>
      </c>
      <c r="V435" s="204" t="s">
        <v>702</v>
      </c>
      <c r="W435" s="288"/>
      <c r="X435" s="285"/>
      <c r="Y435" s="218"/>
      <c r="Z435" s="285"/>
      <c r="AA435" s="170"/>
      <c r="AB435" s="168"/>
      <c r="AC435" s="171"/>
      <c r="AD435" s="172"/>
      <c r="AE435" s="173"/>
      <c r="AF435" s="174"/>
      <c r="AG435" s="542"/>
      <c r="AH435" s="208"/>
      <c r="AI435" s="208"/>
      <c r="AJ435" s="222"/>
      <c r="AK435" s="285"/>
      <c r="AL435" s="164"/>
      <c r="AM435" s="165"/>
      <c r="AN435" s="302"/>
      <c r="AO435" s="277"/>
      <c r="AP435" s="288"/>
      <c r="AQ435" s="288"/>
      <c r="AR435" s="288"/>
      <c r="AS435" s="221"/>
      <c r="AT435" s="476"/>
      <c r="AU435" s="209"/>
      <c r="AV435" s="205"/>
      <c r="AW435" s="205"/>
      <c r="AX435" s="74"/>
      <c r="AY435" s="129"/>
      <c r="AZ435" s="73" t="e">
        <f t="shared" ca="1" si="109"/>
        <v>#NAME?</v>
      </c>
      <c r="BA435" s="529" t="e">
        <f t="shared" ca="1" si="110"/>
        <v>#NAME?</v>
      </c>
      <c r="BF435" s="125"/>
      <c r="BG435" s="13"/>
      <c r="BH435" s="13"/>
      <c r="BI435" s="13"/>
      <c r="BJ435" s="13"/>
      <c r="BK435" s="13"/>
      <c r="BL435" s="13"/>
      <c r="BM435" s="13"/>
      <c r="BN435" s="13"/>
      <c r="BO435" s="13"/>
      <c r="BP435" s="13"/>
      <c r="BQ435" s="13"/>
      <c r="BR435" s="13"/>
      <c r="BS435" s="13"/>
      <c r="BT435" s="13"/>
      <c r="BU435" s="13"/>
      <c r="BV435" s="13"/>
      <c r="BW435" s="13"/>
      <c r="BX435" s="13"/>
      <c r="BY435" s="13"/>
      <c r="BZ435" s="13"/>
      <c r="CA435" s="13"/>
      <c r="CB435" s="13"/>
      <c r="CC435" s="13"/>
      <c r="CD435" s="13"/>
      <c r="CE435" s="13"/>
      <c r="CF435" s="13"/>
      <c r="CG435" s="13"/>
      <c r="CH435" s="13"/>
      <c r="CI435" s="13"/>
      <c r="CJ435" s="13"/>
      <c r="CK435" s="13"/>
      <c r="CL435" s="13"/>
      <c r="CM435" s="13"/>
      <c r="CN435" s="13"/>
      <c r="CO435" s="13"/>
      <c r="CP435" s="13"/>
      <c r="CQ435" s="13"/>
      <c r="CR435" s="13"/>
      <c r="CS435" s="13"/>
      <c r="CT435" s="13"/>
      <c r="CU435" s="13"/>
      <c r="CV435" s="13"/>
      <c r="CW435" s="13"/>
      <c r="CX435" s="13"/>
      <c r="CY435" s="13"/>
      <c r="CZ435" s="13"/>
      <c r="DA435" s="13"/>
      <c r="DB435" s="13"/>
      <c r="DC435" s="13"/>
      <c r="DD435" s="13"/>
      <c r="DE435" s="13"/>
      <c r="DF435" s="13"/>
      <c r="DG435" s="13"/>
      <c r="DH435" s="13"/>
      <c r="DI435" s="13"/>
      <c r="DJ435" s="13"/>
      <c r="DK435" s="13"/>
      <c r="DL435" s="13"/>
      <c r="DM435" s="13"/>
      <c r="DN435" s="13"/>
      <c r="DO435" s="13"/>
      <c r="DP435" s="13"/>
      <c r="DQ435" s="13"/>
      <c r="DR435" s="13"/>
      <c r="DS435" s="13"/>
      <c r="DT435" s="13"/>
      <c r="DU435" s="13"/>
      <c r="DV435" s="13"/>
      <c r="DW435" s="13"/>
      <c r="DX435" s="13"/>
      <c r="DY435" s="13"/>
      <c r="DZ435" s="13"/>
      <c r="EA435" s="13"/>
      <c r="EB435" s="13"/>
      <c r="EC435" s="13"/>
      <c r="ED435" s="13"/>
      <c r="EE435" s="13"/>
      <c r="EF435" s="13"/>
      <c r="EG435" s="13"/>
      <c r="EH435" s="13"/>
      <c r="EI435" s="13"/>
      <c r="EJ435" s="13"/>
      <c r="EK435" s="13"/>
      <c r="EL435" s="13"/>
      <c r="EM435" s="13"/>
      <c r="EN435" s="13"/>
      <c r="EO435" s="13"/>
      <c r="EP435" s="13"/>
      <c r="EQ435" s="13"/>
      <c r="ER435" s="13"/>
      <c r="ES435" s="13"/>
      <c r="ET435" s="13"/>
      <c r="EU435" s="13"/>
      <c r="EV435" s="13"/>
      <c r="EW435" s="13"/>
      <c r="EX435" s="13"/>
      <c r="EY435" s="13"/>
      <c r="EZ435" s="13"/>
      <c r="FA435" s="13"/>
      <c r="FB435" s="13"/>
      <c r="FC435" s="13"/>
      <c r="FD435" s="13"/>
      <c r="FE435" s="13"/>
      <c r="FF435" s="13"/>
      <c r="FG435" s="13"/>
      <c r="FH435" s="13"/>
      <c r="FI435" s="13"/>
      <c r="FJ435" s="13"/>
      <c r="FK435" s="13"/>
      <c r="FL435" s="13"/>
      <c r="FM435" s="13"/>
      <c r="FN435" s="13"/>
      <c r="FO435" s="13"/>
      <c r="FP435" s="13"/>
      <c r="FQ435" s="13"/>
      <c r="FR435" s="13"/>
      <c r="FS435" s="13"/>
      <c r="FT435" s="13"/>
      <c r="FU435" s="13"/>
      <c r="FV435" s="13"/>
      <c r="FW435" s="13"/>
      <c r="FX435" s="13"/>
      <c r="FY435" s="13"/>
      <c r="FZ435" s="13"/>
      <c r="GA435" s="13"/>
      <c r="GB435" s="13"/>
      <c r="GC435" s="13"/>
      <c r="GD435" s="13"/>
      <c r="GE435" s="13"/>
      <c r="GF435" s="13"/>
      <c r="GG435" s="13"/>
      <c r="GH435" s="13"/>
      <c r="GI435" s="13"/>
      <c r="GJ435" s="13"/>
      <c r="GK435" s="13"/>
      <c r="GL435" s="13"/>
      <c r="GM435" s="13"/>
      <c r="GN435" s="13"/>
      <c r="GO435" s="13"/>
      <c r="GP435" s="13"/>
      <c r="GQ435" s="13"/>
      <c r="GR435" s="13"/>
      <c r="GS435" s="13"/>
      <c r="GT435" s="13"/>
      <c r="GU435" s="13"/>
      <c r="GV435" s="13"/>
      <c r="GW435" s="13"/>
      <c r="GX435" s="13"/>
      <c r="GY435" s="13"/>
      <c r="GZ435" s="13"/>
      <c r="HA435" s="13"/>
      <c r="HB435" s="13"/>
      <c r="HC435" s="13"/>
      <c r="HD435" s="13"/>
      <c r="HE435" s="13"/>
      <c r="HF435" s="13"/>
      <c r="HG435" s="13"/>
      <c r="HH435" s="13"/>
      <c r="HI435" s="13"/>
      <c r="HJ435" s="13"/>
      <c r="HK435" s="13"/>
      <c r="HL435" s="13"/>
      <c r="HM435" s="13"/>
      <c r="HN435" s="13"/>
      <c r="HO435" s="13"/>
      <c r="HP435" s="13"/>
      <c r="HQ435" s="13"/>
      <c r="HR435" s="13"/>
      <c r="HS435" s="13"/>
      <c r="HT435" s="13"/>
      <c r="HU435" s="13"/>
      <c r="HV435" s="13"/>
      <c r="HW435" s="13"/>
      <c r="HX435" s="13"/>
      <c r="HY435" s="13"/>
      <c r="HZ435" s="13"/>
      <c r="IA435" s="13"/>
      <c r="IB435" s="13"/>
      <c r="IC435" s="13"/>
      <c r="ID435" s="13"/>
      <c r="IE435" s="13"/>
      <c r="IF435" s="13"/>
      <c r="IG435" s="13"/>
      <c r="IH435" s="13"/>
      <c r="II435" s="13"/>
      <c r="IJ435" s="13"/>
      <c r="IK435" s="13"/>
      <c r="IL435" s="13"/>
      <c r="IM435" s="13"/>
      <c r="IN435" s="13"/>
      <c r="IO435" s="13"/>
      <c r="IP435" s="13"/>
      <c r="IQ435" s="13"/>
      <c r="IR435" s="13"/>
      <c r="IS435" s="13"/>
      <c r="IT435" s="13"/>
      <c r="IU435" s="13"/>
      <c r="IV435" s="13"/>
      <c r="IW435" s="13"/>
      <c r="IX435" s="13"/>
      <c r="IY435" s="13"/>
      <c r="IZ435" s="13"/>
      <c r="JA435" s="13"/>
      <c r="JB435" s="13"/>
    </row>
    <row r="436" spans="1:262">
      <c r="A436" s="325"/>
      <c r="B436" s="432"/>
      <c r="C436" s="387"/>
      <c r="D436" s="409"/>
      <c r="E436" s="325"/>
      <c r="F436" s="200"/>
      <c r="G436" s="201"/>
      <c r="H436" s="330"/>
      <c r="I436" s="332"/>
      <c r="J436" s="471"/>
      <c r="K436" s="202"/>
      <c r="L436" s="237"/>
      <c r="M436" s="422">
        <f t="shared" si="108"/>
        <v>0</v>
      </c>
      <c r="N436" s="204"/>
      <c r="O436" s="203"/>
      <c r="P436" s="204"/>
      <c r="Q436" s="203"/>
      <c r="R436" s="204"/>
      <c r="S436" s="204"/>
      <c r="T436" s="204"/>
      <c r="U436" s="204" t="s">
        <v>702</v>
      </c>
      <c r="V436" s="204" t="s">
        <v>702</v>
      </c>
      <c r="W436" s="344"/>
      <c r="X436" s="325"/>
      <c r="Y436" s="358"/>
      <c r="Z436" s="325"/>
      <c r="AA436" s="170"/>
      <c r="AB436" s="168"/>
      <c r="AC436" s="171"/>
      <c r="AD436" s="172"/>
      <c r="AE436" s="173"/>
      <c r="AF436" s="174"/>
      <c r="AG436" s="542"/>
      <c r="AH436" s="208"/>
      <c r="AI436" s="208"/>
      <c r="AJ436" s="222"/>
      <c r="AK436" s="325"/>
      <c r="AL436" s="164"/>
      <c r="AM436" s="165"/>
      <c r="AN436" s="362"/>
      <c r="AO436" s="306"/>
      <c r="AP436" s="344"/>
      <c r="AQ436" s="344"/>
      <c r="AR436" s="344"/>
      <c r="AS436" s="235"/>
      <c r="AT436" s="476"/>
      <c r="AU436" s="209"/>
      <c r="AV436" s="205"/>
      <c r="AW436" s="205"/>
      <c r="AX436" s="236"/>
      <c r="AY436" s="209"/>
      <c r="AZ436" s="73" t="e">
        <f t="shared" ca="1" si="109"/>
        <v>#NAME?</v>
      </c>
      <c r="BA436" s="529" t="e">
        <f t="shared" ca="1" si="110"/>
        <v>#NAME?</v>
      </c>
      <c r="BB436" s="210"/>
      <c r="BC436" s="210"/>
      <c r="BD436" s="513"/>
      <c r="BE436" s="514"/>
      <c r="BF436" s="538"/>
      <c r="BG436" s="211"/>
      <c r="BH436" s="211"/>
      <c r="BI436" s="211"/>
      <c r="BJ436" s="211"/>
      <c r="BK436" s="211"/>
      <c r="BL436" s="211"/>
      <c r="BM436" s="211"/>
      <c r="BN436" s="211"/>
      <c r="BO436" s="211"/>
      <c r="BP436" s="211"/>
      <c r="BQ436" s="211"/>
      <c r="BR436" s="211"/>
      <c r="BS436" s="211"/>
      <c r="BT436" s="211"/>
      <c r="BU436" s="211"/>
      <c r="BV436" s="211"/>
      <c r="BW436" s="211"/>
      <c r="BX436" s="211"/>
      <c r="BY436" s="211"/>
      <c r="BZ436" s="211"/>
      <c r="CA436" s="211"/>
      <c r="CB436" s="211"/>
      <c r="CC436" s="211"/>
      <c r="CD436" s="211"/>
      <c r="CE436" s="211"/>
      <c r="CF436" s="211"/>
      <c r="CG436" s="211"/>
      <c r="CH436" s="211"/>
      <c r="CI436" s="211"/>
      <c r="CJ436" s="211"/>
      <c r="CK436" s="211"/>
      <c r="CL436" s="211"/>
      <c r="CM436" s="211"/>
      <c r="CN436" s="211"/>
      <c r="CO436" s="211"/>
      <c r="CP436" s="211"/>
      <c r="CQ436" s="211"/>
      <c r="CR436" s="211"/>
      <c r="CS436" s="211"/>
      <c r="CT436" s="211"/>
      <c r="CU436" s="211"/>
      <c r="CV436" s="211"/>
      <c r="CW436" s="211"/>
      <c r="CX436" s="211"/>
      <c r="CY436" s="211"/>
      <c r="CZ436" s="211"/>
      <c r="DA436" s="211"/>
      <c r="DB436" s="211"/>
      <c r="DC436" s="211"/>
      <c r="DD436" s="211"/>
      <c r="DE436" s="211"/>
      <c r="DF436" s="211"/>
      <c r="DG436" s="211"/>
      <c r="DH436" s="211"/>
      <c r="DI436" s="211"/>
      <c r="DJ436" s="211"/>
      <c r="DK436" s="211"/>
      <c r="DL436" s="211"/>
      <c r="DM436" s="211"/>
      <c r="DN436" s="211"/>
      <c r="DO436" s="211"/>
      <c r="DP436" s="211"/>
      <c r="DQ436" s="211"/>
      <c r="DR436" s="211"/>
      <c r="DS436" s="211"/>
      <c r="DT436" s="211"/>
      <c r="DU436" s="211"/>
      <c r="DV436" s="211"/>
      <c r="DW436" s="211"/>
      <c r="DX436" s="211"/>
      <c r="DY436" s="211"/>
      <c r="DZ436" s="211"/>
      <c r="EA436" s="211"/>
      <c r="EB436" s="211"/>
      <c r="EC436" s="211"/>
      <c r="ED436" s="211"/>
      <c r="EE436" s="211"/>
      <c r="EF436" s="211"/>
      <c r="EG436" s="211"/>
      <c r="EH436" s="211"/>
      <c r="EI436" s="211"/>
      <c r="EJ436" s="211"/>
      <c r="EK436" s="211"/>
      <c r="EL436" s="211"/>
      <c r="EM436" s="211"/>
      <c r="EN436" s="211"/>
      <c r="EO436" s="211"/>
      <c r="EP436" s="211"/>
      <c r="EQ436" s="211"/>
      <c r="ER436" s="211"/>
      <c r="ES436" s="211"/>
      <c r="ET436" s="211"/>
      <c r="EU436" s="211"/>
      <c r="EV436" s="211"/>
      <c r="EW436" s="211"/>
      <c r="EX436" s="211"/>
      <c r="EY436" s="211"/>
      <c r="EZ436" s="211"/>
      <c r="FA436" s="211"/>
      <c r="FB436" s="211"/>
      <c r="FC436" s="211"/>
      <c r="FD436" s="211"/>
      <c r="FE436" s="211"/>
      <c r="FF436" s="211"/>
      <c r="FG436" s="211"/>
      <c r="FH436" s="211"/>
      <c r="FI436" s="211"/>
      <c r="FJ436" s="211"/>
      <c r="FK436" s="211"/>
      <c r="FL436" s="211"/>
      <c r="FM436" s="211"/>
      <c r="FN436" s="211"/>
      <c r="FO436" s="211"/>
      <c r="FP436" s="211"/>
      <c r="FQ436" s="211"/>
      <c r="FR436" s="211"/>
      <c r="FS436" s="211"/>
      <c r="FT436" s="211"/>
      <c r="FU436" s="211"/>
      <c r="FV436" s="211"/>
      <c r="FW436" s="211"/>
      <c r="FX436" s="211"/>
      <c r="FY436" s="211"/>
      <c r="FZ436" s="211"/>
      <c r="GA436" s="211"/>
      <c r="GB436" s="211"/>
      <c r="GC436" s="211"/>
      <c r="GD436" s="211"/>
      <c r="GE436" s="211"/>
      <c r="GF436" s="211"/>
      <c r="GG436" s="211"/>
      <c r="GH436" s="211"/>
      <c r="GI436" s="211"/>
      <c r="GJ436" s="211"/>
      <c r="GK436" s="211"/>
      <c r="GL436" s="211"/>
      <c r="GM436" s="211"/>
      <c r="GN436" s="211"/>
      <c r="GO436" s="211"/>
      <c r="GP436" s="211"/>
      <c r="GQ436" s="211"/>
      <c r="GR436" s="211"/>
      <c r="GS436" s="211"/>
      <c r="GT436" s="211"/>
      <c r="GU436" s="211"/>
      <c r="GV436" s="211"/>
      <c r="GW436" s="211"/>
      <c r="GX436" s="211"/>
      <c r="GY436" s="211"/>
      <c r="GZ436" s="211"/>
      <c r="HA436" s="211"/>
      <c r="HB436" s="211"/>
      <c r="HC436" s="211"/>
      <c r="HD436" s="211"/>
      <c r="HE436" s="211"/>
      <c r="HF436" s="211"/>
      <c r="HG436" s="211"/>
      <c r="HH436" s="211"/>
      <c r="HI436" s="211"/>
      <c r="HJ436" s="211"/>
      <c r="HK436" s="211"/>
      <c r="HL436" s="211"/>
      <c r="HM436" s="211"/>
      <c r="HN436" s="211"/>
      <c r="HO436" s="211"/>
      <c r="HP436" s="211"/>
      <c r="HQ436" s="211"/>
      <c r="HR436" s="211"/>
      <c r="HS436" s="211"/>
      <c r="HT436" s="211"/>
      <c r="HU436" s="211"/>
      <c r="HV436" s="211"/>
      <c r="HW436" s="211"/>
      <c r="HX436" s="211"/>
      <c r="HY436" s="211"/>
      <c r="HZ436" s="211"/>
      <c r="IA436" s="211"/>
      <c r="IB436" s="211"/>
      <c r="IC436" s="211"/>
      <c r="ID436" s="211"/>
      <c r="IE436" s="211"/>
      <c r="IF436" s="211"/>
      <c r="IG436" s="211"/>
      <c r="IH436" s="211"/>
      <c r="II436" s="211"/>
      <c r="IJ436" s="211"/>
      <c r="IK436" s="211"/>
      <c r="IL436" s="211"/>
      <c r="IM436" s="211"/>
      <c r="IN436" s="211"/>
      <c r="IO436" s="211"/>
      <c r="IP436" s="211"/>
      <c r="IQ436" s="211"/>
      <c r="IR436" s="211"/>
      <c r="IS436" s="211"/>
      <c r="IT436" s="211"/>
      <c r="IU436" s="211"/>
      <c r="IV436" s="211"/>
      <c r="IW436" s="211"/>
      <c r="IX436" s="211"/>
      <c r="IY436" s="211"/>
      <c r="IZ436" s="211"/>
      <c r="JA436" s="211"/>
      <c r="JB436" s="211"/>
    </row>
    <row r="437" spans="1:262">
      <c r="A437" s="323"/>
      <c r="B437" s="430"/>
      <c r="C437" s="384"/>
      <c r="D437" s="409"/>
      <c r="E437" s="323"/>
      <c r="F437" s="200"/>
      <c r="G437" s="201"/>
      <c r="H437" s="328"/>
      <c r="I437" s="332"/>
      <c r="J437" s="469"/>
      <c r="K437" s="202"/>
      <c r="L437" s="237"/>
      <c r="M437" s="422">
        <f t="shared" si="108"/>
        <v>0</v>
      </c>
      <c r="N437" s="204"/>
      <c r="O437" s="203"/>
      <c r="P437" s="204"/>
      <c r="Q437" s="203"/>
      <c r="R437" s="204"/>
      <c r="S437" s="204"/>
      <c r="T437" s="204"/>
      <c r="U437" s="204" t="s">
        <v>702</v>
      </c>
      <c r="V437" s="204" t="s">
        <v>702</v>
      </c>
      <c r="W437" s="342"/>
      <c r="X437" s="323"/>
      <c r="Y437" s="238"/>
      <c r="Z437" s="323"/>
      <c r="AA437" s="170"/>
      <c r="AB437" s="168"/>
      <c r="AC437" s="171"/>
      <c r="AD437" s="172"/>
      <c r="AE437" s="173"/>
      <c r="AF437" s="174"/>
      <c r="AG437" s="542"/>
      <c r="AH437" s="208"/>
      <c r="AI437" s="208"/>
      <c r="AJ437" s="222"/>
      <c r="AK437" s="323"/>
      <c r="AL437" s="164"/>
      <c r="AM437" s="165"/>
      <c r="AN437" s="360"/>
      <c r="AO437" s="305"/>
      <c r="AP437" s="342"/>
      <c r="AQ437" s="342"/>
      <c r="AR437" s="342"/>
      <c r="AS437" s="235"/>
      <c r="AT437" s="476"/>
      <c r="AU437" s="209"/>
      <c r="AV437" s="205"/>
      <c r="AW437" s="205"/>
      <c r="AX437" s="236"/>
      <c r="AY437" s="209"/>
      <c r="AZ437" s="73" t="e">
        <f t="shared" ca="1" si="109"/>
        <v>#NAME?</v>
      </c>
      <c r="BA437" s="529" t="e">
        <f t="shared" ca="1" si="110"/>
        <v>#NAME?</v>
      </c>
      <c r="BB437" s="210"/>
      <c r="BC437" s="210"/>
      <c r="BD437" s="513"/>
      <c r="BE437" s="514"/>
      <c r="BF437" s="538"/>
      <c r="BG437" s="211"/>
      <c r="BH437" s="211"/>
      <c r="BI437" s="211"/>
      <c r="BJ437" s="211"/>
      <c r="BK437" s="211"/>
      <c r="BL437" s="211"/>
      <c r="BM437" s="211"/>
      <c r="BN437" s="211"/>
      <c r="BO437" s="211"/>
      <c r="BP437" s="211"/>
      <c r="BQ437" s="211"/>
      <c r="BR437" s="211"/>
      <c r="BS437" s="211"/>
      <c r="BT437" s="211"/>
      <c r="BU437" s="211"/>
      <c r="BV437" s="211"/>
      <c r="BW437" s="211"/>
      <c r="BX437" s="211"/>
      <c r="BY437" s="211"/>
      <c r="BZ437" s="211"/>
      <c r="CA437" s="211"/>
      <c r="CB437" s="211"/>
      <c r="CC437" s="211"/>
      <c r="CD437" s="211"/>
      <c r="CE437" s="211"/>
      <c r="CF437" s="211"/>
      <c r="CG437" s="211"/>
      <c r="CH437" s="211"/>
      <c r="CI437" s="211"/>
      <c r="CJ437" s="211"/>
      <c r="CK437" s="211"/>
      <c r="CL437" s="211"/>
      <c r="CM437" s="211"/>
      <c r="CN437" s="211"/>
      <c r="CO437" s="211"/>
      <c r="CP437" s="211"/>
      <c r="CQ437" s="211"/>
      <c r="CR437" s="211"/>
      <c r="CS437" s="211"/>
      <c r="CT437" s="211"/>
      <c r="CU437" s="211"/>
      <c r="CV437" s="211"/>
      <c r="CW437" s="211"/>
      <c r="CX437" s="211"/>
      <c r="CY437" s="211"/>
      <c r="CZ437" s="211"/>
      <c r="DA437" s="211"/>
      <c r="DB437" s="211"/>
      <c r="DC437" s="211"/>
      <c r="DD437" s="211"/>
      <c r="DE437" s="211"/>
      <c r="DF437" s="211"/>
      <c r="DG437" s="211"/>
      <c r="DH437" s="211"/>
      <c r="DI437" s="211"/>
      <c r="DJ437" s="211"/>
      <c r="DK437" s="211"/>
      <c r="DL437" s="211"/>
      <c r="DM437" s="211"/>
      <c r="DN437" s="211"/>
      <c r="DO437" s="211"/>
      <c r="DP437" s="211"/>
      <c r="DQ437" s="211"/>
      <c r="DR437" s="211"/>
      <c r="DS437" s="211"/>
      <c r="DT437" s="211"/>
      <c r="DU437" s="211"/>
      <c r="DV437" s="211"/>
      <c r="DW437" s="211"/>
      <c r="DX437" s="211"/>
      <c r="DY437" s="211"/>
      <c r="DZ437" s="211"/>
      <c r="EA437" s="211"/>
      <c r="EB437" s="211"/>
      <c r="EC437" s="211"/>
      <c r="ED437" s="211"/>
      <c r="EE437" s="211"/>
      <c r="EF437" s="211"/>
      <c r="EG437" s="211"/>
      <c r="EH437" s="211"/>
      <c r="EI437" s="211"/>
      <c r="EJ437" s="211"/>
      <c r="EK437" s="211"/>
      <c r="EL437" s="211"/>
      <c r="EM437" s="211"/>
      <c r="EN437" s="211"/>
      <c r="EO437" s="211"/>
      <c r="EP437" s="211"/>
      <c r="EQ437" s="211"/>
      <c r="ER437" s="211"/>
      <c r="ES437" s="211"/>
      <c r="ET437" s="211"/>
      <c r="EU437" s="211"/>
      <c r="EV437" s="211"/>
      <c r="EW437" s="211"/>
      <c r="EX437" s="211"/>
      <c r="EY437" s="211"/>
      <c r="EZ437" s="211"/>
      <c r="FA437" s="211"/>
      <c r="FB437" s="211"/>
      <c r="FC437" s="211"/>
      <c r="FD437" s="211"/>
      <c r="FE437" s="211"/>
      <c r="FF437" s="211"/>
      <c r="FG437" s="211"/>
      <c r="FH437" s="211"/>
      <c r="FI437" s="211"/>
      <c r="FJ437" s="211"/>
      <c r="FK437" s="211"/>
      <c r="FL437" s="211"/>
      <c r="FM437" s="211"/>
      <c r="FN437" s="211"/>
      <c r="FO437" s="211"/>
      <c r="FP437" s="211"/>
      <c r="FQ437" s="211"/>
      <c r="FR437" s="211"/>
      <c r="FS437" s="211"/>
      <c r="FT437" s="211"/>
      <c r="FU437" s="211"/>
      <c r="FV437" s="211"/>
      <c r="FW437" s="211"/>
      <c r="FX437" s="211"/>
      <c r="FY437" s="211"/>
      <c r="FZ437" s="211"/>
      <c r="GA437" s="211"/>
      <c r="GB437" s="211"/>
      <c r="GC437" s="211"/>
      <c r="GD437" s="211"/>
      <c r="GE437" s="211"/>
      <c r="GF437" s="211"/>
      <c r="GG437" s="211"/>
      <c r="GH437" s="211"/>
      <c r="GI437" s="211"/>
      <c r="GJ437" s="211"/>
      <c r="GK437" s="211"/>
      <c r="GL437" s="211"/>
      <c r="GM437" s="211"/>
      <c r="GN437" s="211"/>
      <c r="GO437" s="211"/>
      <c r="GP437" s="211"/>
      <c r="GQ437" s="211"/>
      <c r="GR437" s="211"/>
      <c r="GS437" s="211"/>
      <c r="GT437" s="211"/>
      <c r="GU437" s="211"/>
      <c r="GV437" s="211"/>
      <c r="GW437" s="211"/>
      <c r="GX437" s="211"/>
      <c r="GY437" s="211"/>
      <c r="GZ437" s="211"/>
      <c r="HA437" s="211"/>
      <c r="HB437" s="211"/>
      <c r="HC437" s="211"/>
      <c r="HD437" s="211"/>
      <c r="HE437" s="211"/>
      <c r="HF437" s="211"/>
      <c r="HG437" s="211"/>
      <c r="HH437" s="211"/>
      <c r="HI437" s="211"/>
      <c r="HJ437" s="211"/>
      <c r="HK437" s="211"/>
      <c r="HL437" s="211"/>
      <c r="HM437" s="211"/>
      <c r="HN437" s="211"/>
      <c r="HO437" s="211"/>
      <c r="HP437" s="211"/>
      <c r="HQ437" s="211"/>
      <c r="HR437" s="211"/>
      <c r="HS437" s="211"/>
      <c r="HT437" s="211"/>
      <c r="HU437" s="211"/>
      <c r="HV437" s="211"/>
      <c r="HW437" s="211"/>
      <c r="HX437" s="211"/>
      <c r="HY437" s="211"/>
      <c r="HZ437" s="211"/>
      <c r="IA437" s="211"/>
      <c r="IB437" s="211"/>
      <c r="IC437" s="211"/>
      <c r="ID437" s="211"/>
      <c r="IE437" s="211"/>
      <c r="IF437" s="211"/>
      <c r="IG437" s="211"/>
      <c r="IH437" s="211"/>
      <c r="II437" s="211"/>
      <c r="IJ437" s="211"/>
      <c r="IK437" s="211"/>
      <c r="IL437" s="211"/>
      <c r="IM437" s="211"/>
      <c r="IN437" s="211"/>
      <c r="IO437" s="211"/>
      <c r="IP437" s="211"/>
      <c r="IQ437" s="211"/>
      <c r="IR437" s="211"/>
      <c r="IS437" s="211"/>
      <c r="IT437" s="211"/>
      <c r="IU437" s="211"/>
      <c r="IV437" s="211"/>
      <c r="IW437" s="211"/>
      <c r="IX437" s="211"/>
      <c r="IY437" s="211"/>
      <c r="IZ437" s="211"/>
      <c r="JA437" s="211"/>
      <c r="JB437" s="211"/>
    </row>
    <row r="438" spans="1:262" s="13" customFormat="1">
      <c r="A438" s="285"/>
      <c r="B438" s="429"/>
      <c r="C438" s="381"/>
      <c r="D438" s="409"/>
      <c r="E438" s="285"/>
      <c r="F438" s="167"/>
      <c r="G438" s="201"/>
      <c r="H438" s="296"/>
      <c r="I438" s="217"/>
      <c r="J438" s="467"/>
      <c r="K438" s="202"/>
      <c r="L438" s="83"/>
      <c r="M438" s="422">
        <f t="shared" si="108"/>
        <v>0</v>
      </c>
      <c r="N438" s="204"/>
      <c r="O438" s="203"/>
      <c r="P438" s="204"/>
      <c r="Q438" s="203"/>
      <c r="R438" s="204"/>
      <c r="S438" s="204"/>
      <c r="T438" s="204"/>
      <c r="U438" s="204" t="s">
        <v>702</v>
      </c>
      <c r="V438" s="204" t="s">
        <v>702</v>
      </c>
      <c r="W438" s="288"/>
      <c r="X438" s="347"/>
      <c r="Y438" s="353"/>
      <c r="Z438" s="285"/>
      <c r="AA438" s="170"/>
      <c r="AB438" s="168"/>
      <c r="AC438" s="171"/>
      <c r="AD438" s="172"/>
      <c r="AE438" s="173"/>
      <c r="AF438" s="174"/>
      <c r="AG438" s="542"/>
      <c r="AH438" s="208"/>
      <c r="AI438" s="208"/>
      <c r="AJ438" s="222"/>
      <c r="AK438" s="285"/>
      <c r="AL438" s="164"/>
      <c r="AM438" s="165"/>
      <c r="AN438" s="302"/>
      <c r="AO438" s="277"/>
      <c r="AP438" s="288"/>
      <c r="AQ438" s="288"/>
      <c r="AR438" s="288"/>
      <c r="AS438" s="221"/>
      <c r="AT438" s="476"/>
      <c r="AU438" s="209"/>
      <c r="AV438" s="205"/>
      <c r="AW438" s="205"/>
      <c r="AX438" s="74"/>
      <c r="AY438" s="129"/>
      <c r="AZ438" s="73" t="e">
        <f t="shared" ca="1" si="109"/>
        <v>#NAME?</v>
      </c>
      <c r="BA438" s="529" t="e">
        <f t="shared" ca="1" si="110"/>
        <v>#NAME?</v>
      </c>
      <c r="BB438" s="158"/>
      <c r="BC438" s="158"/>
      <c r="BD438" s="510"/>
      <c r="BE438" s="434"/>
      <c r="BF438" s="115"/>
      <c r="BG438" s="12"/>
      <c r="BH438" s="12"/>
      <c r="BI438" s="12"/>
      <c r="BJ438" s="12"/>
      <c r="BK438" s="12"/>
      <c r="BL438" s="12"/>
      <c r="BM438" s="12"/>
      <c r="BN438" s="12"/>
      <c r="BO438" s="12"/>
      <c r="BP438" s="12"/>
      <c r="BQ438" s="12"/>
      <c r="BR438" s="12"/>
      <c r="BS438" s="12"/>
      <c r="BT438" s="12"/>
      <c r="BU438" s="12"/>
      <c r="BV438" s="12"/>
      <c r="BW438" s="12"/>
      <c r="BX438" s="12"/>
      <c r="BY438" s="12"/>
      <c r="BZ438" s="12"/>
      <c r="CA438" s="12"/>
      <c r="CB438" s="12"/>
      <c r="CC438" s="12"/>
      <c r="CD438" s="12"/>
      <c r="CE438" s="12"/>
      <c r="CF438" s="12"/>
      <c r="CG438" s="12"/>
      <c r="CH438" s="12"/>
      <c r="CI438" s="12"/>
      <c r="CJ438" s="12"/>
      <c r="CK438" s="12"/>
      <c r="CL438" s="12"/>
      <c r="CM438" s="12"/>
      <c r="CN438" s="12"/>
      <c r="CO438" s="12"/>
      <c r="CP438" s="12"/>
      <c r="CQ438" s="12"/>
      <c r="CR438" s="12"/>
      <c r="CS438" s="12"/>
      <c r="CT438" s="12"/>
      <c r="CU438" s="12"/>
      <c r="CV438" s="12"/>
      <c r="CW438" s="12"/>
      <c r="CX438" s="12"/>
      <c r="CY438" s="12"/>
      <c r="CZ438" s="12"/>
      <c r="DA438" s="12"/>
      <c r="DB438" s="12"/>
      <c r="DC438" s="12"/>
      <c r="DD438" s="12"/>
      <c r="DE438" s="12"/>
      <c r="DF438" s="12"/>
      <c r="DG438" s="12"/>
      <c r="DH438" s="12"/>
      <c r="DI438" s="12"/>
      <c r="DJ438" s="12"/>
      <c r="DK438" s="12"/>
      <c r="DL438" s="12"/>
      <c r="DM438" s="12"/>
      <c r="DN438" s="12"/>
      <c r="DO438" s="12"/>
      <c r="DP438" s="12"/>
      <c r="DQ438" s="12"/>
      <c r="DR438" s="12"/>
      <c r="DS438" s="12"/>
      <c r="DT438" s="12"/>
      <c r="DU438" s="12"/>
      <c r="DV438" s="12"/>
      <c r="DW438" s="12"/>
      <c r="DX438" s="12"/>
      <c r="DY438" s="12"/>
      <c r="DZ438" s="12"/>
      <c r="EA438" s="12"/>
      <c r="EB438" s="12"/>
      <c r="EC438" s="12"/>
      <c r="ED438" s="12"/>
      <c r="EE438" s="12"/>
      <c r="EF438" s="12"/>
      <c r="EG438" s="12"/>
      <c r="EH438" s="12"/>
      <c r="EI438" s="12"/>
      <c r="EJ438" s="12"/>
      <c r="EK438" s="12"/>
      <c r="EL438" s="12"/>
      <c r="EM438" s="12"/>
      <c r="EN438" s="12"/>
      <c r="EO438" s="12"/>
      <c r="EP438" s="12"/>
      <c r="EQ438" s="12"/>
      <c r="ER438" s="12"/>
      <c r="ES438" s="12"/>
      <c r="ET438" s="12"/>
      <c r="EU438" s="12"/>
      <c r="EV438" s="12"/>
      <c r="EW438" s="12"/>
      <c r="EX438" s="12"/>
      <c r="EY438" s="12"/>
      <c r="EZ438" s="12"/>
      <c r="FA438" s="12"/>
      <c r="FB438" s="12"/>
      <c r="FC438" s="12"/>
      <c r="FD438" s="12"/>
      <c r="FE438" s="12"/>
      <c r="FF438" s="12"/>
      <c r="FG438" s="12"/>
      <c r="FH438" s="12"/>
      <c r="FI438" s="12"/>
      <c r="FJ438" s="12"/>
      <c r="FK438" s="12"/>
      <c r="FL438" s="12"/>
      <c r="FM438" s="12"/>
      <c r="FN438" s="12"/>
      <c r="FO438" s="12"/>
      <c r="FP438" s="12"/>
      <c r="FQ438" s="12"/>
      <c r="FR438" s="12"/>
      <c r="FS438" s="12"/>
      <c r="FT438" s="12"/>
      <c r="FU438" s="12"/>
      <c r="FV438" s="12"/>
      <c r="FW438" s="12"/>
      <c r="FX438" s="12"/>
      <c r="FY438" s="12"/>
      <c r="FZ438" s="12"/>
      <c r="GA438" s="12"/>
      <c r="GB438" s="12"/>
      <c r="GC438" s="12"/>
      <c r="GD438" s="12"/>
      <c r="GE438" s="12"/>
      <c r="GF438" s="12"/>
      <c r="GG438" s="12"/>
      <c r="GH438" s="12"/>
      <c r="GI438" s="12"/>
      <c r="GJ438" s="12"/>
      <c r="GK438" s="12"/>
      <c r="GL438" s="12"/>
      <c r="GM438" s="12"/>
      <c r="GN438" s="12"/>
      <c r="GO438" s="12"/>
      <c r="GP438" s="12"/>
      <c r="GQ438" s="12"/>
      <c r="GR438" s="12"/>
      <c r="GS438" s="12"/>
      <c r="GT438" s="12"/>
      <c r="GU438" s="12"/>
      <c r="GV438" s="12"/>
      <c r="GW438" s="12"/>
      <c r="GX438" s="12"/>
      <c r="GY438" s="12"/>
      <c r="GZ438" s="12"/>
      <c r="HA438" s="12"/>
      <c r="HB438" s="12"/>
      <c r="HC438" s="12"/>
      <c r="HD438" s="12"/>
      <c r="HE438" s="12"/>
      <c r="HF438" s="12"/>
      <c r="HG438" s="12"/>
      <c r="HH438" s="12"/>
      <c r="HI438" s="12"/>
      <c r="HJ438" s="12"/>
      <c r="HK438" s="12"/>
      <c r="HL438" s="12"/>
      <c r="HM438" s="12"/>
      <c r="HN438" s="12"/>
      <c r="HO438" s="12"/>
      <c r="HP438" s="12"/>
      <c r="HQ438" s="12"/>
      <c r="HR438" s="12"/>
      <c r="HS438" s="12"/>
      <c r="HT438" s="12"/>
      <c r="HU438" s="12"/>
      <c r="HV438" s="12"/>
      <c r="HW438" s="12"/>
      <c r="HX438" s="12"/>
      <c r="HY438" s="12"/>
      <c r="HZ438" s="12"/>
      <c r="IA438" s="12"/>
      <c r="IB438" s="12"/>
      <c r="IC438" s="12"/>
      <c r="ID438" s="12"/>
      <c r="IE438" s="12"/>
      <c r="IF438" s="12"/>
      <c r="IG438" s="12"/>
      <c r="IH438" s="12"/>
      <c r="II438" s="12"/>
      <c r="IJ438" s="12"/>
      <c r="IK438" s="12"/>
      <c r="IL438" s="12"/>
      <c r="IM438" s="12"/>
      <c r="IN438" s="12"/>
      <c r="IO438" s="12"/>
      <c r="IP438" s="12"/>
      <c r="IQ438" s="12"/>
      <c r="IR438" s="12"/>
      <c r="IS438" s="12"/>
      <c r="IT438" s="12"/>
      <c r="IU438" s="12"/>
      <c r="IV438" s="12"/>
      <c r="IW438" s="12"/>
      <c r="IX438" s="12"/>
      <c r="IY438" s="12"/>
      <c r="IZ438" s="12"/>
      <c r="JA438" s="12"/>
      <c r="JB438" s="12"/>
    </row>
    <row r="439" spans="1:262">
      <c r="A439" s="321"/>
      <c r="B439" s="453"/>
      <c r="C439" s="385"/>
      <c r="D439" s="321"/>
      <c r="E439" s="321"/>
      <c r="F439" s="200"/>
      <c r="G439" s="201"/>
      <c r="H439" s="326"/>
      <c r="I439" s="332"/>
      <c r="J439" s="467"/>
      <c r="K439" s="202"/>
      <c r="L439" s="345"/>
      <c r="M439" s="422">
        <f t="shared" si="108"/>
        <v>0</v>
      </c>
      <c r="N439" s="204"/>
      <c r="O439" s="203"/>
      <c r="P439" s="204"/>
      <c r="Q439" s="203"/>
      <c r="R439" s="204"/>
      <c r="S439" s="204"/>
      <c r="T439" s="204"/>
      <c r="U439" s="204" t="s">
        <v>702</v>
      </c>
      <c r="V439" s="204" t="s">
        <v>702</v>
      </c>
      <c r="W439" s="288"/>
      <c r="X439" s="321"/>
      <c r="Y439" s="218"/>
      <c r="Z439" s="321"/>
      <c r="AA439" s="170"/>
      <c r="AB439" s="168"/>
      <c r="AC439" s="171"/>
      <c r="AD439" s="172"/>
      <c r="AE439" s="173"/>
      <c r="AF439" s="174"/>
      <c r="AG439" s="542"/>
      <c r="AH439" s="208"/>
      <c r="AI439" s="208"/>
      <c r="AJ439" s="222"/>
      <c r="AK439" s="321"/>
      <c r="AL439" s="164"/>
      <c r="AM439" s="165"/>
      <c r="AN439" s="359"/>
      <c r="AO439" s="277"/>
      <c r="AP439" s="288"/>
      <c r="AQ439" s="288"/>
      <c r="AR439" s="288"/>
      <c r="AS439" s="221"/>
      <c r="AT439" s="476"/>
      <c r="AU439" s="209"/>
      <c r="AV439" s="205"/>
      <c r="AW439" s="205"/>
      <c r="AX439" s="74"/>
      <c r="AY439" s="129"/>
      <c r="AZ439" s="73" t="e">
        <f t="shared" ca="1" si="109"/>
        <v>#NAME?</v>
      </c>
      <c r="BA439" s="529" t="e">
        <f t="shared" ca="1" si="110"/>
        <v>#NAME?</v>
      </c>
      <c r="BB439" s="161"/>
      <c r="BC439" s="161"/>
      <c r="BD439" s="515"/>
      <c r="BE439" s="110"/>
    </row>
    <row r="440" spans="1:262" ht="15" thickBot="1">
      <c r="A440" s="285"/>
      <c r="B440" s="429"/>
      <c r="C440" s="381"/>
      <c r="D440" s="285"/>
      <c r="E440" s="285"/>
      <c r="F440" s="200"/>
      <c r="G440" s="201"/>
      <c r="H440" s="327"/>
      <c r="I440" s="332"/>
      <c r="J440" s="467"/>
      <c r="K440" s="202"/>
      <c r="L440" s="237"/>
      <c r="M440" s="422">
        <f t="shared" si="108"/>
        <v>0</v>
      </c>
      <c r="N440" s="204"/>
      <c r="O440" s="203"/>
      <c r="P440" s="204"/>
      <c r="Q440" s="203"/>
      <c r="R440" s="204"/>
      <c r="S440" s="204"/>
      <c r="T440" s="204"/>
      <c r="U440" s="204" t="s">
        <v>702</v>
      </c>
      <c r="V440" s="204" t="s">
        <v>702</v>
      </c>
      <c r="W440" s="288"/>
      <c r="X440" s="285"/>
      <c r="Y440" s="350"/>
      <c r="Z440" s="285"/>
      <c r="AA440" s="170"/>
      <c r="AB440" s="168"/>
      <c r="AC440" s="171"/>
      <c r="AD440" s="172"/>
      <c r="AE440" s="173"/>
      <c r="AF440" s="174"/>
      <c r="AG440" s="542"/>
      <c r="AH440" s="208"/>
      <c r="AI440" s="208"/>
      <c r="AJ440" s="222"/>
      <c r="AK440" s="285"/>
      <c r="AL440" s="164"/>
      <c r="AM440" s="165"/>
      <c r="AN440" s="302"/>
      <c r="AO440" s="277"/>
      <c r="AP440" s="288"/>
      <c r="AQ440" s="288"/>
      <c r="AR440" s="288"/>
      <c r="AS440" s="240"/>
      <c r="AT440" s="476"/>
      <c r="AU440" s="209"/>
      <c r="AV440" s="205"/>
      <c r="AW440" s="205"/>
      <c r="AX440" s="236"/>
      <c r="AY440" s="209"/>
      <c r="AZ440" s="73" t="e">
        <f t="shared" ca="1" si="109"/>
        <v>#NAME?</v>
      </c>
      <c r="BA440" s="529" t="e">
        <f t="shared" ca="1" si="110"/>
        <v>#NAME?</v>
      </c>
      <c r="BB440" s="210"/>
      <c r="BC440" s="210"/>
      <c r="BD440" s="513"/>
      <c r="BE440" s="514"/>
      <c r="BF440" s="538"/>
      <c r="BG440" s="211"/>
      <c r="BH440" s="211"/>
      <c r="BI440" s="211"/>
      <c r="BJ440" s="211"/>
      <c r="BK440" s="211"/>
      <c r="BL440" s="211"/>
      <c r="BM440" s="211"/>
      <c r="BN440" s="211"/>
      <c r="BO440" s="211"/>
      <c r="BP440" s="211"/>
      <c r="BQ440" s="211"/>
      <c r="BR440" s="211"/>
      <c r="BS440" s="211"/>
      <c r="BT440" s="211"/>
      <c r="BU440" s="211"/>
      <c r="BV440" s="211"/>
      <c r="BW440" s="211"/>
      <c r="BX440" s="211"/>
      <c r="BY440" s="211"/>
      <c r="BZ440" s="211"/>
      <c r="CA440" s="211"/>
      <c r="CB440" s="211"/>
      <c r="CC440" s="211"/>
      <c r="CD440" s="211"/>
      <c r="CE440" s="211"/>
      <c r="CF440" s="211"/>
      <c r="CG440" s="211"/>
      <c r="CH440" s="211"/>
      <c r="CI440" s="211"/>
      <c r="CJ440" s="211"/>
      <c r="CK440" s="211"/>
      <c r="CL440" s="211"/>
      <c r="CM440" s="211"/>
      <c r="CN440" s="211"/>
      <c r="CO440" s="211"/>
      <c r="CP440" s="211"/>
      <c r="CQ440" s="211"/>
      <c r="CR440" s="211"/>
      <c r="CS440" s="211"/>
      <c r="CT440" s="211"/>
      <c r="CU440" s="211"/>
      <c r="CV440" s="211"/>
      <c r="CW440" s="211"/>
      <c r="CX440" s="211"/>
      <c r="CY440" s="211"/>
      <c r="CZ440" s="211"/>
      <c r="DA440" s="211"/>
      <c r="DB440" s="211"/>
      <c r="DC440" s="211"/>
      <c r="DD440" s="211"/>
      <c r="DE440" s="211"/>
      <c r="DF440" s="211"/>
      <c r="DG440" s="211"/>
      <c r="DH440" s="211"/>
      <c r="DI440" s="211"/>
      <c r="DJ440" s="211"/>
      <c r="DK440" s="211"/>
      <c r="DL440" s="211"/>
      <c r="DM440" s="211"/>
      <c r="DN440" s="211"/>
      <c r="DO440" s="211"/>
      <c r="DP440" s="211"/>
      <c r="DQ440" s="211"/>
      <c r="DR440" s="211"/>
      <c r="DS440" s="211"/>
      <c r="DT440" s="211"/>
      <c r="DU440" s="211"/>
      <c r="DV440" s="211"/>
      <c r="DW440" s="211"/>
      <c r="DX440" s="211"/>
      <c r="DY440" s="211"/>
      <c r="DZ440" s="211"/>
      <c r="EA440" s="211"/>
      <c r="EB440" s="211"/>
      <c r="EC440" s="211"/>
      <c r="ED440" s="211"/>
      <c r="EE440" s="211"/>
      <c r="EF440" s="211"/>
      <c r="EG440" s="211"/>
      <c r="EH440" s="211"/>
      <c r="EI440" s="211"/>
      <c r="EJ440" s="211"/>
      <c r="EK440" s="211"/>
      <c r="EL440" s="211"/>
      <c r="EM440" s="211"/>
      <c r="EN440" s="211"/>
      <c r="EO440" s="211"/>
      <c r="EP440" s="211"/>
      <c r="EQ440" s="211"/>
      <c r="ER440" s="211"/>
      <c r="ES440" s="211"/>
      <c r="ET440" s="211"/>
      <c r="EU440" s="211"/>
      <c r="EV440" s="211"/>
      <c r="EW440" s="211"/>
      <c r="EX440" s="211"/>
      <c r="EY440" s="211"/>
      <c r="EZ440" s="211"/>
      <c r="FA440" s="211"/>
      <c r="FB440" s="211"/>
      <c r="FC440" s="211"/>
      <c r="FD440" s="211"/>
      <c r="FE440" s="211"/>
      <c r="FF440" s="211"/>
      <c r="FG440" s="211"/>
      <c r="FH440" s="211"/>
      <c r="FI440" s="211"/>
      <c r="FJ440" s="211"/>
      <c r="FK440" s="211"/>
      <c r="FL440" s="211"/>
      <c r="FM440" s="211"/>
      <c r="FN440" s="211"/>
      <c r="FO440" s="211"/>
      <c r="FP440" s="211"/>
      <c r="FQ440" s="211"/>
      <c r="FR440" s="211"/>
      <c r="FS440" s="211"/>
      <c r="FT440" s="211"/>
      <c r="FU440" s="211"/>
      <c r="FV440" s="211"/>
      <c r="FW440" s="211"/>
      <c r="FX440" s="211"/>
      <c r="FY440" s="211"/>
      <c r="FZ440" s="211"/>
      <c r="GA440" s="211"/>
      <c r="GB440" s="211"/>
      <c r="GC440" s="211"/>
      <c r="GD440" s="211"/>
      <c r="GE440" s="211"/>
      <c r="GF440" s="211"/>
      <c r="GG440" s="211"/>
      <c r="GH440" s="211"/>
      <c r="GI440" s="211"/>
      <c r="GJ440" s="211"/>
      <c r="GK440" s="211"/>
      <c r="GL440" s="211"/>
      <c r="GM440" s="211"/>
      <c r="GN440" s="211"/>
      <c r="GO440" s="211"/>
      <c r="GP440" s="211"/>
      <c r="GQ440" s="211"/>
      <c r="GR440" s="211"/>
      <c r="GS440" s="211"/>
      <c r="GT440" s="211"/>
      <c r="GU440" s="211"/>
      <c r="GV440" s="211"/>
      <c r="GW440" s="211"/>
      <c r="GX440" s="211"/>
      <c r="GY440" s="211"/>
      <c r="GZ440" s="211"/>
      <c r="HA440" s="211"/>
      <c r="HB440" s="211"/>
      <c r="HC440" s="211"/>
      <c r="HD440" s="211"/>
      <c r="HE440" s="211"/>
      <c r="HF440" s="211"/>
      <c r="HG440" s="211"/>
      <c r="HH440" s="211"/>
      <c r="HI440" s="211"/>
      <c r="HJ440" s="211"/>
      <c r="HK440" s="211"/>
      <c r="HL440" s="211"/>
      <c r="HM440" s="211"/>
      <c r="HN440" s="211"/>
      <c r="HO440" s="211"/>
      <c r="HP440" s="211"/>
      <c r="HQ440" s="211"/>
      <c r="HR440" s="211"/>
      <c r="HS440" s="211"/>
      <c r="HT440" s="211"/>
      <c r="HU440" s="211"/>
      <c r="HV440" s="211"/>
      <c r="HW440" s="211"/>
      <c r="HX440" s="211"/>
      <c r="HY440" s="211"/>
      <c r="HZ440" s="211"/>
      <c r="IA440" s="211"/>
      <c r="IB440" s="211"/>
      <c r="IC440" s="211"/>
      <c r="ID440" s="211"/>
      <c r="IE440" s="211"/>
      <c r="IF440" s="211"/>
      <c r="IG440" s="211"/>
      <c r="IH440" s="211"/>
      <c r="II440" s="211"/>
      <c r="IJ440" s="211"/>
      <c r="IK440" s="211"/>
      <c r="IL440" s="211"/>
      <c r="IM440" s="211"/>
      <c r="IN440" s="211"/>
      <c r="IO440" s="211"/>
      <c r="IP440" s="211"/>
      <c r="IQ440" s="211"/>
      <c r="IR440" s="211"/>
      <c r="IS440" s="211"/>
      <c r="IT440" s="211"/>
      <c r="IU440" s="211"/>
      <c r="IV440" s="211"/>
      <c r="IW440" s="211"/>
      <c r="IX440" s="211"/>
      <c r="IY440" s="211"/>
      <c r="IZ440" s="211"/>
      <c r="JA440" s="211"/>
      <c r="JB440" s="211"/>
    </row>
    <row r="441" spans="1:262" ht="15" thickBot="1">
      <c r="A441" s="278"/>
      <c r="B441" s="426"/>
      <c r="C441" s="376"/>
      <c r="D441" s="264"/>
      <c r="E441" s="264"/>
      <c r="F441" s="200"/>
      <c r="G441" s="201"/>
      <c r="H441" s="272"/>
      <c r="I441" s="332"/>
      <c r="J441" s="464"/>
      <c r="K441" s="202"/>
      <c r="L441" s="83"/>
      <c r="M441" s="422">
        <f t="shared" si="108"/>
        <v>0</v>
      </c>
      <c r="N441" s="204"/>
      <c r="O441" s="203"/>
      <c r="P441" s="204"/>
      <c r="Q441" s="203"/>
      <c r="R441" s="204"/>
      <c r="S441" s="204"/>
      <c r="T441" s="204"/>
      <c r="U441" s="204" t="s">
        <v>702</v>
      </c>
      <c r="V441" s="204" t="s">
        <v>702</v>
      </c>
      <c r="W441" s="267"/>
      <c r="X441" s="264"/>
      <c r="Y441" s="218"/>
      <c r="Z441" s="264"/>
      <c r="AA441" s="170"/>
      <c r="AB441" s="168"/>
      <c r="AC441" s="171"/>
      <c r="AD441" s="172"/>
      <c r="AE441" s="173"/>
      <c r="AF441" s="174"/>
      <c r="AG441" s="542"/>
      <c r="AH441" s="208"/>
      <c r="AI441" s="208"/>
      <c r="AJ441" s="222"/>
      <c r="AK441" s="264"/>
      <c r="AL441" s="164"/>
      <c r="AM441" s="165"/>
      <c r="AN441" s="275"/>
      <c r="AO441" s="277"/>
      <c r="AP441" s="267"/>
      <c r="AQ441" s="267"/>
      <c r="AR441" s="267"/>
      <c r="AS441" s="221"/>
      <c r="AT441" s="476"/>
      <c r="AU441" s="209"/>
      <c r="AV441" s="205"/>
      <c r="AW441" s="205"/>
      <c r="AX441" s="74"/>
      <c r="AY441" s="129"/>
      <c r="AZ441" s="73" t="e">
        <f t="shared" ca="1" si="109"/>
        <v>#NAME?</v>
      </c>
      <c r="BA441" s="529" t="e">
        <f t="shared" ca="1" si="110"/>
        <v>#NAME?</v>
      </c>
    </row>
    <row r="442" spans="1:262" ht="15" thickBot="1">
      <c r="A442" s="278"/>
      <c r="B442" s="426"/>
      <c r="C442" s="376"/>
      <c r="D442" s="264"/>
      <c r="E442" s="264"/>
      <c r="F442" s="200"/>
      <c r="G442" s="201"/>
      <c r="H442" s="272"/>
      <c r="I442" s="332"/>
      <c r="J442" s="464"/>
      <c r="K442" s="202"/>
      <c r="L442" s="83"/>
      <c r="M442" s="422">
        <f t="shared" si="108"/>
        <v>0</v>
      </c>
      <c r="N442" s="204"/>
      <c r="O442" s="203"/>
      <c r="P442" s="204"/>
      <c r="Q442" s="203"/>
      <c r="R442" s="204"/>
      <c r="S442" s="204"/>
      <c r="T442" s="204"/>
      <c r="U442" s="204" t="s">
        <v>702</v>
      </c>
      <c r="V442" s="204" t="s">
        <v>702</v>
      </c>
      <c r="W442" s="267"/>
      <c r="X442" s="264"/>
      <c r="Y442" s="218"/>
      <c r="Z442" s="264"/>
      <c r="AA442" s="170"/>
      <c r="AB442" s="168"/>
      <c r="AC442" s="171"/>
      <c r="AD442" s="172"/>
      <c r="AE442" s="173"/>
      <c r="AF442" s="174"/>
      <c r="AG442" s="542"/>
      <c r="AH442" s="208"/>
      <c r="AI442" s="208"/>
      <c r="AJ442" s="222"/>
      <c r="AK442" s="264"/>
      <c r="AL442" s="164"/>
      <c r="AM442" s="165"/>
      <c r="AN442" s="302"/>
      <c r="AO442" s="277"/>
      <c r="AP442" s="267"/>
      <c r="AQ442" s="267"/>
      <c r="AR442" s="267"/>
      <c r="AS442" s="221"/>
      <c r="AT442" s="476"/>
      <c r="AU442" s="209"/>
      <c r="AV442" s="205"/>
      <c r="AW442" s="205"/>
      <c r="AX442" s="74"/>
      <c r="AY442" s="129"/>
      <c r="AZ442" s="73" t="e">
        <f t="shared" ca="1" si="109"/>
        <v>#NAME?</v>
      </c>
      <c r="BA442" s="529" t="e">
        <f t="shared" ca="1" si="110"/>
        <v>#NAME?</v>
      </c>
    </row>
    <row r="443" spans="1:262" ht="15" thickBot="1">
      <c r="A443" s="279"/>
      <c r="B443" s="426"/>
      <c r="C443" s="376"/>
      <c r="D443" s="264"/>
      <c r="E443" s="264"/>
      <c r="F443" s="200"/>
      <c r="G443" s="201"/>
      <c r="H443" s="272"/>
      <c r="I443" s="332"/>
      <c r="J443" s="464"/>
      <c r="K443" s="202"/>
      <c r="L443" s="83"/>
      <c r="M443" s="422">
        <f t="shared" si="108"/>
        <v>0</v>
      </c>
      <c r="N443" s="204"/>
      <c r="O443" s="203"/>
      <c r="P443" s="204"/>
      <c r="Q443" s="203"/>
      <c r="R443" s="204"/>
      <c r="S443" s="204"/>
      <c r="T443" s="204"/>
      <c r="U443" s="204" t="s">
        <v>702</v>
      </c>
      <c r="V443" s="204" t="s">
        <v>702</v>
      </c>
      <c r="W443" s="267"/>
      <c r="X443" s="264"/>
      <c r="Y443" s="357"/>
      <c r="Z443" s="264"/>
      <c r="AA443" s="170"/>
      <c r="AB443" s="168"/>
      <c r="AC443" s="171"/>
      <c r="AD443" s="172"/>
      <c r="AE443" s="173"/>
      <c r="AF443" s="174"/>
      <c r="AG443" s="542"/>
      <c r="AH443" s="208"/>
      <c r="AI443" s="208"/>
      <c r="AJ443" s="222"/>
      <c r="AK443" s="264"/>
      <c r="AL443" s="164"/>
      <c r="AM443" s="165"/>
      <c r="AN443" s="302"/>
      <c r="AO443" s="277"/>
      <c r="AP443" s="267"/>
      <c r="AQ443" s="267"/>
      <c r="AR443" s="267"/>
      <c r="AS443" s="221"/>
      <c r="AT443" s="476"/>
      <c r="AU443" s="209"/>
      <c r="AV443" s="205"/>
      <c r="AW443" s="205"/>
      <c r="AX443" s="74"/>
      <c r="AY443" s="129"/>
      <c r="AZ443" s="73" t="e">
        <f t="shared" ca="1" si="109"/>
        <v>#NAME?</v>
      </c>
      <c r="BA443" s="529" t="e">
        <f t="shared" ca="1" si="110"/>
        <v>#NAME?</v>
      </c>
    </row>
    <row r="444" spans="1:262" ht="15" thickBot="1">
      <c r="A444" s="310"/>
      <c r="B444" s="433"/>
      <c r="C444" s="378"/>
      <c r="D444" s="314"/>
      <c r="E444" s="314"/>
      <c r="F444" s="167"/>
      <c r="G444" s="201"/>
      <c r="H444" s="312"/>
      <c r="I444" s="312"/>
      <c r="J444" s="472"/>
      <c r="K444" s="202"/>
      <c r="L444" s="83"/>
      <c r="M444" s="422">
        <f t="shared" si="108"/>
        <v>0</v>
      </c>
      <c r="N444" s="204"/>
      <c r="O444" s="203"/>
      <c r="P444" s="204"/>
      <c r="Q444" s="203"/>
      <c r="R444" s="204"/>
      <c r="S444" s="204"/>
      <c r="T444" s="204"/>
      <c r="U444" s="204" t="s">
        <v>702</v>
      </c>
      <c r="V444" s="204" t="s">
        <v>702</v>
      </c>
      <c r="W444" s="311"/>
      <c r="X444" s="314"/>
      <c r="Y444" s="20"/>
      <c r="Z444" s="314"/>
      <c r="AA444" s="170"/>
      <c r="AB444" s="168"/>
      <c r="AC444" s="171"/>
      <c r="AD444" s="172"/>
      <c r="AE444" s="173"/>
      <c r="AF444" s="174"/>
      <c r="AG444" s="542"/>
      <c r="AH444" s="208"/>
      <c r="AI444" s="208"/>
      <c r="AJ444" s="222"/>
      <c r="AK444" s="314"/>
      <c r="AL444" s="164"/>
      <c r="AM444" s="165"/>
      <c r="AN444" s="375"/>
      <c r="AO444" s="277"/>
      <c r="AP444" s="311"/>
      <c r="AQ444" s="311"/>
      <c r="AR444" s="311"/>
      <c r="AS444" s="311"/>
      <c r="AT444" s="476"/>
      <c r="AU444" s="209"/>
      <c r="AV444" s="205"/>
      <c r="AW444" s="205"/>
      <c r="AX444" s="74"/>
      <c r="AY444" s="129"/>
      <c r="AZ444" s="73" t="e">
        <f t="shared" ca="1" si="109"/>
        <v>#NAME?</v>
      </c>
      <c r="BA444" s="529" t="e">
        <f t="shared" ca="1" si="110"/>
        <v>#NAME?</v>
      </c>
    </row>
    <row r="445" spans="1:262" ht="15" thickBot="1">
      <c r="A445" s="310"/>
      <c r="B445" s="433"/>
      <c r="C445" s="378"/>
      <c r="D445" s="314"/>
      <c r="E445" s="314"/>
      <c r="F445" s="167"/>
      <c r="G445" s="201"/>
      <c r="H445" s="312"/>
      <c r="I445" s="312"/>
      <c r="J445" s="472"/>
      <c r="K445" s="202"/>
      <c r="L445" s="83"/>
      <c r="M445" s="422">
        <f t="shared" si="108"/>
        <v>0</v>
      </c>
      <c r="N445" s="204"/>
      <c r="O445" s="203"/>
      <c r="P445" s="204"/>
      <c r="Q445" s="203"/>
      <c r="R445" s="204"/>
      <c r="S445" s="204"/>
      <c r="T445" s="204"/>
      <c r="U445" s="204" t="s">
        <v>702</v>
      </c>
      <c r="V445" s="204" t="s">
        <v>702</v>
      </c>
      <c r="W445" s="311"/>
      <c r="X445" s="314"/>
      <c r="Y445" s="218"/>
      <c r="Z445" s="314"/>
      <c r="AA445" s="170"/>
      <c r="AB445" s="168"/>
      <c r="AC445" s="171"/>
      <c r="AD445" s="172"/>
      <c r="AE445" s="173"/>
      <c r="AF445" s="174"/>
      <c r="AG445" s="542"/>
      <c r="AH445" s="208"/>
      <c r="AI445" s="208"/>
      <c r="AJ445" s="222"/>
      <c r="AK445" s="314"/>
      <c r="AL445" s="164"/>
      <c r="AM445" s="165"/>
      <c r="AN445" s="375"/>
      <c r="AO445" s="277"/>
      <c r="AP445" s="311"/>
      <c r="AQ445" s="311"/>
      <c r="AR445" s="311"/>
      <c r="AS445" s="311"/>
      <c r="AT445" s="476"/>
      <c r="AU445" s="209"/>
      <c r="AV445" s="205"/>
      <c r="AW445" s="205"/>
      <c r="AX445" s="74"/>
      <c r="AY445" s="129"/>
      <c r="AZ445" s="73" t="e">
        <f t="shared" ca="1" si="109"/>
        <v>#NAME?</v>
      </c>
      <c r="BA445" s="529" t="e">
        <f t="shared" ca="1" si="110"/>
        <v>#NAME?</v>
      </c>
    </row>
    <row r="446" spans="1:262" ht="15" thickBot="1">
      <c r="A446" s="310"/>
      <c r="B446" s="433"/>
      <c r="C446" s="378"/>
      <c r="D446" s="314"/>
      <c r="E446" s="314"/>
      <c r="F446" s="85"/>
      <c r="G446" s="201"/>
      <c r="H446" s="312"/>
      <c r="I446" s="312"/>
      <c r="J446" s="472"/>
      <c r="K446" s="202"/>
      <c r="L446" s="83"/>
      <c r="M446" s="422">
        <f t="shared" si="108"/>
        <v>0</v>
      </c>
      <c r="N446" s="204"/>
      <c r="O446" s="203"/>
      <c r="P446" s="204"/>
      <c r="Q446" s="203"/>
      <c r="R446" s="204"/>
      <c r="S446" s="204"/>
      <c r="T446" s="204"/>
      <c r="U446" s="204" t="s">
        <v>702</v>
      </c>
      <c r="V446" s="204" t="s">
        <v>702</v>
      </c>
      <c r="W446" s="311"/>
      <c r="X446" s="314"/>
      <c r="Y446" s="28"/>
      <c r="Z446" s="314"/>
      <c r="AA446" s="170"/>
      <c r="AB446" s="168"/>
      <c r="AC446" s="171"/>
      <c r="AD446" s="172"/>
      <c r="AE446" s="173"/>
      <c r="AF446" s="174"/>
      <c r="AG446" s="542"/>
      <c r="AH446" s="208"/>
      <c r="AI446" s="208"/>
      <c r="AJ446" s="222"/>
      <c r="AK446" s="314"/>
      <c r="AL446" s="164"/>
      <c r="AM446" s="165"/>
      <c r="AN446" s="375"/>
      <c r="AO446" s="277"/>
      <c r="AP446" s="311"/>
      <c r="AQ446" s="311"/>
      <c r="AR446" s="311"/>
      <c r="AS446" s="311"/>
      <c r="AT446" s="476"/>
      <c r="AU446" s="209"/>
      <c r="AV446" s="205"/>
      <c r="AW446" s="205"/>
      <c r="AX446" s="74"/>
      <c r="AY446" s="129"/>
      <c r="AZ446" s="73" t="e">
        <f t="shared" ca="1" si="109"/>
        <v>#NAME?</v>
      </c>
      <c r="BA446" s="529" t="e">
        <f t="shared" ca="1" si="110"/>
        <v>#NAME?</v>
      </c>
    </row>
    <row r="447" spans="1:262" ht="15" thickBot="1">
      <c r="A447" s="310"/>
      <c r="B447" s="433"/>
      <c r="C447" s="378"/>
      <c r="D447" s="314"/>
      <c r="E447" s="314"/>
      <c r="F447" s="85"/>
      <c r="G447" s="201"/>
      <c r="H447" s="312"/>
      <c r="I447" s="312"/>
      <c r="J447" s="472"/>
      <c r="K447" s="202"/>
      <c r="L447" s="83"/>
      <c r="M447" s="422">
        <f t="shared" si="108"/>
        <v>0</v>
      </c>
      <c r="N447" s="204"/>
      <c r="O447" s="203"/>
      <c r="P447" s="204"/>
      <c r="Q447" s="203"/>
      <c r="R447" s="204"/>
      <c r="S447" s="204"/>
      <c r="T447" s="204"/>
      <c r="U447" s="204" t="s">
        <v>702</v>
      </c>
      <c r="V447" s="204" t="s">
        <v>702</v>
      </c>
      <c r="W447" s="311"/>
      <c r="X447" s="314"/>
      <c r="Y447" s="19"/>
      <c r="Z447" s="314"/>
      <c r="AA447" s="170"/>
      <c r="AB447" s="168"/>
      <c r="AC447" s="171"/>
      <c r="AD447" s="172"/>
      <c r="AE447" s="173"/>
      <c r="AF447" s="174"/>
      <c r="AG447" s="542"/>
      <c r="AH447" s="208"/>
      <c r="AI447" s="208"/>
      <c r="AJ447" s="222"/>
      <c r="AK447" s="314"/>
      <c r="AL447" s="164"/>
      <c r="AM447" s="165"/>
      <c r="AN447" s="375"/>
      <c r="AO447" s="277"/>
      <c r="AP447" s="311"/>
      <c r="AQ447" s="311"/>
      <c r="AR447" s="311"/>
      <c r="AS447" s="311"/>
      <c r="AT447" s="476"/>
      <c r="AU447" s="209"/>
      <c r="AV447" s="205"/>
      <c r="AW447" s="205"/>
      <c r="AX447" s="74"/>
      <c r="AY447" s="129"/>
      <c r="AZ447" s="73" t="e">
        <f t="shared" ca="1" si="109"/>
        <v>#NAME?</v>
      </c>
      <c r="BA447" s="529" t="e">
        <f t="shared" ca="1" si="110"/>
        <v>#NAME?</v>
      </c>
    </row>
    <row r="448" spans="1:262" ht="15" thickBot="1">
      <c r="A448" s="310"/>
      <c r="B448" s="433"/>
      <c r="C448" s="378"/>
      <c r="D448" s="314"/>
      <c r="E448" s="314"/>
      <c r="F448" s="85"/>
      <c r="G448" s="201"/>
      <c r="H448" s="312"/>
      <c r="I448" s="312"/>
      <c r="J448" s="472"/>
      <c r="K448" s="202"/>
      <c r="L448" s="83"/>
      <c r="M448" s="422">
        <f t="shared" si="108"/>
        <v>0</v>
      </c>
      <c r="N448" s="204"/>
      <c r="O448" s="203"/>
      <c r="P448" s="204"/>
      <c r="Q448" s="203"/>
      <c r="R448" s="204"/>
      <c r="S448" s="204"/>
      <c r="T448" s="204"/>
      <c r="U448" s="204" t="s">
        <v>702</v>
      </c>
      <c r="V448" s="204" t="s">
        <v>702</v>
      </c>
      <c r="W448" s="311"/>
      <c r="X448" s="314"/>
      <c r="Y448" s="19"/>
      <c r="Z448" s="314"/>
      <c r="AA448" s="170"/>
      <c r="AB448" s="168"/>
      <c r="AC448" s="171"/>
      <c r="AD448" s="172"/>
      <c r="AE448" s="173"/>
      <c r="AF448" s="174"/>
      <c r="AG448" s="542"/>
      <c r="AH448" s="208"/>
      <c r="AI448" s="208"/>
      <c r="AJ448" s="222"/>
      <c r="AK448" s="314"/>
      <c r="AL448" s="164"/>
      <c r="AM448" s="165"/>
      <c r="AN448" s="375"/>
      <c r="AO448" s="277"/>
      <c r="AP448" s="311"/>
      <c r="AQ448" s="311"/>
      <c r="AR448" s="311"/>
      <c r="AS448" s="311"/>
      <c r="AT448" s="476"/>
      <c r="AU448" s="209"/>
      <c r="AV448" s="205"/>
      <c r="AW448" s="205"/>
      <c r="AX448" s="74"/>
      <c r="AY448" s="129"/>
      <c r="AZ448" s="73" t="e">
        <f t="shared" ca="1" si="109"/>
        <v>#NAME?</v>
      </c>
      <c r="BA448" s="529" t="e">
        <f t="shared" ca="1" si="110"/>
        <v>#NAME?</v>
      </c>
    </row>
    <row r="449" spans="1:56" ht="15" thickBot="1">
      <c r="A449" s="310"/>
      <c r="B449" s="433"/>
      <c r="C449" s="378"/>
      <c r="D449" s="314"/>
      <c r="E449" s="314"/>
      <c r="F449" s="85"/>
      <c r="G449" s="201"/>
      <c r="H449" s="312"/>
      <c r="I449" s="312"/>
      <c r="J449" s="472"/>
      <c r="K449" s="202"/>
      <c r="L449" s="83"/>
      <c r="M449" s="422">
        <f t="shared" si="108"/>
        <v>0</v>
      </c>
      <c r="N449" s="204"/>
      <c r="O449" s="203"/>
      <c r="P449" s="204"/>
      <c r="Q449" s="203"/>
      <c r="R449" s="204"/>
      <c r="S449" s="204"/>
      <c r="T449" s="204"/>
      <c r="U449" s="204" t="s">
        <v>702</v>
      </c>
      <c r="V449" s="204" t="s">
        <v>702</v>
      </c>
      <c r="W449" s="311"/>
      <c r="X449" s="314"/>
      <c r="Y449" s="20"/>
      <c r="Z449" s="314"/>
      <c r="AA449" s="170"/>
      <c r="AB449" s="168"/>
      <c r="AC449" s="171"/>
      <c r="AD449" s="172"/>
      <c r="AE449" s="173"/>
      <c r="AF449" s="174"/>
      <c r="AG449" s="542"/>
      <c r="AH449" s="208"/>
      <c r="AI449" s="208"/>
      <c r="AJ449" s="222"/>
      <c r="AK449" s="314"/>
      <c r="AL449" s="164"/>
      <c r="AM449" s="165"/>
      <c r="AN449" s="375"/>
      <c r="AO449" s="277"/>
      <c r="AP449" s="311"/>
      <c r="AQ449" s="311"/>
      <c r="AR449" s="311"/>
      <c r="AS449" s="311"/>
      <c r="AT449" s="476"/>
      <c r="AU449" s="209"/>
      <c r="AV449" s="205"/>
      <c r="AW449" s="205"/>
      <c r="AX449" s="74"/>
      <c r="AY449" s="129"/>
      <c r="AZ449" s="73" t="e">
        <f t="shared" ca="1" si="109"/>
        <v>#NAME?</v>
      </c>
      <c r="BA449" s="529" t="e">
        <f t="shared" ca="1" si="110"/>
        <v>#NAME?</v>
      </c>
    </row>
    <row r="450" spans="1:56" ht="15" thickBot="1">
      <c r="A450" s="310"/>
      <c r="B450" s="433"/>
      <c r="C450" s="378"/>
      <c r="D450" s="314"/>
      <c r="E450" s="314"/>
      <c r="F450" s="85"/>
      <c r="G450" s="201"/>
      <c r="H450" s="312"/>
      <c r="I450" s="312"/>
      <c r="J450" s="472"/>
      <c r="K450" s="202"/>
      <c r="L450" s="83"/>
      <c r="M450" s="422">
        <f t="shared" si="108"/>
        <v>0</v>
      </c>
      <c r="N450" s="204"/>
      <c r="O450" s="203"/>
      <c r="P450" s="204"/>
      <c r="Q450" s="203"/>
      <c r="R450" s="204"/>
      <c r="S450" s="204"/>
      <c r="T450" s="204"/>
      <c r="U450" s="204" t="s">
        <v>702</v>
      </c>
      <c r="V450" s="204" t="s">
        <v>702</v>
      </c>
      <c r="W450" s="311"/>
      <c r="X450" s="314"/>
      <c r="Y450" s="27"/>
      <c r="Z450" s="314"/>
      <c r="AA450" s="170"/>
      <c r="AB450" s="168"/>
      <c r="AC450" s="171"/>
      <c r="AD450" s="172"/>
      <c r="AE450" s="173"/>
      <c r="AF450" s="174"/>
      <c r="AG450" s="542"/>
      <c r="AH450" s="208"/>
      <c r="AI450" s="208"/>
      <c r="AJ450" s="222"/>
      <c r="AK450" s="314"/>
      <c r="AL450" s="164"/>
      <c r="AM450" s="165"/>
      <c r="AN450" s="375"/>
      <c r="AO450" s="277"/>
      <c r="AP450" s="311"/>
      <c r="AQ450" s="311"/>
      <c r="AR450" s="311"/>
      <c r="AS450" s="311"/>
      <c r="AT450" s="476"/>
      <c r="AU450" s="209"/>
      <c r="AV450" s="205"/>
      <c r="AW450" s="205"/>
      <c r="AX450" s="74"/>
      <c r="AY450" s="129"/>
      <c r="AZ450" s="73" t="e">
        <f t="shared" ca="1" si="109"/>
        <v>#NAME?</v>
      </c>
      <c r="BA450" s="529" t="e">
        <f t="shared" ca="1" si="110"/>
        <v>#NAME?</v>
      </c>
    </row>
    <row r="451" spans="1:56" ht="15" thickBot="1">
      <c r="A451" s="312"/>
      <c r="B451" s="433"/>
      <c r="C451" s="378"/>
      <c r="D451" s="314"/>
      <c r="E451" s="314"/>
      <c r="F451" s="85"/>
      <c r="G451" s="201"/>
      <c r="H451" s="312"/>
      <c r="I451" s="312"/>
      <c r="J451" s="472"/>
      <c r="K451" s="202"/>
      <c r="L451" s="83"/>
      <c r="M451" s="422">
        <f t="shared" si="108"/>
        <v>0</v>
      </c>
      <c r="N451" s="204"/>
      <c r="O451" s="203"/>
      <c r="P451" s="204"/>
      <c r="Q451" s="203"/>
      <c r="R451" s="204"/>
      <c r="S451" s="204"/>
      <c r="T451" s="204"/>
      <c r="U451" s="204" t="s">
        <v>702</v>
      </c>
      <c r="V451" s="204" t="s">
        <v>702</v>
      </c>
      <c r="W451" s="311"/>
      <c r="X451" s="314"/>
      <c r="Y451" s="27"/>
      <c r="Z451" s="314"/>
      <c r="AA451" s="170"/>
      <c r="AB451" s="168"/>
      <c r="AC451" s="171"/>
      <c r="AD451" s="172"/>
      <c r="AE451" s="173"/>
      <c r="AF451" s="174"/>
      <c r="AG451" s="542"/>
      <c r="AH451" s="208"/>
      <c r="AI451" s="208"/>
      <c r="AJ451" s="222"/>
      <c r="AK451" s="314"/>
      <c r="AL451" s="164"/>
      <c r="AM451" s="165"/>
      <c r="AN451" s="375"/>
      <c r="AO451" s="277"/>
      <c r="AP451" s="311"/>
      <c r="AQ451" s="311"/>
      <c r="AR451" s="311"/>
      <c r="AS451" s="311"/>
      <c r="AT451" s="476"/>
      <c r="AU451" s="209"/>
      <c r="AV451" s="205"/>
      <c r="AW451" s="205"/>
      <c r="AX451" s="74"/>
      <c r="AY451" s="129"/>
      <c r="AZ451" s="73" t="e">
        <f t="shared" ca="1" si="109"/>
        <v>#NAME?</v>
      </c>
      <c r="BA451" s="529" t="e">
        <f t="shared" ca="1" si="110"/>
        <v>#NAME?</v>
      </c>
    </row>
    <row r="452" spans="1:56" ht="15" thickBot="1">
      <c r="A452" s="314"/>
      <c r="B452" s="433"/>
      <c r="C452" s="378"/>
      <c r="D452" s="314"/>
      <c r="E452" s="314"/>
      <c r="F452" s="85"/>
      <c r="G452" s="201"/>
      <c r="H452" s="312"/>
      <c r="I452" s="312"/>
      <c r="J452" s="472"/>
      <c r="K452" s="202"/>
      <c r="L452" s="83"/>
      <c r="M452" s="422">
        <f t="shared" si="108"/>
        <v>0</v>
      </c>
      <c r="N452" s="204"/>
      <c r="O452" s="203"/>
      <c r="P452" s="204"/>
      <c r="Q452" s="203"/>
      <c r="R452" s="204"/>
      <c r="S452" s="204"/>
      <c r="T452" s="204"/>
      <c r="U452" s="204" t="s">
        <v>702</v>
      </c>
      <c r="V452" s="204" t="s">
        <v>702</v>
      </c>
      <c r="W452" s="311"/>
      <c r="X452" s="314"/>
      <c r="Y452" s="27"/>
      <c r="Z452" s="314"/>
      <c r="AA452" s="170"/>
      <c r="AB452" s="168"/>
      <c r="AC452" s="171"/>
      <c r="AD452" s="172"/>
      <c r="AE452" s="173"/>
      <c r="AF452" s="174"/>
      <c r="AG452" s="542"/>
      <c r="AH452" s="208"/>
      <c r="AI452" s="208"/>
      <c r="AJ452" s="222"/>
      <c r="AK452" s="314"/>
      <c r="AL452" s="164"/>
      <c r="AM452" s="165"/>
      <c r="AN452" s="375"/>
      <c r="AO452" s="277"/>
      <c r="AP452" s="311"/>
      <c r="AQ452" s="311"/>
      <c r="AR452" s="311"/>
      <c r="AS452" s="311"/>
      <c r="AT452" s="476"/>
      <c r="AU452" s="209"/>
      <c r="AV452" s="205"/>
      <c r="AW452" s="205"/>
      <c r="AX452" s="74"/>
      <c r="AY452" s="129"/>
      <c r="AZ452" s="73" t="e">
        <f t="shared" ca="1" si="109"/>
        <v>#NAME?</v>
      </c>
      <c r="BA452" s="529" t="e">
        <f t="shared" ca="1" si="110"/>
        <v>#NAME?</v>
      </c>
    </row>
    <row r="453" spans="1:56" ht="15" thickBot="1">
      <c r="A453" s="314"/>
      <c r="B453" s="433"/>
      <c r="C453" s="378"/>
      <c r="D453" s="314"/>
      <c r="E453" s="314"/>
      <c r="F453" s="85"/>
      <c r="G453" s="201"/>
      <c r="H453" s="312"/>
      <c r="I453" s="312"/>
      <c r="J453" s="472"/>
      <c r="K453" s="202"/>
      <c r="L453" s="83"/>
      <c r="M453" s="422">
        <f t="shared" si="108"/>
        <v>0</v>
      </c>
      <c r="N453" s="204"/>
      <c r="O453" s="203"/>
      <c r="P453" s="204"/>
      <c r="Q453" s="203"/>
      <c r="R453" s="204"/>
      <c r="S453" s="204"/>
      <c r="T453" s="204"/>
      <c r="U453" s="204" t="s">
        <v>702</v>
      </c>
      <c r="V453" s="204" t="s">
        <v>702</v>
      </c>
      <c r="W453" s="311"/>
      <c r="X453" s="314"/>
      <c r="Y453" s="27"/>
      <c r="Z453" s="314"/>
      <c r="AA453" s="170"/>
      <c r="AB453" s="168"/>
      <c r="AC453" s="171"/>
      <c r="AD453" s="172"/>
      <c r="AE453" s="173"/>
      <c r="AF453" s="174"/>
      <c r="AG453" s="542"/>
      <c r="AH453" s="208"/>
      <c r="AI453" s="208"/>
      <c r="AJ453" s="222"/>
      <c r="AK453" s="314"/>
      <c r="AL453" s="164"/>
      <c r="AM453" s="165"/>
      <c r="AN453" s="375"/>
      <c r="AO453" s="277"/>
      <c r="AP453" s="311"/>
      <c r="AQ453" s="311"/>
      <c r="AR453" s="311"/>
      <c r="AS453" s="311"/>
      <c r="AT453" s="476"/>
      <c r="AU453" s="209"/>
      <c r="AV453" s="205"/>
      <c r="AW453" s="205"/>
      <c r="AX453" s="74"/>
      <c r="AY453" s="129"/>
      <c r="AZ453" s="73" t="e">
        <f t="shared" ca="1" si="109"/>
        <v>#NAME?</v>
      </c>
      <c r="BA453" s="529" t="e">
        <f t="shared" ca="1" si="110"/>
        <v>#NAME?</v>
      </c>
    </row>
    <row r="454" spans="1:56" ht="15" thickBot="1">
      <c r="A454" s="310"/>
      <c r="B454" s="433"/>
      <c r="C454" s="378"/>
      <c r="D454" s="314"/>
      <c r="E454" s="314"/>
      <c r="F454" s="25"/>
      <c r="G454" s="201"/>
      <c r="H454" s="312"/>
      <c r="I454" s="312"/>
      <c r="J454" s="472"/>
      <c r="K454" s="202"/>
      <c r="L454" s="83"/>
      <c r="M454" s="422">
        <f t="shared" ref="M454:M517" si="111">N454*AN454</f>
        <v>0</v>
      </c>
      <c r="N454" s="204"/>
      <c r="O454" s="203"/>
      <c r="P454" s="204"/>
      <c r="Q454" s="203"/>
      <c r="R454" s="204"/>
      <c r="S454" s="204"/>
      <c r="T454" s="204"/>
      <c r="U454" s="204" t="s">
        <v>702</v>
      </c>
      <c r="V454" s="204" t="s">
        <v>702</v>
      </c>
      <c r="W454" s="311"/>
      <c r="X454" s="314"/>
      <c r="Y454" s="28"/>
      <c r="Z454" s="314"/>
      <c r="AA454" s="170"/>
      <c r="AB454" s="168"/>
      <c r="AC454" s="171"/>
      <c r="AD454" s="172"/>
      <c r="AE454" s="173"/>
      <c r="AF454" s="174"/>
      <c r="AG454" s="542"/>
      <c r="AH454" s="208"/>
      <c r="AI454" s="208"/>
      <c r="AJ454" s="222"/>
      <c r="AK454" s="314"/>
      <c r="AL454" s="164"/>
      <c r="AM454" s="165"/>
      <c r="AN454" s="375"/>
      <c r="AO454" s="277"/>
      <c r="AP454" s="311"/>
      <c r="AQ454" s="311"/>
      <c r="AR454" s="311"/>
      <c r="AS454" s="311"/>
      <c r="AT454" s="476"/>
      <c r="AU454" s="209"/>
      <c r="AV454" s="205"/>
      <c r="AW454" s="205"/>
      <c r="AX454" s="74"/>
      <c r="AY454" s="129"/>
      <c r="AZ454" s="73" t="e">
        <f t="shared" ref="AZ454:AZ517" ca="1" si="112">NumLetras(J454)</f>
        <v>#NAME?</v>
      </c>
      <c r="BA454" s="529" t="e">
        <f t="shared" ref="BA454:BA463" ca="1" si="113">NumLetras(AN454)</f>
        <v>#NAME?</v>
      </c>
      <c r="BD454" s="115"/>
    </row>
    <row r="455" spans="1:56" ht="15" thickBot="1">
      <c r="A455" s="310"/>
      <c r="B455" s="433"/>
      <c r="C455" s="378"/>
      <c r="D455" s="314"/>
      <c r="E455" s="314"/>
      <c r="F455" s="25"/>
      <c r="G455" s="201"/>
      <c r="H455" s="312"/>
      <c r="I455" s="312"/>
      <c r="J455" s="472"/>
      <c r="K455" s="202"/>
      <c r="L455" s="83"/>
      <c r="M455" s="422">
        <f t="shared" si="111"/>
        <v>0</v>
      </c>
      <c r="N455" s="204"/>
      <c r="O455" s="203"/>
      <c r="P455" s="204"/>
      <c r="Q455" s="203"/>
      <c r="R455" s="204"/>
      <c r="S455" s="204"/>
      <c r="T455" s="204"/>
      <c r="U455" s="204" t="s">
        <v>702</v>
      </c>
      <c r="V455" s="204" t="s">
        <v>702</v>
      </c>
      <c r="W455" s="311"/>
      <c r="X455" s="314"/>
      <c r="Y455" s="28"/>
      <c r="Z455" s="314"/>
      <c r="AA455" s="170"/>
      <c r="AB455" s="168"/>
      <c r="AC455" s="171"/>
      <c r="AD455" s="172"/>
      <c r="AE455" s="173"/>
      <c r="AF455" s="174"/>
      <c r="AG455" s="542"/>
      <c r="AH455" s="208"/>
      <c r="AI455" s="208"/>
      <c r="AJ455" s="222"/>
      <c r="AK455" s="314"/>
      <c r="AL455" s="164"/>
      <c r="AM455" s="165"/>
      <c r="AN455" s="375"/>
      <c r="AO455" s="277"/>
      <c r="AP455" s="311"/>
      <c r="AQ455" s="311"/>
      <c r="AR455" s="311"/>
      <c r="AS455" s="311"/>
      <c r="AT455" s="476"/>
      <c r="AU455" s="209"/>
      <c r="AV455" s="205"/>
      <c r="AW455" s="205"/>
      <c r="AX455" s="74"/>
      <c r="AY455" s="129"/>
      <c r="AZ455" s="73" t="e">
        <f t="shared" ca="1" si="112"/>
        <v>#NAME?</v>
      </c>
      <c r="BA455" s="529" t="e">
        <f t="shared" ca="1" si="113"/>
        <v>#NAME?</v>
      </c>
      <c r="BD455" s="115"/>
    </row>
    <row r="456" spans="1:56" ht="15" thickBot="1">
      <c r="A456" s="310"/>
      <c r="B456" s="433"/>
      <c r="C456" s="378"/>
      <c r="D456" s="314"/>
      <c r="E456" s="314"/>
      <c r="F456" s="25"/>
      <c r="G456" s="201"/>
      <c r="H456" s="312"/>
      <c r="I456" s="312"/>
      <c r="J456" s="472"/>
      <c r="K456" s="202"/>
      <c r="L456" s="83"/>
      <c r="M456" s="422">
        <f t="shared" si="111"/>
        <v>0</v>
      </c>
      <c r="N456" s="204"/>
      <c r="O456" s="203"/>
      <c r="P456" s="204"/>
      <c r="Q456" s="203"/>
      <c r="R456" s="204"/>
      <c r="S456" s="204"/>
      <c r="T456" s="204"/>
      <c r="U456" s="204" t="s">
        <v>702</v>
      </c>
      <c r="V456" s="204" t="s">
        <v>702</v>
      </c>
      <c r="W456" s="311"/>
      <c r="X456" s="314"/>
      <c r="Y456" s="28"/>
      <c r="Z456" s="314"/>
      <c r="AA456" s="170"/>
      <c r="AB456" s="168"/>
      <c r="AC456" s="171"/>
      <c r="AD456" s="172"/>
      <c r="AE456" s="173"/>
      <c r="AF456" s="174"/>
      <c r="AG456" s="542"/>
      <c r="AH456" s="208"/>
      <c r="AI456" s="208"/>
      <c r="AJ456" s="222"/>
      <c r="AK456" s="314"/>
      <c r="AL456" s="164"/>
      <c r="AM456" s="165"/>
      <c r="AN456" s="375"/>
      <c r="AO456" s="277"/>
      <c r="AP456" s="311"/>
      <c r="AQ456" s="311"/>
      <c r="AR456" s="311"/>
      <c r="AS456" s="311"/>
      <c r="AT456" s="476"/>
      <c r="AU456" s="209"/>
      <c r="AV456" s="205"/>
      <c r="AW456" s="205"/>
      <c r="AX456" s="74"/>
      <c r="AY456" s="129"/>
      <c r="AZ456" s="73" t="e">
        <f t="shared" ca="1" si="112"/>
        <v>#NAME?</v>
      </c>
      <c r="BA456" s="529" t="e">
        <f t="shared" ca="1" si="113"/>
        <v>#NAME?</v>
      </c>
      <c r="BD456" s="115"/>
    </row>
    <row r="457" spans="1:56" ht="15" thickBot="1">
      <c r="A457" s="310"/>
      <c r="B457" s="433"/>
      <c r="C457" s="378"/>
      <c r="D457" s="391"/>
      <c r="E457" s="314"/>
      <c r="F457" s="25"/>
      <c r="G457" s="201"/>
      <c r="H457" s="312"/>
      <c r="I457" s="312"/>
      <c r="J457" s="472"/>
      <c r="K457" s="202"/>
      <c r="L457" s="83"/>
      <c r="M457" s="422">
        <f t="shared" si="111"/>
        <v>0</v>
      </c>
      <c r="N457" s="204"/>
      <c r="O457" s="203"/>
      <c r="P457" s="204"/>
      <c r="Q457" s="203"/>
      <c r="R457" s="204"/>
      <c r="S457" s="204"/>
      <c r="T457" s="204"/>
      <c r="U457" s="204" t="s">
        <v>702</v>
      </c>
      <c r="V457" s="204" t="s">
        <v>702</v>
      </c>
      <c r="W457" s="311"/>
      <c r="X457" s="314"/>
      <c r="Y457" s="20"/>
      <c r="Z457" s="314"/>
      <c r="AA457" s="170"/>
      <c r="AB457" s="168"/>
      <c r="AC457" s="171"/>
      <c r="AD457" s="172"/>
      <c r="AE457" s="173"/>
      <c r="AF457" s="174"/>
      <c r="AG457" s="542"/>
      <c r="AH457" s="208"/>
      <c r="AI457" s="208"/>
      <c r="AJ457" s="222"/>
      <c r="AK457" s="314"/>
      <c r="AL457" s="164"/>
      <c r="AM457" s="165"/>
      <c r="AN457" s="375"/>
      <c r="AO457" s="277"/>
      <c r="AP457" s="311"/>
      <c r="AQ457" s="311"/>
      <c r="AR457" s="311"/>
      <c r="AS457" s="311"/>
      <c r="AT457" s="476"/>
      <c r="AU457" s="209"/>
      <c r="AV457" s="205"/>
      <c r="AW457" s="205"/>
      <c r="AX457" s="74"/>
      <c r="AY457" s="129"/>
      <c r="AZ457" s="73" t="e">
        <f t="shared" ca="1" si="112"/>
        <v>#NAME?</v>
      </c>
      <c r="BA457" s="529" t="e">
        <f t="shared" ca="1" si="113"/>
        <v>#NAME?</v>
      </c>
      <c r="BD457" s="115"/>
    </row>
    <row r="458" spans="1:56" ht="15" thickBot="1">
      <c r="A458" s="310"/>
      <c r="B458" s="433"/>
      <c r="C458" s="378"/>
      <c r="D458" s="391"/>
      <c r="E458" s="314"/>
      <c r="F458" s="25"/>
      <c r="G458" s="201"/>
      <c r="H458" s="312"/>
      <c r="I458" s="312"/>
      <c r="J458" s="472"/>
      <c r="K458" s="202"/>
      <c r="L458" s="83"/>
      <c r="M458" s="422">
        <f t="shared" si="111"/>
        <v>0</v>
      </c>
      <c r="N458" s="204"/>
      <c r="O458" s="203"/>
      <c r="P458" s="204"/>
      <c r="Q458" s="203"/>
      <c r="R458" s="204"/>
      <c r="S458" s="204"/>
      <c r="T458" s="204"/>
      <c r="U458" s="204" t="s">
        <v>702</v>
      </c>
      <c r="V458" s="204" t="s">
        <v>702</v>
      </c>
      <c r="W458" s="311"/>
      <c r="X458" s="314"/>
      <c r="Y458" s="28"/>
      <c r="Z458" s="314"/>
      <c r="AA458" s="170"/>
      <c r="AB458" s="168"/>
      <c r="AC458" s="171"/>
      <c r="AD458" s="172"/>
      <c r="AE458" s="173"/>
      <c r="AF458" s="174"/>
      <c r="AG458" s="542"/>
      <c r="AH458" s="208"/>
      <c r="AI458" s="208"/>
      <c r="AJ458" s="222"/>
      <c r="AK458" s="314"/>
      <c r="AL458" s="164"/>
      <c r="AM458" s="165"/>
      <c r="AN458" s="375"/>
      <c r="AO458" s="277"/>
      <c r="AP458" s="311"/>
      <c r="AQ458" s="311"/>
      <c r="AR458" s="311"/>
      <c r="AS458" s="311"/>
      <c r="AT458" s="476"/>
      <c r="AU458" s="209"/>
      <c r="AV458" s="205"/>
      <c r="AW458" s="205"/>
      <c r="AX458" s="74"/>
      <c r="AY458" s="129"/>
      <c r="AZ458" s="73" t="e">
        <f t="shared" ca="1" si="112"/>
        <v>#NAME?</v>
      </c>
      <c r="BA458" s="529" t="e">
        <f t="shared" ca="1" si="113"/>
        <v>#NAME?</v>
      </c>
      <c r="BD458" s="115"/>
    </row>
    <row r="459" spans="1:56" ht="15" thickBot="1">
      <c r="A459" s="390"/>
      <c r="B459" s="433"/>
      <c r="C459" s="378"/>
      <c r="D459" s="391"/>
      <c r="E459" s="314"/>
      <c r="F459" s="25"/>
      <c r="G459" s="201"/>
      <c r="H459" s="312"/>
      <c r="I459" s="312"/>
      <c r="J459" s="472"/>
      <c r="K459" s="202"/>
      <c r="L459" s="83"/>
      <c r="M459" s="422">
        <f t="shared" si="111"/>
        <v>0</v>
      </c>
      <c r="N459" s="204"/>
      <c r="O459" s="203"/>
      <c r="P459" s="204"/>
      <c r="Q459" s="203"/>
      <c r="R459" s="204"/>
      <c r="S459" s="204"/>
      <c r="T459" s="204"/>
      <c r="U459" s="204" t="s">
        <v>702</v>
      </c>
      <c r="V459" s="204" t="s">
        <v>702</v>
      </c>
      <c r="W459" s="311"/>
      <c r="X459" s="314"/>
      <c r="Y459" s="33"/>
      <c r="Z459" s="314"/>
      <c r="AA459" s="170"/>
      <c r="AB459" s="168"/>
      <c r="AC459" s="171"/>
      <c r="AD459" s="172"/>
      <c r="AE459" s="173"/>
      <c r="AF459" s="174"/>
      <c r="AG459" s="542"/>
      <c r="AH459" s="208"/>
      <c r="AI459" s="208"/>
      <c r="AJ459" s="222"/>
      <c r="AK459" s="314"/>
      <c r="AL459" s="164"/>
      <c r="AM459" s="165"/>
      <c r="AN459" s="375"/>
      <c r="AO459" s="277"/>
      <c r="AP459" s="311"/>
      <c r="AQ459" s="311"/>
      <c r="AR459" s="311"/>
      <c r="AS459" s="311"/>
      <c r="AT459" s="476"/>
      <c r="AU459" s="209"/>
      <c r="AV459" s="205"/>
      <c r="AW459" s="205"/>
      <c r="AX459" s="74"/>
      <c r="AY459" s="129"/>
      <c r="AZ459" s="73" t="e">
        <f t="shared" ca="1" si="112"/>
        <v>#NAME?</v>
      </c>
      <c r="BA459" s="529" t="e">
        <f t="shared" ca="1" si="113"/>
        <v>#NAME?</v>
      </c>
      <c r="BD459" s="115"/>
    </row>
    <row r="460" spans="1:56" ht="15" thickBot="1">
      <c r="A460" s="390"/>
      <c r="B460" s="433"/>
      <c r="C460" s="378"/>
      <c r="D460" s="391"/>
      <c r="E460" s="314"/>
      <c r="F460" s="25"/>
      <c r="G460" s="201"/>
      <c r="H460" s="312"/>
      <c r="I460" s="312"/>
      <c r="J460" s="472"/>
      <c r="K460" s="202"/>
      <c r="L460" s="83"/>
      <c r="M460" s="422">
        <f t="shared" si="111"/>
        <v>0</v>
      </c>
      <c r="N460" s="204"/>
      <c r="O460" s="203"/>
      <c r="P460" s="204"/>
      <c r="Q460" s="203"/>
      <c r="R460" s="204"/>
      <c r="S460" s="204"/>
      <c r="T460" s="204"/>
      <c r="U460" s="204" t="s">
        <v>702</v>
      </c>
      <c r="V460" s="204" t="s">
        <v>702</v>
      </c>
      <c r="W460" s="311"/>
      <c r="X460" s="314"/>
      <c r="Y460" s="36"/>
      <c r="Z460" s="314"/>
      <c r="AA460" s="170"/>
      <c r="AB460" s="168"/>
      <c r="AC460" s="171"/>
      <c r="AD460" s="172"/>
      <c r="AE460" s="173"/>
      <c r="AF460" s="174"/>
      <c r="AG460" s="542"/>
      <c r="AH460" s="208"/>
      <c r="AI460" s="208"/>
      <c r="AJ460" s="222"/>
      <c r="AK460" s="314"/>
      <c r="AL460" s="164"/>
      <c r="AM460" s="165"/>
      <c r="AN460" s="375"/>
      <c r="AO460" s="277"/>
      <c r="AP460" s="311"/>
      <c r="AQ460" s="311"/>
      <c r="AR460" s="311"/>
      <c r="AS460" s="311"/>
      <c r="AT460" s="476"/>
      <c r="AU460" s="209"/>
      <c r="AV460" s="205"/>
      <c r="AW460" s="205"/>
      <c r="AX460" s="74"/>
      <c r="AY460" s="129"/>
      <c r="AZ460" s="73" t="e">
        <f t="shared" ca="1" si="112"/>
        <v>#NAME?</v>
      </c>
      <c r="BA460" s="529" t="e">
        <f t="shared" ca="1" si="113"/>
        <v>#NAME?</v>
      </c>
      <c r="BD460" s="115"/>
    </row>
    <row r="461" spans="1:56" ht="15" thickBot="1">
      <c r="A461" s="310"/>
      <c r="B461" s="433"/>
      <c r="C461" s="378"/>
      <c r="D461" s="314"/>
      <c r="E461" s="314"/>
      <c r="F461" s="25"/>
      <c r="G461" s="201"/>
      <c r="H461" s="312"/>
      <c r="I461" s="312"/>
      <c r="J461" s="472"/>
      <c r="K461" s="202"/>
      <c r="L461" s="83"/>
      <c r="M461" s="422">
        <f t="shared" si="111"/>
        <v>0</v>
      </c>
      <c r="N461" s="204"/>
      <c r="O461" s="203"/>
      <c r="P461" s="204"/>
      <c r="Q461" s="203"/>
      <c r="R461" s="204"/>
      <c r="S461" s="204"/>
      <c r="T461" s="204"/>
      <c r="U461" s="204" t="s">
        <v>702</v>
      </c>
      <c r="V461" s="204" t="s">
        <v>702</v>
      </c>
      <c r="W461" s="311"/>
      <c r="X461" s="314"/>
      <c r="Y461" s="36"/>
      <c r="Z461" s="314"/>
      <c r="AA461" s="170"/>
      <c r="AB461" s="168"/>
      <c r="AC461" s="171"/>
      <c r="AD461" s="172"/>
      <c r="AE461" s="173"/>
      <c r="AF461" s="174"/>
      <c r="AG461" s="542"/>
      <c r="AH461" s="208"/>
      <c r="AI461" s="208"/>
      <c r="AJ461" s="222"/>
      <c r="AK461" s="314"/>
      <c r="AL461" s="164"/>
      <c r="AM461" s="165"/>
      <c r="AN461" s="375"/>
      <c r="AO461" s="277"/>
      <c r="AP461" s="311"/>
      <c r="AQ461" s="311"/>
      <c r="AR461" s="311"/>
      <c r="AS461" s="311"/>
      <c r="AT461" s="476"/>
      <c r="AU461" s="209"/>
      <c r="AV461" s="205"/>
      <c r="AW461" s="205"/>
      <c r="AX461" s="74"/>
      <c r="AY461" s="129"/>
      <c r="AZ461" s="73" t="e">
        <f t="shared" ca="1" si="112"/>
        <v>#NAME?</v>
      </c>
      <c r="BA461" s="529" t="e">
        <f t="shared" ca="1" si="113"/>
        <v>#NAME?</v>
      </c>
      <c r="BD461" s="115"/>
    </row>
    <row r="462" spans="1:56" ht="15" thickBot="1">
      <c r="A462" s="310"/>
      <c r="B462" s="433"/>
      <c r="C462" s="378"/>
      <c r="D462" s="391"/>
      <c r="E462" s="314"/>
      <c r="F462" s="25"/>
      <c r="G462" s="201"/>
      <c r="H462" s="312"/>
      <c r="I462" s="312"/>
      <c r="J462" s="472"/>
      <c r="K462" s="202"/>
      <c r="L462" s="83"/>
      <c r="M462" s="422">
        <f t="shared" si="111"/>
        <v>0</v>
      </c>
      <c r="N462" s="204"/>
      <c r="O462" s="203"/>
      <c r="P462" s="204"/>
      <c r="Q462" s="203"/>
      <c r="R462" s="204"/>
      <c r="S462" s="204"/>
      <c r="T462" s="204"/>
      <c r="U462" s="204" t="s">
        <v>702</v>
      </c>
      <c r="V462" s="204" t="s">
        <v>702</v>
      </c>
      <c r="W462" s="311"/>
      <c r="X462" s="314"/>
      <c r="Y462" s="36"/>
      <c r="Z462" s="314"/>
      <c r="AA462" s="170"/>
      <c r="AB462" s="168"/>
      <c r="AC462" s="171"/>
      <c r="AD462" s="172"/>
      <c r="AE462" s="173"/>
      <c r="AF462" s="174"/>
      <c r="AG462" s="542"/>
      <c r="AH462" s="208"/>
      <c r="AI462" s="208"/>
      <c r="AJ462" s="222"/>
      <c r="AK462" s="314"/>
      <c r="AL462" s="164"/>
      <c r="AM462" s="165"/>
      <c r="AN462" s="375"/>
      <c r="AO462" s="277"/>
      <c r="AP462" s="311"/>
      <c r="AQ462" s="311"/>
      <c r="AR462" s="311"/>
      <c r="AS462" s="311"/>
      <c r="AT462" s="476"/>
      <c r="AU462" s="209"/>
      <c r="AV462" s="205"/>
      <c r="AW462" s="205"/>
      <c r="AX462" s="74"/>
      <c r="AY462" s="129"/>
      <c r="AZ462" s="73" t="e">
        <f t="shared" ca="1" si="112"/>
        <v>#NAME?</v>
      </c>
      <c r="BA462" s="529" t="e">
        <f t="shared" ca="1" si="113"/>
        <v>#NAME?</v>
      </c>
      <c r="BD462" s="115"/>
    </row>
    <row r="463" spans="1:56" ht="15" thickBot="1">
      <c r="A463" s="310"/>
      <c r="B463" s="433"/>
      <c r="C463" s="378"/>
      <c r="D463" s="392"/>
      <c r="E463" s="314"/>
      <c r="F463" s="25"/>
      <c r="G463" s="201"/>
      <c r="H463" s="312"/>
      <c r="I463" s="394"/>
      <c r="J463" s="472"/>
      <c r="K463" s="202"/>
      <c r="L463" s="83"/>
      <c r="M463" s="422">
        <f t="shared" si="111"/>
        <v>0</v>
      </c>
      <c r="N463" s="204"/>
      <c r="O463" s="203"/>
      <c r="P463" s="204"/>
      <c r="Q463" s="203"/>
      <c r="R463" s="204"/>
      <c r="S463" s="204"/>
      <c r="T463" s="204"/>
      <c r="U463" s="204" t="s">
        <v>702</v>
      </c>
      <c r="V463" s="204" t="s">
        <v>702</v>
      </c>
      <c r="W463" s="311"/>
      <c r="X463" s="314"/>
      <c r="Y463" s="36"/>
      <c r="Z463" s="314"/>
      <c r="AA463" s="170"/>
      <c r="AB463" s="168"/>
      <c r="AC463" s="171"/>
      <c r="AD463" s="172"/>
      <c r="AE463" s="173"/>
      <c r="AF463" s="174"/>
      <c r="AG463" s="542"/>
      <c r="AH463" s="208"/>
      <c r="AI463" s="208"/>
      <c r="AJ463" s="222"/>
      <c r="AK463" s="314"/>
      <c r="AL463" s="164"/>
      <c r="AM463" s="165"/>
      <c r="AN463" s="375"/>
      <c r="AO463" s="277"/>
      <c r="AP463" s="311"/>
      <c r="AQ463" s="311"/>
      <c r="AR463" s="311"/>
      <c r="AS463" s="311"/>
      <c r="AT463" s="476"/>
      <c r="AU463" s="209"/>
      <c r="AV463" s="205"/>
      <c r="AW463" s="205"/>
      <c r="AX463" s="74"/>
      <c r="AY463" s="129"/>
      <c r="AZ463" s="73" t="e">
        <f t="shared" ca="1" si="112"/>
        <v>#NAME?</v>
      </c>
      <c r="BA463" s="529" t="e">
        <f t="shared" ca="1" si="113"/>
        <v>#NAME?</v>
      </c>
      <c r="BD463" s="115"/>
    </row>
    <row r="464" spans="1:56" ht="15" thickBot="1">
      <c r="A464" s="310"/>
      <c r="B464" s="433"/>
      <c r="C464" s="378"/>
      <c r="D464" s="391"/>
      <c r="E464" s="314"/>
      <c r="F464" s="25"/>
      <c r="G464" s="201"/>
      <c r="H464" s="312"/>
      <c r="I464" s="394"/>
      <c r="J464" s="472"/>
      <c r="K464" s="202"/>
      <c r="L464" s="83"/>
      <c r="M464" s="422">
        <f t="shared" si="111"/>
        <v>0</v>
      </c>
      <c r="N464" s="204"/>
      <c r="O464" s="203"/>
      <c r="P464" s="204"/>
      <c r="Q464" s="203"/>
      <c r="R464" s="204"/>
      <c r="S464" s="204"/>
      <c r="T464" s="204"/>
      <c r="U464" s="204" t="s">
        <v>702</v>
      </c>
      <c r="V464" s="204" t="s">
        <v>702</v>
      </c>
      <c r="W464" s="311"/>
      <c r="X464" s="314"/>
      <c r="Y464" s="36"/>
      <c r="Z464" s="314"/>
      <c r="AA464" s="170"/>
      <c r="AB464" s="168"/>
      <c r="AC464" s="171"/>
      <c r="AD464" s="172"/>
      <c r="AE464" s="173"/>
      <c r="AF464" s="174"/>
      <c r="AG464" s="542"/>
      <c r="AH464" s="208"/>
      <c r="AI464" s="208"/>
      <c r="AJ464" s="222"/>
      <c r="AK464" s="314"/>
      <c r="AL464" s="164"/>
      <c r="AM464" s="165"/>
      <c r="AN464" s="375"/>
      <c r="AO464" s="277"/>
      <c r="AP464" s="311"/>
      <c r="AQ464" s="311"/>
      <c r="AR464" s="311"/>
      <c r="AS464" s="311"/>
      <c r="AT464" s="476"/>
      <c r="AU464" s="209"/>
      <c r="AV464" s="205"/>
      <c r="AW464" s="205"/>
      <c r="AX464" s="74"/>
      <c r="AY464" s="129"/>
      <c r="AZ464" s="73" t="e">
        <f t="shared" ca="1" si="112"/>
        <v>#NAME?</v>
      </c>
      <c r="BD464" s="115"/>
    </row>
    <row r="465" spans="1:56" ht="15" thickBot="1">
      <c r="A465" s="310"/>
      <c r="B465" s="433"/>
      <c r="C465" s="378"/>
      <c r="D465" s="391"/>
      <c r="E465" s="314"/>
      <c r="F465" s="25"/>
      <c r="G465" s="201"/>
      <c r="H465" s="312"/>
      <c r="I465" s="394"/>
      <c r="J465" s="472"/>
      <c r="K465" s="202"/>
      <c r="L465" s="83"/>
      <c r="M465" s="422">
        <f t="shared" si="111"/>
        <v>0</v>
      </c>
      <c r="N465" s="204"/>
      <c r="O465" s="203"/>
      <c r="P465" s="204"/>
      <c r="Q465" s="203"/>
      <c r="R465" s="204"/>
      <c r="S465" s="204"/>
      <c r="T465" s="204"/>
      <c r="U465" s="204" t="s">
        <v>702</v>
      </c>
      <c r="V465" s="204" t="s">
        <v>702</v>
      </c>
      <c r="W465" s="311"/>
      <c r="X465" s="314"/>
      <c r="Y465" s="36"/>
      <c r="Z465" s="314"/>
      <c r="AA465" s="170"/>
      <c r="AB465" s="168"/>
      <c r="AC465" s="171"/>
      <c r="AD465" s="172"/>
      <c r="AE465" s="173"/>
      <c r="AF465" s="174"/>
      <c r="AG465" s="542"/>
      <c r="AH465" s="208"/>
      <c r="AI465" s="208"/>
      <c r="AJ465" s="222"/>
      <c r="AK465" s="314"/>
      <c r="AL465" s="164"/>
      <c r="AM465" s="165"/>
      <c r="AN465" s="375"/>
      <c r="AO465" s="277"/>
      <c r="AP465" s="311"/>
      <c r="AQ465" s="311"/>
      <c r="AR465" s="311"/>
      <c r="AS465" s="311"/>
      <c r="AT465" s="476"/>
      <c r="AU465" s="209"/>
      <c r="AV465" s="205"/>
      <c r="AW465" s="205"/>
      <c r="AX465" s="74"/>
      <c r="AY465" s="129"/>
      <c r="AZ465" s="73" t="e">
        <f t="shared" ca="1" si="112"/>
        <v>#NAME?</v>
      </c>
      <c r="BD465" s="115"/>
    </row>
    <row r="466" spans="1:56" ht="15" thickBot="1">
      <c r="A466" s="310"/>
      <c r="B466" s="433"/>
      <c r="C466" s="378"/>
      <c r="D466" s="391"/>
      <c r="E466" s="314"/>
      <c r="F466" s="25"/>
      <c r="G466" s="201"/>
      <c r="H466" s="312"/>
      <c r="I466" s="394"/>
      <c r="J466" s="472"/>
      <c r="K466" s="202"/>
      <c r="L466" s="83"/>
      <c r="M466" s="422">
        <f t="shared" si="111"/>
        <v>0</v>
      </c>
      <c r="N466" s="204"/>
      <c r="O466" s="203"/>
      <c r="P466" s="204"/>
      <c r="Q466" s="203"/>
      <c r="R466" s="204"/>
      <c r="S466" s="204"/>
      <c r="T466" s="204"/>
      <c r="U466" s="204" t="s">
        <v>702</v>
      </c>
      <c r="V466" s="204" t="s">
        <v>702</v>
      </c>
      <c r="W466" s="311"/>
      <c r="X466" s="314"/>
      <c r="Y466" s="19"/>
      <c r="Z466" s="314"/>
      <c r="AA466" s="170"/>
      <c r="AB466" s="168"/>
      <c r="AC466" s="171"/>
      <c r="AD466" s="172"/>
      <c r="AE466" s="173"/>
      <c r="AF466" s="174"/>
      <c r="AG466" s="542"/>
      <c r="AH466" s="208"/>
      <c r="AI466" s="208"/>
      <c r="AJ466" s="222"/>
      <c r="AK466" s="314"/>
      <c r="AL466" s="164"/>
      <c r="AM466" s="165"/>
      <c r="AN466" s="375"/>
      <c r="AO466" s="277"/>
      <c r="AP466" s="311"/>
      <c r="AQ466" s="311"/>
      <c r="AR466" s="311"/>
      <c r="AS466" s="311"/>
      <c r="AT466" s="476"/>
      <c r="AU466" s="209"/>
      <c r="AV466" s="205"/>
      <c r="AW466" s="205"/>
      <c r="AX466" s="74"/>
      <c r="AY466" s="129"/>
      <c r="AZ466" s="73" t="e">
        <f t="shared" ca="1" si="112"/>
        <v>#NAME?</v>
      </c>
      <c r="BD466" s="115"/>
    </row>
    <row r="467" spans="1:56" ht="15" thickBot="1">
      <c r="A467" s="310"/>
      <c r="B467" s="433"/>
      <c r="C467" s="378"/>
      <c r="D467" s="391"/>
      <c r="E467" s="314"/>
      <c r="F467" s="25"/>
      <c r="G467" s="201"/>
      <c r="H467" s="312"/>
      <c r="I467" s="394"/>
      <c r="J467" s="472"/>
      <c r="K467" s="202"/>
      <c r="L467" s="83"/>
      <c r="M467" s="422">
        <f t="shared" si="111"/>
        <v>0</v>
      </c>
      <c r="N467" s="204"/>
      <c r="O467" s="203"/>
      <c r="P467" s="204"/>
      <c r="Q467" s="203"/>
      <c r="R467" s="204"/>
      <c r="S467" s="204"/>
      <c r="T467" s="204"/>
      <c r="U467" s="204" t="s">
        <v>702</v>
      </c>
      <c r="V467" s="204" t="s">
        <v>702</v>
      </c>
      <c r="W467" s="311"/>
      <c r="X467" s="314"/>
      <c r="Y467" s="19"/>
      <c r="Z467" s="314"/>
      <c r="AA467" s="170"/>
      <c r="AB467" s="168"/>
      <c r="AC467" s="171"/>
      <c r="AD467" s="172"/>
      <c r="AE467" s="173"/>
      <c r="AF467" s="174"/>
      <c r="AG467" s="542"/>
      <c r="AH467" s="208"/>
      <c r="AI467" s="208"/>
      <c r="AJ467" s="222"/>
      <c r="AK467" s="314"/>
      <c r="AL467" s="164"/>
      <c r="AM467" s="165"/>
      <c r="AN467" s="375"/>
      <c r="AO467" s="277"/>
      <c r="AP467" s="311"/>
      <c r="AQ467" s="311"/>
      <c r="AR467" s="311"/>
      <c r="AS467" s="311"/>
      <c r="AT467" s="476"/>
      <c r="AU467" s="209"/>
      <c r="AV467" s="205"/>
      <c r="AW467" s="205"/>
      <c r="AX467" s="74"/>
      <c r="AY467" s="129"/>
      <c r="AZ467" s="73" t="e">
        <f t="shared" ca="1" si="112"/>
        <v>#NAME?</v>
      </c>
      <c r="BD467" s="115"/>
    </row>
    <row r="468" spans="1:56" ht="15" thickBot="1">
      <c r="A468" s="310"/>
      <c r="B468" s="433"/>
      <c r="C468" s="378"/>
      <c r="D468" s="393"/>
      <c r="E468" s="314"/>
      <c r="F468" s="25"/>
      <c r="G468" s="201"/>
      <c r="H468" s="312"/>
      <c r="I468" s="394"/>
      <c r="J468" s="472"/>
      <c r="K468" s="202"/>
      <c r="L468" s="83"/>
      <c r="M468" s="422">
        <f t="shared" si="111"/>
        <v>0</v>
      </c>
      <c r="N468" s="204"/>
      <c r="O468" s="203"/>
      <c r="P468" s="204"/>
      <c r="Q468" s="203"/>
      <c r="R468" s="204"/>
      <c r="S468" s="204"/>
      <c r="T468" s="204"/>
      <c r="U468" s="204" t="s">
        <v>702</v>
      </c>
      <c r="V468" s="204" t="s">
        <v>702</v>
      </c>
      <c r="W468" s="311"/>
      <c r="X468" s="314"/>
      <c r="Y468" s="19"/>
      <c r="Z468" s="314"/>
      <c r="AA468" s="170"/>
      <c r="AB468" s="168"/>
      <c r="AC468" s="171"/>
      <c r="AD468" s="172"/>
      <c r="AE468" s="173"/>
      <c r="AF468" s="174"/>
      <c r="AG468" s="542"/>
      <c r="AH468" s="208"/>
      <c r="AI468" s="208"/>
      <c r="AJ468" s="222"/>
      <c r="AK468" s="314"/>
      <c r="AL468" s="164"/>
      <c r="AM468" s="165"/>
      <c r="AN468" s="375"/>
      <c r="AO468" s="277"/>
      <c r="AP468" s="311"/>
      <c r="AQ468" s="311"/>
      <c r="AR468" s="311"/>
      <c r="AS468" s="311"/>
      <c r="AT468" s="476"/>
      <c r="AU468" s="209"/>
      <c r="AV468" s="205"/>
      <c r="AW468" s="205"/>
      <c r="AX468" s="74"/>
      <c r="AY468" s="129"/>
      <c r="AZ468" s="73" t="e">
        <f t="shared" ca="1" si="112"/>
        <v>#NAME?</v>
      </c>
      <c r="BD468" s="115"/>
    </row>
    <row r="469" spans="1:56" ht="15" thickBot="1">
      <c r="A469" s="310"/>
      <c r="B469" s="433"/>
      <c r="C469" s="378"/>
      <c r="D469" s="391"/>
      <c r="E469" s="314"/>
      <c r="F469" s="25"/>
      <c r="G469" s="201"/>
      <c r="H469" s="312"/>
      <c r="I469" s="394"/>
      <c r="J469" s="472"/>
      <c r="K469" s="202"/>
      <c r="L469" s="83"/>
      <c r="M469" s="422">
        <f t="shared" si="111"/>
        <v>0</v>
      </c>
      <c r="N469" s="204"/>
      <c r="O469" s="203"/>
      <c r="P469" s="204"/>
      <c r="Q469" s="203"/>
      <c r="R469" s="204"/>
      <c r="S469" s="204"/>
      <c r="T469" s="204"/>
      <c r="U469" s="204" t="s">
        <v>702</v>
      </c>
      <c r="V469" s="204" t="s">
        <v>702</v>
      </c>
      <c r="W469" s="311"/>
      <c r="X469" s="314"/>
      <c r="Y469" s="19"/>
      <c r="Z469" s="314"/>
      <c r="AA469" s="170"/>
      <c r="AB469" s="168"/>
      <c r="AC469" s="171"/>
      <c r="AD469" s="172"/>
      <c r="AE469" s="173"/>
      <c r="AF469" s="174"/>
      <c r="AG469" s="542"/>
      <c r="AH469" s="208"/>
      <c r="AI469" s="208"/>
      <c r="AJ469" s="222"/>
      <c r="AK469" s="314"/>
      <c r="AL469" s="164"/>
      <c r="AM469" s="165"/>
      <c r="AN469" s="375"/>
      <c r="AO469" s="277"/>
      <c r="AP469" s="311"/>
      <c r="AQ469" s="311"/>
      <c r="AR469" s="311"/>
      <c r="AS469" s="311"/>
      <c r="AT469" s="476"/>
      <c r="AU469" s="209"/>
      <c r="AV469" s="205"/>
      <c r="AW469" s="205"/>
      <c r="AX469" s="74"/>
      <c r="AY469" s="129"/>
      <c r="AZ469" s="73" t="e">
        <f t="shared" ca="1" si="112"/>
        <v>#NAME?</v>
      </c>
      <c r="BD469" s="115"/>
    </row>
    <row r="470" spans="1:56" ht="15" thickBot="1">
      <c r="A470" s="310"/>
      <c r="B470" s="433"/>
      <c r="C470" s="378"/>
      <c r="D470" s="314"/>
      <c r="E470" s="314"/>
      <c r="F470" s="25"/>
      <c r="G470" s="201"/>
      <c r="H470" s="312"/>
      <c r="I470" s="312"/>
      <c r="J470" s="472"/>
      <c r="K470" s="202"/>
      <c r="L470" s="83"/>
      <c r="M470" s="422">
        <f t="shared" si="111"/>
        <v>0</v>
      </c>
      <c r="N470" s="204"/>
      <c r="O470" s="203"/>
      <c r="P470" s="204"/>
      <c r="Q470" s="203"/>
      <c r="R470" s="204"/>
      <c r="S470" s="204"/>
      <c r="T470" s="204"/>
      <c r="U470" s="204" t="s">
        <v>702</v>
      </c>
      <c r="V470" s="204" t="s">
        <v>702</v>
      </c>
      <c r="W470" s="311"/>
      <c r="X470" s="314"/>
      <c r="Y470" s="19"/>
      <c r="Z470" s="314"/>
      <c r="AA470" s="170"/>
      <c r="AB470" s="168"/>
      <c r="AC470" s="171"/>
      <c r="AD470" s="172"/>
      <c r="AE470" s="173"/>
      <c r="AF470" s="174"/>
      <c r="AG470" s="542"/>
      <c r="AH470" s="208"/>
      <c r="AI470" s="208"/>
      <c r="AJ470" s="222"/>
      <c r="AK470" s="314"/>
      <c r="AL470" s="164"/>
      <c r="AM470" s="165"/>
      <c r="AN470" s="375"/>
      <c r="AO470" s="277"/>
      <c r="AP470" s="311"/>
      <c r="AQ470" s="311"/>
      <c r="AR470" s="311"/>
      <c r="AS470" s="311"/>
      <c r="AT470" s="476"/>
      <c r="AU470" s="209"/>
      <c r="AV470" s="205"/>
      <c r="AW470" s="205"/>
      <c r="AX470" s="74"/>
      <c r="AY470" s="129"/>
      <c r="AZ470" s="73" t="e">
        <f t="shared" ca="1" si="112"/>
        <v>#NAME?</v>
      </c>
      <c r="BD470" s="115"/>
    </row>
    <row r="471" spans="1:56" ht="15" thickBot="1">
      <c r="A471" s="310"/>
      <c r="B471" s="433"/>
      <c r="C471" s="378"/>
      <c r="D471" s="314"/>
      <c r="E471" s="314"/>
      <c r="F471" s="25"/>
      <c r="G471" s="201"/>
      <c r="H471" s="312"/>
      <c r="I471" s="312"/>
      <c r="J471" s="472"/>
      <c r="K471" s="202"/>
      <c r="L471" s="83"/>
      <c r="M471" s="422">
        <f t="shared" si="111"/>
        <v>0</v>
      </c>
      <c r="N471" s="204"/>
      <c r="O471" s="203"/>
      <c r="P471" s="204"/>
      <c r="Q471" s="203"/>
      <c r="R471" s="204"/>
      <c r="S471" s="204"/>
      <c r="T471" s="204"/>
      <c r="U471" s="204" t="s">
        <v>702</v>
      </c>
      <c r="V471" s="204" t="s">
        <v>702</v>
      </c>
      <c r="W471" s="311"/>
      <c r="X471" s="314"/>
      <c r="Y471" s="28"/>
      <c r="Z471" s="314"/>
      <c r="AA471" s="170"/>
      <c r="AB471" s="168"/>
      <c r="AC471" s="171"/>
      <c r="AD471" s="172"/>
      <c r="AE471" s="173"/>
      <c r="AF471" s="174"/>
      <c r="AG471" s="542"/>
      <c r="AH471" s="208"/>
      <c r="AI471" s="208"/>
      <c r="AJ471" s="222"/>
      <c r="AK471" s="314"/>
      <c r="AL471" s="164"/>
      <c r="AM471" s="165"/>
      <c r="AN471" s="375"/>
      <c r="AO471" s="277"/>
      <c r="AP471" s="311"/>
      <c r="AQ471" s="311"/>
      <c r="AR471" s="311"/>
      <c r="AS471" s="311"/>
      <c r="AT471" s="476"/>
      <c r="AU471" s="209"/>
      <c r="AV471" s="205"/>
      <c r="AW471" s="205"/>
      <c r="AX471" s="74"/>
      <c r="AY471" s="129"/>
      <c r="AZ471" s="73" t="e">
        <f t="shared" ca="1" si="112"/>
        <v>#NAME?</v>
      </c>
      <c r="BD471" s="115"/>
    </row>
    <row r="472" spans="1:56" ht="15" thickBot="1">
      <c r="A472" s="310"/>
      <c r="B472" s="433"/>
      <c r="C472" s="378"/>
      <c r="D472" s="314"/>
      <c r="E472" s="314"/>
      <c r="F472" s="25"/>
      <c r="G472" s="201"/>
      <c r="H472" s="312"/>
      <c r="I472" s="312"/>
      <c r="J472" s="472"/>
      <c r="K472" s="202"/>
      <c r="L472" s="83"/>
      <c r="M472" s="422">
        <f t="shared" si="111"/>
        <v>0</v>
      </c>
      <c r="N472" s="204"/>
      <c r="O472" s="203"/>
      <c r="P472" s="204"/>
      <c r="Q472" s="203"/>
      <c r="R472" s="204"/>
      <c r="S472" s="204"/>
      <c r="T472" s="204"/>
      <c r="U472" s="204" t="s">
        <v>702</v>
      </c>
      <c r="V472" s="204" t="s">
        <v>702</v>
      </c>
      <c r="W472" s="311"/>
      <c r="X472" s="314"/>
      <c r="Y472" s="28"/>
      <c r="Z472" s="314"/>
      <c r="AA472" s="170"/>
      <c r="AB472" s="168"/>
      <c r="AC472" s="171"/>
      <c r="AD472" s="172"/>
      <c r="AE472" s="173"/>
      <c r="AF472" s="174"/>
      <c r="AG472" s="542"/>
      <c r="AH472" s="208"/>
      <c r="AI472" s="208"/>
      <c r="AJ472" s="222"/>
      <c r="AK472" s="314"/>
      <c r="AL472" s="164"/>
      <c r="AM472" s="165"/>
      <c r="AN472" s="375"/>
      <c r="AO472" s="277"/>
      <c r="AP472" s="311"/>
      <c r="AQ472" s="311"/>
      <c r="AR472" s="311"/>
      <c r="AS472" s="311"/>
      <c r="AT472" s="476"/>
      <c r="AU472" s="209"/>
      <c r="AV472" s="205"/>
      <c r="AW472" s="205"/>
      <c r="AX472" s="74"/>
      <c r="AY472" s="129"/>
      <c r="AZ472" s="73" t="e">
        <f t="shared" ca="1" si="112"/>
        <v>#NAME?</v>
      </c>
      <c r="BD472" s="115"/>
    </row>
    <row r="473" spans="1:56" ht="15" thickBot="1">
      <c r="A473" s="310"/>
      <c r="B473" s="433"/>
      <c r="C473" s="378"/>
      <c r="D473" s="314"/>
      <c r="E473" s="314"/>
      <c r="F473" s="25"/>
      <c r="G473" s="201"/>
      <c r="H473" s="312"/>
      <c r="I473" s="312"/>
      <c r="J473" s="472"/>
      <c r="K473" s="202"/>
      <c r="L473" s="83"/>
      <c r="M473" s="422">
        <f t="shared" si="111"/>
        <v>0</v>
      </c>
      <c r="N473" s="204"/>
      <c r="O473" s="203"/>
      <c r="P473" s="204"/>
      <c r="Q473" s="203"/>
      <c r="R473" s="204"/>
      <c r="S473" s="204"/>
      <c r="T473" s="204"/>
      <c r="U473" s="204" t="s">
        <v>702</v>
      </c>
      <c r="V473" s="204" t="s">
        <v>702</v>
      </c>
      <c r="W473" s="311"/>
      <c r="X473" s="314"/>
      <c r="Y473" s="19"/>
      <c r="Z473" s="314"/>
      <c r="AA473" s="170"/>
      <c r="AB473" s="168"/>
      <c r="AC473" s="171"/>
      <c r="AD473" s="172"/>
      <c r="AE473" s="173"/>
      <c r="AF473" s="174"/>
      <c r="AG473" s="542"/>
      <c r="AH473" s="208"/>
      <c r="AI473" s="208"/>
      <c r="AJ473" s="222"/>
      <c r="AK473" s="314"/>
      <c r="AL473" s="164"/>
      <c r="AM473" s="165"/>
      <c r="AN473" s="375"/>
      <c r="AO473" s="277"/>
      <c r="AP473" s="311"/>
      <c r="AQ473" s="311"/>
      <c r="AR473" s="311"/>
      <c r="AS473" s="311"/>
      <c r="AT473" s="476"/>
      <c r="AU473" s="209"/>
      <c r="AV473" s="205"/>
      <c r="AW473" s="205"/>
      <c r="AX473" s="74"/>
      <c r="AY473" s="129"/>
      <c r="AZ473" s="73" t="e">
        <f t="shared" ca="1" si="112"/>
        <v>#NAME?</v>
      </c>
      <c r="BD473" s="115"/>
    </row>
    <row r="474" spans="1:56" ht="15" thickBot="1">
      <c r="A474" s="310"/>
      <c r="B474" s="433"/>
      <c r="C474" s="378"/>
      <c r="D474" s="314"/>
      <c r="E474" s="314"/>
      <c r="F474" s="25"/>
      <c r="G474" s="201"/>
      <c r="H474" s="312"/>
      <c r="I474" s="312"/>
      <c r="J474" s="472"/>
      <c r="K474" s="202"/>
      <c r="L474" s="83"/>
      <c r="M474" s="422">
        <f t="shared" si="111"/>
        <v>0</v>
      </c>
      <c r="N474" s="204"/>
      <c r="O474" s="203"/>
      <c r="P474" s="204"/>
      <c r="Q474" s="203"/>
      <c r="R474" s="204"/>
      <c r="S474" s="204"/>
      <c r="T474" s="204"/>
      <c r="U474" s="204" t="s">
        <v>702</v>
      </c>
      <c r="V474" s="204" t="s">
        <v>702</v>
      </c>
      <c r="W474" s="311"/>
      <c r="X474" s="314"/>
      <c r="Y474" s="19"/>
      <c r="Z474" s="314"/>
      <c r="AA474" s="170"/>
      <c r="AB474" s="168"/>
      <c r="AC474" s="171"/>
      <c r="AD474" s="172"/>
      <c r="AE474" s="173"/>
      <c r="AF474" s="174"/>
      <c r="AG474" s="542"/>
      <c r="AH474" s="208"/>
      <c r="AI474" s="208"/>
      <c r="AJ474" s="222"/>
      <c r="AK474" s="314"/>
      <c r="AL474" s="164"/>
      <c r="AM474" s="165"/>
      <c r="AN474" s="375"/>
      <c r="AO474" s="277"/>
      <c r="AP474" s="311"/>
      <c r="AQ474" s="311"/>
      <c r="AR474" s="311"/>
      <c r="AS474" s="311"/>
      <c r="AT474" s="476"/>
      <c r="AU474" s="209"/>
      <c r="AV474" s="205"/>
      <c r="AW474" s="205"/>
      <c r="AX474" s="74"/>
      <c r="AY474" s="129"/>
      <c r="AZ474" s="73" t="e">
        <f t="shared" ca="1" si="112"/>
        <v>#NAME?</v>
      </c>
      <c r="BD474" s="115"/>
    </row>
    <row r="475" spans="1:56" ht="15" thickBot="1">
      <c r="A475" s="310"/>
      <c r="B475" s="433"/>
      <c r="C475" s="378"/>
      <c r="D475" s="314"/>
      <c r="E475" s="314"/>
      <c r="F475" s="25"/>
      <c r="G475" s="201"/>
      <c r="H475" s="312"/>
      <c r="I475" s="312"/>
      <c r="J475" s="472"/>
      <c r="K475" s="202"/>
      <c r="L475" s="83"/>
      <c r="M475" s="422">
        <f t="shared" si="111"/>
        <v>0</v>
      </c>
      <c r="N475" s="204"/>
      <c r="O475" s="203"/>
      <c r="P475" s="204"/>
      <c r="Q475" s="203"/>
      <c r="R475" s="204"/>
      <c r="S475" s="204"/>
      <c r="T475" s="204"/>
      <c r="U475" s="204" t="s">
        <v>702</v>
      </c>
      <c r="V475" s="204" t="s">
        <v>702</v>
      </c>
      <c r="W475" s="311"/>
      <c r="X475" s="314"/>
      <c r="Z475" s="314"/>
      <c r="AA475" s="170"/>
      <c r="AB475" s="168"/>
      <c r="AC475" s="171"/>
      <c r="AD475" s="172"/>
      <c r="AE475" s="173"/>
      <c r="AF475" s="174"/>
      <c r="AG475" s="542"/>
      <c r="AH475" s="208"/>
      <c r="AI475" s="208"/>
      <c r="AJ475" s="222"/>
      <c r="AK475" s="314"/>
      <c r="AL475" s="164"/>
      <c r="AM475" s="165"/>
      <c r="AN475" s="375"/>
      <c r="AO475" s="277"/>
      <c r="AP475" s="311"/>
      <c r="AQ475" s="311"/>
      <c r="AR475" s="311"/>
      <c r="AS475" s="311"/>
      <c r="AT475" s="476"/>
      <c r="AU475" s="209"/>
      <c r="AV475" s="205"/>
      <c r="AW475" s="205"/>
      <c r="AX475" s="74"/>
      <c r="AY475" s="129"/>
      <c r="AZ475" s="73" t="e">
        <f t="shared" ca="1" si="112"/>
        <v>#NAME?</v>
      </c>
      <c r="BD475" s="115"/>
    </row>
    <row r="476" spans="1:56" ht="15" thickBot="1">
      <c r="A476" s="310"/>
      <c r="B476" s="433"/>
      <c r="C476" s="378"/>
      <c r="D476" s="314"/>
      <c r="E476" s="314"/>
      <c r="F476" s="25"/>
      <c r="G476" s="201"/>
      <c r="H476" s="312"/>
      <c r="I476" s="312"/>
      <c r="J476" s="472"/>
      <c r="K476" s="202"/>
      <c r="L476" s="83"/>
      <c r="M476" s="422">
        <f t="shared" si="111"/>
        <v>0</v>
      </c>
      <c r="N476" s="204"/>
      <c r="O476" s="203"/>
      <c r="P476" s="204"/>
      <c r="Q476" s="203"/>
      <c r="R476" s="204"/>
      <c r="S476" s="204"/>
      <c r="T476" s="204"/>
      <c r="U476" s="204" t="s">
        <v>702</v>
      </c>
      <c r="V476" s="204" t="s">
        <v>702</v>
      </c>
      <c r="W476" s="311"/>
      <c r="X476" s="314"/>
      <c r="Z476" s="314"/>
      <c r="AA476" s="170"/>
      <c r="AB476" s="168"/>
      <c r="AC476" s="171"/>
      <c r="AD476" s="172"/>
      <c r="AE476" s="173"/>
      <c r="AF476" s="174"/>
      <c r="AG476" s="542"/>
      <c r="AH476" s="208"/>
      <c r="AI476" s="208"/>
      <c r="AJ476" s="222"/>
      <c r="AK476" s="314"/>
      <c r="AL476" s="164"/>
      <c r="AM476" s="165"/>
      <c r="AN476" s="375"/>
      <c r="AO476" s="277"/>
      <c r="AP476" s="311"/>
      <c r="AQ476" s="311"/>
      <c r="AR476" s="311"/>
      <c r="AS476" s="311"/>
      <c r="AT476" s="476"/>
      <c r="AU476" s="209"/>
      <c r="AV476" s="205"/>
      <c r="AW476" s="205"/>
      <c r="AX476" s="74"/>
      <c r="AY476" s="129"/>
      <c r="AZ476" s="73" t="e">
        <f t="shared" ca="1" si="112"/>
        <v>#NAME?</v>
      </c>
      <c r="BD476" s="115"/>
    </row>
    <row r="477" spans="1:56" ht="15" thickBot="1">
      <c r="A477" s="310"/>
      <c r="B477" s="433"/>
      <c r="C477" s="378"/>
      <c r="D477" s="314"/>
      <c r="E477" s="314"/>
      <c r="F477" s="25"/>
      <c r="G477" s="201"/>
      <c r="H477" s="312"/>
      <c r="I477" s="312"/>
      <c r="J477" s="472"/>
      <c r="K477" s="202"/>
      <c r="L477" s="83"/>
      <c r="M477" s="422">
        <f t="shared" si="111"/>
        <v>0</v>
      </c>
      <c r="N477" s="204"/>
      <c r="O477" s="203"/>
      <c r="P477" s="204"/>
      <c r="Q477" s="203"/>
      <c r="R477" s="204"/>
      <c r="S477" s="204"/>
      <c r="T477" s="204"/>
      <c r="U477" s="204" t="s">
        <v>702</v>
      </c>
      <c r="V477" s="204" t="s">
        <v>702</v>
      </c>
      <c r="W477" s="311"/>
      <c r="X477" s="314"/>
      <c r="Z477" s="314"/>
      <c r="AA477" s="170"/>
      <c r="AB477" s="168"/>
      <c r="AC477" s="171"/>
      <c r="AD477" s="172"/>
      <c r="AE477" s="173"/>
      <c r="AF477" s="174"/>
      <c r="AG477" s="542"/>
      <c r="AH477" s="208"/>
      <c r="AI477" s="208"/>
      <c r="AJ477" s="222"/>
      <c r="AK477" s="314"/>
      <c r="AL477" s="164"/>
      <c r="AM477" s="165"/>
      <c r="AN477" s="375"/>
      <c r="AO477" s="277"/>
      <c r="AP477" s="311"/>
      <c r="AQ477" s="311"/>
      <c r="AR477" s="311"/>
      <c r="AS477" s="311"/>
      <c r="AT477" s="476"/>
      <c r="AU477" s="209"/>
      <c r="AV477" s="205"/>
      <c r="AW477" s="205"/>
      <c r="AX477" s="74"/>
      <c r="AY477" s="129"/>
      <c r="AZ477" s="73" t="e">
        <f t="shared" ca="1" si="112"/>
        <v>#NAME?</v>
      </c>
      <c r="BD477" s="115"/>
    </row>
    <row r="478" spans="1:56" ht="15" thickBot="1">
      <c r="A478" s="310"/>
      <c r="B478" s="433"/>
      <c r="C478" s="378"/>
      <c r="D478" s="314"/>
      <c r="E478" s="314"/>
      <c r="F478" s="25"/>
      <c r="G478" s="201"/>
      <c r="H478" s="312"/>
      <c r="I478" s="312"/>
      <c r="J478" s="472"/>
      <c r="K478" s="202"/>
      <c r="L478" s="83"/>
      <c r="M478" s="422">
        <f t="shared" si="111"/>
        <v>0</v>
      </c>
      <c r="N478" s="204"/>
      <c r="O478" s="203"/>
      <c r="P478" s="204"/>
      <c r="Q478" s="203"/>
      <c r="R478" s="204"/>
      <c r="S478" s="204"/>
      <c r="T478" s="204"/>
      <c r="U478" s="204" t="s">
        <v>702</v>
      </c>
      <c r="V478" s="204" t="s">
        <v>702</v>
      </c>
      <c r="W478" s="311"/>
      <c r="X478" s="314"/>
      <c r="Y478" s="33"/>
      <c r="Z478" s="314"/>
      <c r="AA478" s="170"/>
      <c r="AB478" s="168"/>
      <c r="AC478" s="171"/>
      <c r="AD478" s="172"/>
      <c r="AE478" s="173"/>
      <c r="AF478" s="174"/>
      <c r="AG478" s="542"/>
      <c r="AH478" s="208"/>
      <c r="AI478" s="208"/>
      <c r="AJ478" s="222"/>
      <c r="AK478" s="314"/>
      <c r="AL478" s="164"/>
      <c r="AM478" s="165"/>
      <c r="AN478" s="375"/>
      <c r="AO478" s="277"/>
      <c r="AP478" s="311"/>
      <c r="AQ478" s="311"/>
      <c r="AR478" s="311"/>
      <c r="AS478" s="311"/>
      <c r="AT478" s="476"/>
      <c r="AU478" s="209"/>
      <c r="AV478" s="205"/>
      <c r="AW478" s="205"/>
      <c r="AX478" s="74"/>
      <c r="AY478" s="129"/>
      <c r="AZ478" s="73" t="e">
        <f t="shared" ca="1" si="112"/>
        <v>#NAME?</v>
      </c>
      <c r="BD478" s="115"/>
    </row>
    <row r="479" spans="1:56" ht="15" thickBot="1">
      <c r="A479" s="310"/>
      <c r="B479" s="433"/>
      <c r="C479" s="378"/>
      <c r="D479" s="314"/>
      <c r="E479" s="314"/>
      <c r="F479" s="25"/>
      <c r="G479" s="201"/>
      <c r="H479" s="312"/>
      <c r="I479" s="312"/>
      <c r="J479" s="472"/>
      <c r="K479" s="202"/>
      <c r="L479" s="83"/>
      <c r="M479" s="422">
        <f t="shared" si="111"/>
        <v>0</v>
      </c>
      <c r="N479" s="204"/>
      <c r="O479" s="203"/>
      <c r="P479" s="204"/>
      <c r="Q479" s="203"/>
      <c r="R479" s="204"/>
      <c r="S479" s="204"/>
      <c r="T479" s="204"/>
      <c r="U479" s="204" t="s">
        <v>702</v>
      </c>
      <c r="V479" s="204" t="s">
        <v>702</v>
      </c>
      <c r="W479" s="311"/>
      <c r="X479" s="314"/>
      <c r="Z479" s="314"/>
      <c r="AA479" s="170"/>
      <c r="AB479" s="168"/>
      <c r="AC479" s="171"/>
      <c r="AD479" s="172"/>
      <c r="AE479" s="173"/>
      <c r="AF479" s="174"/>
      <c r="AG479" s="542"/>
      <c r="AH479" s="208"/>
      <c r="AI479" s="208"/>
      <c r="AJ479" s="222"/>
      <c r="AK479" s="314"/>
      <c r="AL479" s="164"/>
      <c r="AM479" s="165"/>
      <c r="AN479" s="375"/>
      <c r="AO479" s="277"/>
      <c r="AP479" s="311"/>
      <c r="AQ479" s="311"/>
      <c r="AR479" s="311"/>
      <c r="AS479" s="311"/>
      <c r="AT479" s="476"/>
      <c r="AU479" s="209"/>
      <c r="AV479" s="205"/>
      <c r="AW479" s="205"/>
      <c r="AX479" s="74"/>
      <c r="AY479" s="129"/>
      <c r="AZ479" s="73" t="e">
        <f t="shared" ca="1" si="112"/>
        <v>#NAME?</v>
      </c>
      <c r="BD479" s="115"/>
    </row>
    <row r="480" spans="1:56" ht="15" thickBot="1">
      <c r="A480" s="310"/>
      <c r="B480" s="433"/>
      <c r="C480" s="378"/>
      <c r="D480" s="314"/>
      <c r="E480" s="314"/>
      <c r="F480" s="25"/>
      <c r="G480" s="201"/>
      <c r="H480" s="312"/>
      <c r="I480" s="312"/>
      <c r="J480" s="472"/>
      <c r="K480" s="202"/>
      <c r="L480" s="83"/>
      <c r="M480" s="422">
        <f t="shared" si="111"/>
        <v>0</v>
      </c>
      <c r="N480" s="204"/>
      <c r="O480" s="203"/>
      <c r="P480" s="204"/>
      <c r="Q480" s="203"/>
      <c r="R480" s="204"/>
      <c r="S480" s="204"/>
      <c r="T480" s="204"/>
      <c r="U480" s="204" t="s">
        <v>702</v>
      </c>
      <c r="V480" s="204" t="s">
        <v>702</v>
      </c>
      <c r="W480" s="311"/>
      <c r="X480" s="314"/>
      <c r="Y480" s="28"/>
      <c r="Z480" s="314"/>
      <c r="AA480" s="170"/>
      <c r="AB480" s="168"/>
      <c r="AC480" s="171"/>
      <c r="AD480" s="172"/>
      <c r="AE480" s="173"/>
      <c r="AF480" s="174"/>
      <c r="AG480" s="542"/>
      <c r="AH480" s="208"/>
      <c r="AI480" s="208"/>
      <c r="AJ480" s="222"/>
      <c r="AK480" s="314"/>
      <c r="AL480" s="164"/>
      <c r="AM480" s="165"/>
      <c r="AN480" s="375"/>
      <c r="AO480" s="277"/>
      <c r="AP480" s="311"/>
      <c r="AQ480" s="311"/>
      <c r="AR480" s="311"/>
      <c r="AS480" s="311"/>
      <c r="AT480" s="476"/>
      <c r="AU480" s="209"/>
      <c r="AV480" s="205"/>
      <c r="AW480" s="205"/>
      <c r="AX480" s="74"/>
      <c r="AY480" s="129"/>
      <c r="AZ480" s="73" t="e">
        <f t="shared" ca="1" si="112"/>
        <v>#NAME?</v>
      </c>
      <c r="BD480" s="115"/>
    </row>
    <row r="481" spans="1:56" ht="15" thickBot="1">
      <c r="A481" s="310"/>
      <c r="B481" s="433"/>
      <c r="C481" s="378"/>
      <c r="D481" s="314"/>
      <c r="E481" s="314"/>
      <c r="F481" s="25"/>
      <c r="G481" s="201"/>
      <c r="H481" s="312"/>
      <c r="I481" s="312"/>
      <c r="J481" s="472"/>
      <c r="K481" s="202"/>
      <c r="L481" s="83"/>
      <c r="M481" s="422">
        <f t="shared" si="111"/>
        <v>0</v>
      </c>
      <c r="N481" s="204"/>
      <c r="O481" s="203"/>
      <c r="P481" s="204"/>
      <c r="Q481" s="203"/>
      <c r="R481" s="204"/>
      <c r="S481" s="204"/>
      <c r="T481" s="204"/>
      <c r="U481" s="204" t="s">
        <v>702</v>
      </c>
      <c r="V481" s="204" t="s">
        <v>702</v>
      </c>
      <c r="W481" s="311"/>
      <c r="X481" s="314"/>
      <c r="Y481" s="28"/>
      <c r="Z481" s="314"/>
      <c r="AA481" s="170"/>
      <c r="AB481" s="168"/>
      <c r="AC481" s="171"/>
      <c r="AD481" s="172"/>
      <c r="AE481" s="173"/>
      <c r="AF481" s="174"/>
      <c r="AG481" s="542"/>
      <c r="AH481" s="208"/>
      <c r="AI481" s="208"/>
      <c r="AJ481" s="222"/>
      <c r="AK481" s="314"/>
      <c r="AL481" s="164"/>
      <c r="AM481" s="165"/>
      <c r="AN481" s="375"/>
      <c r="AO481" s="277"/>
      <c r="AP481" s="311"/>
      <c r="AQ481" s="311"/>
      <c r="AR481" s="311"/>
      <c r="AS481" s="311"/>
      <c r="AT481" s="476"/>
      <c r="AU481" s="209"/>
      <c r="AV481" s="205"/>
      <c r="AW481" s="205"/>
      <c r="AX481" s="74"/>
      <c r="AY481" s="129"/>
      <c r="AZ481" s="73" t="e">
        <f t="shared" ca="1" si="112"/>
        <v>#NAME?</v>
      </c>
      <c r="BD481" s="115"/>
    </row>
    <row r="482" spans="1:56" ht="15" thickBot="1">
      <c r="A482" s="315"/>
      <c r="B482" s="433"/>
      <c r="C482" s="378"/>
      <c r="D482" s="391"/>
      <c r="E482" s="314"/>
      <c r="F482" s="25"/>
      <c r="G482" s="201"/>
      <c r="H482" s="312"/>
      <c r="I482" s="312"/>
      <c r="J482" s="472"/>
      <c r="K482" s="202"/>
      <c r="L482" s="83"/>
      <c r="M482" s="422">
        <f t="shared" si="111"/>
        <v>0</v>
      </c>
      <c r="N482" s="204"/>
      <c r="O482" s="203"/>
      <c r="P482" s="204"/>
      <c r="Q482" s="203"/>
      <c r="R482" s="204"/>
      <c r="S482" s="204"/>
      <c r="T482" s="204"/>
      <c r="U482" s="204" t="s">
        <v>702</v>
      </c>
      <c r="V482" s="204" t="s">
        <v>702</v>
      </c>
      <c r="W482" s="311"/>
      <c r="X482" s="314"/>
      <c r="Y482" s="33"/>
      <c r="Z482" s="314"/>
      <c r="AA482" s="170"/>
      <c r="AB482" s="168"/>
      <c r="AC482" s="171"/>
      <c r="AD482" s="172"/>
      <c r="AE482" s="173"/>
      <c r="AF482" s="174"/>
      <c r="AG482" s="542"/>
      <c r="AH482" s="208"/>
      <c r="AI482" s="208"/>
      <c r="AJ482" s="222"/>
      <c r="AK482" s="314"/>
      <c r="AL482" s="164"/>
      <c r="AM482" s="165"/>
      <c r="AN482" s="375"/>
      <c r="AO482" s="277"/>
      <c r="AP482" s="311"/>
      <c r="AQ482" s="311"/>
      <c r="AR482" s="311"/>
      <c r="AS482" s="311"/>
      <c r="AT482" s="476"/>
      <c r="AU482" s="209"/>
      <c r="AV482" s="205"/>
      <c r="AW482" s="205"/>
      <c r="AX482" s="74"/>
      <c r="AY482" s="129"/>
      <c r="AZ482" s="73" t="e">
        <f t="shared" ca="1" si="112"/>
        <v>#NAME?</v>
      </c>
      <c r="BD482" s="115"/>
    </row>
    <row r="483" spans="1:56" ht="15" thickBot="1">
      <c r="A483" s="310"/>
      <c r="B483" s="433"/>
      <c r="C483" s="378"/>
      <c r="D483" s="391"/>
      <c r="E483" s="314"/>
      <c r="F483" s="25"/>
      <c r="G483" s="201"/>
      <c r="H483" s="312"/>
      <c r="I483" s="312"/>
      <c r="J483" s="472"/>
      <c r="K483" s="202"/>
      <c r="L483" s="83"/>
      <c r="M483" s="422">
        <f t="shared" si="111"/>
        <v>0</v>
      </c>
      <c r="N483" s="204"/>
      <c r="O483" s="203"/>
      <c r="P483" s="204"/>
      <c r="Q483" s="203"/>
      <c r="R483" s="204"/>
      <c r="S483" s="204"/>
      <c r="T483" s="204"/>
      <c r="U483" s="204" t="s">
        <v>702</v>
      </c>
      <c r="V483" s="204" t="s">
        <v>702</v>
      </c>
      <c r="W483" s="311"/>
      <c r="X483" s="314"/>
      <c r="Y483" s="33"/>
      <c r="Z483" s="314"/>
      <c r="AA483" s="170"/>
      <c r="AB483" s="168"/>
      <c r="AC483" s="171"/>
      <c r="AD483" s="172"/>
      <c r="AE483" s="173"/>
      <c r="AF483" s="174"/>
      <c r="AG483" s="542"/>
      <c r="AH483" s="208"/>
      <c r="AI483" s="208"/>
      <c r="AJ483" s="222"/>
      <c r="AK483" s="314"/>
      <c r="AL483" s="164"/>
      <c r="AM483" s="165"/>
      <c r="AN483" s="375"/>
      <c r="AO483" s="277"/>
      <c r="AP483" s="311"/>
      <c r="AQ483" s="311"/>
      <c r="AR483" s="311"/>
      <c r="AS483" s="311"/>
      <c r="AT483" s="476"/>
      <c r="AU483" s="209"/>
      <c r="AV483" s="205"/>
      <c r="AW483" s="205"/>
      <c r="AX483" s="74"/>
      <c r="AY483" s="129"/>
      <c r="AZ483" s="73" t="e">
        <f t="shared" ca="1" si="112"/>
        <v>#NAME?</v>
      </c>
      <c r="BD483" s="115"/>
    </row>
    <row r="484" spans="1:56" ht="15" thickBot="1">
      <c r="A484" s="310"/>
      <c r="B484" s="433"/>
      <c r="C484" s="378"/>
      <c r="D484" s="314"/>
      <c r="E484" s="314"/>
      <c r="F484" s="25"/>
      <c r="G484" s="201"/>
      <c r="H484" s="312"/>
      <c r="I484" s="312"/>
      <c r="J484" s="472"/>
      <c r="K484" s="202"/>
      <c r="L484" s="83"/>
      <c r="M484" s="422">
        <f t="shared" si="111"/>
        <v>0</v>
      </c>
      <c r="N484" s="204"/>
      <c r="O484" s="203"/>
      <c r="P484" s="204"/>
      <c r="Q484" s="203"/>
      <c r="R484" s="204"/>
      <c r="S484" s="204"/>
      <c r="T484" s="204"/>
      <c r="U484" s="204" t="s">
        <v>702</v>
      </c>
      <c r="V484" s="204" t="s">
        <v>702</v>
      </c>
      <c r="W484" s="311"/>
      <c r="X484" s="314"/>
      <c r="Y484" s="33"/>
      <c r="Z484" s="314"/>
      <c r="AA484" s="170"/>
      <c r="AB484" s="168"/>
      <c r="AC484" s="171"/>
      <c r="AD484" s="172"/>
      <c r="AE484" s="173"/>
      <c r="AF484" s="174"/>
      <c r="AG484" s="542"/>
      <c r="AH484" s="208"/>
      <c r="AI484" s="208"/>
      <c r="AJ484" s="222"/>
      <c r="AK484" s="314"/>
      <c r="AL484" s="164"/>
      <c r="AM484" s="165"/>
      <c r="AN484" s="375"/>
      <c r="AO484" s="277"/>
      <c r="AP484" s="311"/>
      <c r="AQ484" s="311"/>
      <c r="AR484" s="311"/>
      <c r="AS484" s="311"/>
      <c r="AT484" s="476"/>
      <c r="AU484" s="209"/>
      <c r="AV484" s="205"/>
      <c r="AW484" s="205"/>
      <c r="AX484" s="74"/>
      <c r="AY484" s="129"/>
      <c r="AZ484" s="73" t="e">
        <f t="shared" ca="1" si="112"/>
        <v>#NAME?</v>
      </c>
      <c r="BD484" s="115"/>
    </row>
    <row r="485" spans="1:56" ht="15" thickBot="1">
      <c r="A485" s="315"/>
      <c r="B485" s="433"/>
      <c r="C485" s="378"/>
      <c r="D485" s="314"/>
      <c r="E485" s="314"/>
      <c r="F485" s="25"/>
      <c r="G485" s="201"/>
      <c r="H485" s="312"/>
      <c r="I485" s="312"/>
      <c r="J485" s="472"/>
      <c r="K485" s="202"/>
      <c r="L485" s="83"/>
      <c r="M485" s="422">
        <f t="shared" si="111"/>
        <v>0</v>
      </c>
      <c r="N485" s="204"/>
      <c r="O485" s="203"/>
      <c r="P485" s="204"/>
      <c r="Q485" s="203"/>
      <c r="R485" s="204"/>
      <c r="S485" s="204"/>
      <c r="T485" s="204"/>
      <c r="U485" s="204" t="s">
        <v>702</v>
      </c>
      <c r="V485" s="204" t="s">
        <v>702</v>
      </c>
      <c r="W485" s="311"/>
      <c r="X485" s="314"/>
      <c r="Y485" s="33"/>
      <c r="Z485" s="314"/>
      <c r="AA485" s="170"/>
      <c r="AB485" s="168"/>
      <c r="AC485" s="171"/>
      <c r="AD485" s="172"/>
      <c r="AE485" s="173"/>
      <c r="AF485" s="174"/>
      <c r="AG485" s="542"/>
      <c r="AH485" s="208"/>
      <c r="AI485" s="208"/>
      <c r="AJ485" s="222"/>
      <c r="AK485" s="314"/>
      <c r="AL485" s="164"/>
      <c r="AM485" s="165"/>
      <c r="AN485" s="375"/>
      <c r="AO485" s="277"/>
      <c r="AP485" s="311"/>
      <c r="AQ485" s="311"/>
      <c r="AR485" s="311"/>
      <c r="AS485" s="311"/>
      <c r="AT485" s="476"/>
      <c r="AU485" s="209"/>
      <c r="AV485" s="205"/>
      <c r="AW485" s="205"/>
      <c r="AX485" s="74"/>
      <c r="AY485" s="129"/>
      <c r="AZ485" s="73" t="e">
        <f t="shared" ca="1" si="112"/>
        <v>#NAME?</v>
      </c>
      <c r="BD485" s="115"/>
    </row>
    <row r="486" spans="1:56" ht="15" thickBot="1">
      <c r="A486" s="315"/>
      <c r="B486" s="433"/>
      <c r="C486" s="378"/>
      <c r="D486" s="314"/>
      <c r="E486" s="314"/>
      <c r="F486" s="25"/>
      <c r="G486" s="201"/>
      <c r="H486" s="312"/>
      <c r="I486" s="312"/>
      <c r="J486" s="472"/>
      <c r="K486" s="202"/>
      <c r="L486" s="83"/>
      <c r="M486" s="422">
        <f t="shared" si="111"/>
        <v>0</v>
      </c>
      <c r="N486" s="204"/>
      <c r="O486" s="203"/>
      <c r="P486" s="204"/>
      <c r="Q486" s="203"/>
      <c r="R486" s="204"/>
      <c r="S486" s="204"/>
      <c r="T486" s="204"/>
      <c r="U486" s="204" t="s">
        <v>702</v>
      </c>
      <c r="V486" s="204" t="s">
        <v>702</v>
      </c>
      <c r="W486" s="311"/>
      <c r="X486" s="314"/>
      <c r="Y486" s="33"/>
      <c r="Z486" s="314"/>
      <c r="AA486" s="170"/>
      <c r="AB486" s="168"/>
      <c r="AC486" s="171"/>
      <c r="AD486" s="172"/>
      <c r="AE486" s="173"/>
      <c r="AF486" s="174"/>
      <c r="AG486" s="542"/>
      <c r="AH486" s="208"/>
      <c r="AI486" s="208"/>
      <c r="AJ486" s="222"/>
      <c r="AK486" s="314"/>
      <c r="AL486" s="164"/>
      <c r="AM486" s="165"/>
      <c r="AN486" s="375"/>
      <c r="AO486" s="277"/>
      <c r="AP486" s="311"/>
      <c r="AQ486" s="311"/>
      <c r="AR486" s="311"/>
      <c r="AS486" s="311"/>
      <c r="AT486" s="476"/>
      <c r="AU486" s="209"/>
      <c r="AV486" s="205"/>
      <c r="AW486" s="205"/>
      <c r="AX486" s="74"/>
      <c r="AY486" s="129"/>
      <c r="AZ486" s="73" t="e">
        <f t="shared" ca="1" si="112"/>
        <v>#NAME?</v>
      </c>
      <c r="BD486" s="115"/>
    </row>
    <row r="487" spans="1:56" ht="15" thickBot="1">
      <c r="A487" s="310"/>
      <c r="B487" s="433"/>
      <c r="C487" s="378"/>
      <c r="D487" s="314"/>
      <c r="E487" s="314"/>
      <c r="F487" s="25"/>
      <c r="G487" s="201"/>
      <c r="H487" s="312"/>
      <c r="I487" s="312"/>
      <c r="J487" s="472"/>
      <c r="K487" s="202"/>
      <c r="L487" s="83"/>
      <c r="M487" s="422">
        <f t="shared" si="111"/>
        <v>0</v>
      </c>
      <c r="N487" s="204"/>
      <c r="O487" s="203"/>
      <c r="P487" s="204"/>
      <c r="Q487" s="203"/>
      <c r="R487" s="204"/>
      <c r="S487" s="204"/>
      <c r="T487" s="204"/>
      <c r="U487" s="204" t="s">
        <v>702</v>
      </c>
      <c r="V487" s="204" t="s">
        <v>702</v>
      </c>
      <c r="W487" s="311"/>
      <c r="X487" s="314"/>
      <c r="Y487" s="28"/>
      <c r="Z487" s="314"/>
      <c r="AA487" s="170"/>
      <c r="AB487" s="168"/>
      <c r="AC487" s="171"/>
      <c r="AD487" s="172"/>
      <c r="AE487" s="173"/>
      <c r="AF487" s="174"/>
      <c r="AG487" s="542"/>
      <c r="AH487" s="208"/>
      <c r="AI487" s="208"/>
      <c r="AJ487" s="222"/>
      <c r="AK487" s="314"/>
      <c r="AL487" s="164"/>
      <c r="AM487" s="165"/>
      <c r="AN487" s="375"/>
      <c r="AO487" s="277"/>
      <c r="AP487" s="311"/>
      <c r="AQ487" s="311"/>
      <c r="AR487" s="311"/>
      <c r="AS487" s="311"/>
      <c r="AT487" s="476"/>
      <c r="AU487" s="209"/>
      <c r="AV487" s="205"/>
      <c r="AW487" s="205"/>
      <c r="AX487" s="74"/>
      <c r="AY487" s="129"/>
      <c r="AZ487" s="73" t="e">
        <f t="shared" ca="1" si="112"/>
        <v>#NAME?</v>
      </c>
      <c r="BD487" s="115"/>
    </row>
    <row r="488" spans="1:56" ht="15" thickBot="1">
      <c r="A488" s="310"/>
      <c r="B488" s="433"/>
      <c r="C488" s="378"/>
      <c r="D488" s="391"/>
      <c r="E488" s="314"/>
      <c r="F488" s="25"/>
      <c r="G488" s="201"/>
      <c r="H488" s="312"/>
      <c r="I488" s="312"/>
      <c r="J488" s="472"/>
      <c r="K488" s="202"/>
      <c r="L488" s="83"/>
      <c r="M488" s="422">
        <f t="shared" si="111"/>
        <v>0</v>
      </c>
      <c r="N488" s="204"/>
      <c r="O488" s="203"/>
      <c r="P488" s="204"/>
      <c r="Q488" s="203"/>
      <c r="R488" s="204"/>
      <c r="S488" s="204"/>
      <c r="T488" s="204"/>
      <c r="U488" s="204" t="s">
        <v>702</v>
      </c>
      <c r="V488" s="204" t="s">
        <v>702</v>
      </c>
      <c r="W488" s="311"/>
      <c r="X488" s="314"/>
      <c r="Y488" s="20"/>
      <c r="Z488" s="314"/>
      <c r="AA488" s="170"/>
      <c r="AB488" s="168"/>
      <c r="AC488" s="171"/>
      <c r="AD488" s="172"/>
      <c r="AE488" s="173"/>
      <c r="AF488" s="174"/>
      <c r="AG488" s="542"/>
      <c r="AH488" s="208"/>
      <c r="AI488" s="208"/>
      <c r="AJ488" s="222"/>
      <c r="AK488" s="314"/>
      <c r="AL488" s="164"/>
      <c r="AM488" s="165"/>
      <c r="AN488" s="375"/>
      <c r="AO488" s="277"/>
      <c r="AP488" s="311"/>
      <c r="AQ488" s="311"/>
      <c r="AR488" s="311"/>
      <c r="AS488" s="311"/>
      <c r="AT488" s="476"/>
      <c r="AU488" s="209"/>
      <c r="AV488" s="205"/>
      <c r="AW488" s="205"/>
      <c r="AX488" s="74"/>
      <c r="AY488" s="129"/>
      <c r="AZ488" s="73" t="e">
        <f t="shared" ca="1" si="112"/>
        <v>#NAME?</v>
      </c>
      <c r="BD488" s="115"/>
    </row>
    <row r="489" spans="1:56" ht="15" thickBot="1">
      <c r="A489" s="310"/>
      <c r="B489" s="433"/>
      <c r="C489" s="378"/>
      <c r="D489" s="391"/>
      <c r="E489" s="314"/>
      <c r="F489" s="25"/>
      <c r="G489" s="201"/>
      <c r="H489" s="312"/>
      <c r="I489" s="312"/>
      <c r="J489" s="472"/>
      <c r="K489" s="202"/>
      <c r="L489" s="83"/>
      <c r="M489" s="422">
        <f t="shared" si="111"/>
        <v>0</v>
      </c>
      <c r="N489" s="204"/>
      <c r="O489" s="203"/>
      <c r="P489" s="204"/>
      <c r="Q489" s="203"/>
      <c r="R489" s="204"/>
      <c r="S489" s="204"/>
      <c r="T489" s="204"/>
      <c r="U489" s="204" t="s">
        <v>702</v>
      </c>
      <c r="V489" s="204" t="s">
        <v>702</v>
      </c>
      <c r="W489" s="311"/>
      <c r="X489" s="314"/>
      <c r="Y489" s="33"/>
      <c r="Z489" s="314"/>
      <c r="AA489" s="170"/>
      <c r="AB489" s="168"/>
      <c r="AC489" s="171"/>
      <c r="AD489" s="172"/>
      <c r="AE489" s="173"/>
      <c r="AF489" s="174"/>
      <c r="AG489" s="542"/>
      <c r="AH489" s="208"/>
      <c r="AI489" s="208"/>
      <c r="AJ489" s="222"/>
      <c r="AK489" s="314"/>
      <c r="AL489" s="164"/>
      <c r="AM489" s="165"/>
      <c r="AN489" s="375"/>
      <c r="AO489" s="277"/>
      <c r="AP489" s="311"/>
      <c r="AQ489" s="311"/>
      <c r="AR489" s="311"/>
      <c r="AS489" s="311"/>
      <c r="AT489" s="476"/>
      <c r="AU489" s="209"/>
      <c r="AV489" s="205"/>
      <c r="AW489" s="205"/>
      <c r="AX489" s="74"/>
      <c r="AY489" s="129"/>
      <c r="AZ489" s="73" t="e">
        <f t="shared" ca="1" si="112"/>
        <v>#NAME?</v>
      </c>
      <c r="BD489" s="115"/>
    </row>
    <row r="490" spans="1:56" ht="15" thickBot="1">
      <c r="A490" s="310"/>
      <c r="B490" s="433"/>
      <c r="C490" s="378"/>
      <c r="D490" s="314"/>
      <c r="E490" s="314"/>
      <c r="F490" s="25"/>
      <c r="G490" s="201"/>
      <c r="H490" s="312"/>
      <c r="I490" s="312"/>
      <c r="J490" s="472"/>
      <c r="K490" s="202"/>
      <c r="L490" s="83"/>
      <c r="M490" s="422">
        <f t="shared" si="111"/>
        <v>0</v>
      </c>
      <c r="N490" s="204"/>
      <c r="O490" s="203"/>
      <c r="P490" s="204"/>
      <c r="Q490" s="203"/>
      <c r="R490" s="204"/>
      <c r="S490" s="204"/>
      <c r="T490" s="204"/>
      <c r="U490" s="204" t="s">
        <v>702</v>
      </c>
      <c r="V490" s="204" t="s">
        <v>702</v>
      </c>
      <c r="W490" s="311"/>
      <c r="X490" s="314"/>
      <c r="Y490" s="33"/>
      <c r="Z490" s="115"/>
      <c r="AA490" s="170"/>
      <c r="AB490" s="168"/>
      <c r="AC490" s="171"/>
      <c r="AD490" s="172"/>
      <c r="AE490" s="173"/>
      <c r="AF490" s="174"/>
      <c r="AG490" s="542"/>
      <c r="AH490" s="208"/>
      <c r="AI490" s="208"/>
      <c r="AJ490" s="222"/>
      <c r="AK490" s="314"/>
      <c r="AL490" s="164"/>
      <c r="AM490" s="165"/>
      <c r="AN490" s="375"/>
      <c r="AO490" s="277"/>
      <c r="AP490" s="311"/>
      <c r="AQ490" s="311"/>
      <c r="AR490" s="311"/>
      <c r="AS490" s="311"/>
      <c r="AT490" s="476"/>
      <c r="AU490" s="209"/>
      <c r="AV490" s="205"/>
      <c r="AW490" s="205"/>
      <c r="AX490" s="74"/>
      <c r="AY490" s="129"/>
      <c r="AZ490" s="73" t="e">
        <f t="shared" ca="1" si="112"/>
        <v>#NAME?</v>
      </c>
      <c r="BD490" s="115"/>
    </row>
    <row r="491" spans="1:56">
      <c r="F491" s="25"/>
      <c r="G491" s="201"/>
      <c r="J491" s="461"/>
      <c r="K491" s="202"/>
      <c r="L491" s="83"/>
      <c r="M491" s="422">
        <f t="shared" si="111"/>
        <v>0</v>
      </c>
      <c r="N491" s="204"/>
      <c r="O491" s="203"/>
      <c r="P491" s="204"/>
      <c r="Q491" s="203"/>
      <c r="R491" s="204"/>
      <c r="S491" s="204"/>
      <c r="T491" s="204"/>
      <c r="U491" s="204" t="s">
        <v>702</v>
      </c>
      <c r="V491" s="204" t="s">
        <v>702</v>
      </c>
      <c r="W491" s="228"/>
      <c r="X491" s="84"/>
      <c r="Y491" s="28"/>
      <c r="Z491" s="115"/>
      <c r="AA491" s="170"/>
      <c r="AB491" s="168"/>
      <c r="AC491" s="171"/>
      <c r="AD491" s="172"/>
      <c r="AE491" s="173"/>
      <c r="AF491" s="174"/>
      <c r="AG491" s="542"/>
      <c r="AH491" s="208"/>
      <c r="AI491" s="208"/>
      <c r="AJ491" s="222"/>
      <c r="AK491" s="11"/>
      <c r="AL491" s="164"/>
      <c r="AM491" s="165"/>
      <c r="AN491" s="11"/>
      <c r="AO491" s="11"/>
      <c r="AP491" s="11"/>
      <c r="AQ491" s="11"/>
      <c r="AR491" s="11"/>
      <c r="AS491" s="75"/>
      <c r="AT491" s="476"/>
      <c r="AU491" s="209"/>
      <c r="AV491" s="205"/>
      <c r="AW491" s="205"/>
      <c r="AX491" s="74"/>
      <c r="AY491" s="129"/>
      <c r="AZ491" s="73" t="e">
        <f t="shared" ca="1" si="112"/>
        <v>#NAME?</v>
      </c>
      <c r="BD491" s="115"/>
    </row>
    <row r="492" spans="1:56">
      <c r="F492" s="25"/>
      <c r="G492" s="201"/>
      <c r="J492" s="461"/>
      <c r="K492" s="202"/>
      <c r="L492" s="83"/>
      <c r="M492" s="422">
        <f t="shared" si="111"/>
        <v>0</v>
      </c>
      <c r="N492" s="204"/>
      <c r="O492" s="203"/>
      <c r="P492" s="204"/>
      <c r="Q492" s="203"/>
      <c r="R492" s="204"/>
      <c r="S492" s="204"/>
      <c r="T492" s="204"/>
      <c r="U492" s="204" t="s">
        <v>702</v>
      </c>
      <c r="V492" s="204" t="s">
        <v>702</v>
      </c>
      <c r="W492" s="228"/>
      <c r="X492" s="84"/>
      <c r="Y492" s="20"/>
      <c r="Z492" s="115"/>
      <c r="AA492" s="170"/>
      <c r="AB492" s="168"/>
      <c r="AC492" s="171"/>
      <c r="AD492" s="172"/>
      <c r="AE492" s="173"/>
      <c r="AF492" s="174"/>
      <c r="AG492" s="542"/>
      <c r="AH492" s="208"/>
      <c r="AI492" s="208"/>
      <c r="AJ492" s="222"/>
      <c r="AK492" s="11"/>
      <c r="AL492" s="164"/>
      <c r="AM492" s="165"/>
      <c r="AN492" s="11"/>
      <c r="AO492" s="11"/>
      <c r="AP492" s="11"/>
      <c r="AQ492" s="11"/>
      <c r="AR492" s="11"/>
      <c r="AS492" s="75"/>
      <c r="AT492" s="476"/>
      <c r="AU492" s="209"/>
      <c r="AV492" s="205"/>
      <c r="AW492" s="205"/>
      <c r="AX492" s="74"/>
      <c r="AY492" s="129"/>
      <c r="AZ492" s="73" t="e">
        <f t="shared" ca="1" si="112"/>
        <v>#NAME?</v>
      </c>
      <c r="BD492" s="115"/>
    </row>
    <row r="493" spans="1:56">
      <c r="F493" s="25"/>
      <c r="G493" s="201"/>
      <c r="J493" s="461"/>
      <c r="K493" s="202"/>
      <c r="L493" s="83"/>
      <c r="M493" s="422">
        <f t="shared" si="111"/>
        <v>0</v>
      </c>
      <c r="N493" s="204"/>
      <c r="O493" s="203"/>
      <c r="P493" s="204"/>
      <c r="Q493" s="203"/>
      <c r="R493" s="204"/>
      <c r="S493" s="204"/>
      <c r="T493" s="204"/>
      <c r="U493" s="204" t="s">
        <v>702</v>
      </c>
      <c r="V493" s="204" t="s">
        <v>702</v>
      </c>
      <c r="W493" s="228"/>
      <c r="X493" s="84"/>
      <c r="Y493" s="20"/>
      <c r="Z493" s="115"/>
      <c r="AA493" s="170"/>
      <c r="AB493" s="168"/>
      <c r="AC493" s="171"/>
      <c r="AD493" s="172"/>
      <c r="AE493" s="173"/>
      <c r="AF493" s="174"/>
      <c r="AG493" s="542"/>
      <c r="AH493" s="208"/>
      <c r="AI493" s="208"/>
      <c r="AJ493" s="222"/>
      <c r="AK493" s="11"/>
      <c r="AL493" s="164"/>
      <c r="AM493" s="165"/>
      <c r="AN493" s="11"/>
      <c r="AO493" s="11"/>
      <c r="AP493" s="11"/>
      <c r="AQ493" s="11"/>
      <c r="AR493" s="11"/>
      <c r="AS493" s="75"/>
      <c r="AT493" s="476"/>
      <c r="AU493" s="209"/>
      <c r="AV493" s="205"/>
      <c r="AW493" s="205"/>
      <c r="AX493" s="74"/>
      <c r="AY493" s="129"/>
      <c r="AZ493" s="73" t="e">
        <f t="shared" ca="1" si="112"/>
        <v>#NAME?</v>
      </c>
      <c r="BD493" s="115"/>
    </row>
    <row r="494" spans="1:56">
      <c r="F494" s="25"/>
      <c r="G494" s="201"/>
      <c r="J494" s="461"/>
      <c r="K494" s="202"/>
      <c r="L494" s="83"/>
      <c r="M494" s="422">
        <f t="shared" si="111"/>
        <v>0</v>
      </c>
      <c r="N494" s="204"/>
      <c r="O494" s="203"/>
      <c r="P494" s="204"/>
      <c r="Q494" s="203"/>
      <c r="R494" s="204"/>
      <c r="S494" s="204"/>
      <c r="T494" s="204"/>
      <c r="U494" s="204" t="s">
        <v>702</v>
      </c>
      <c r="V494" s="204" t="s">
        <v>702</v>
      </c>
      <c r="W494" s="228"/>
      <c r="X494" s="84"/>
      <c r="Y494" s="33"/>
      <c r="Z494" s="115"/>
      <c r="AA494" s="170"/>
      <c r="AB494" s="168"/>
      <c r="AC494" s="171"/>
      <c r="AD494" s="172"/>
      <c r="AE494" s="173"/>
      <c r="AF494" s="174"/>
      <c r="AG494" s="542"/>
      <c r="AH494" s="208"/>
      <c r="AI494" s="208"/>
      <c r="AJ494" s="222"/>
      <c r="AK494" s="11"/>
      <c r="AL494" s="164"/>
      <c r="AM494" s="165"/>
      <c r="AN494" s="11"/>
      <c r="AO494" s="11"/>
      <c r="AP494" s="11"/>
      <c r="AQ494" s="11"/>
      <c r="AR494" s="11"/>
      <c r="AS494" s="75"/>
      <c r="AT494" s="476"/>
      <c r="AU494" s="209"/>
      <c r="AV494" s="205"/>
      <c r="AW494" s="205"/>
      <c r="AX494" s="74"/>
      <c r="AY494" s="129"/>
      <c r="AZ494" s="73" t="e">
        <f t="shared" ca="1" si="112"/>
        <v>#NAME?</v>
      </c>
      <c r="BD494" s="115"/>
    </row>
    <row r="495" spans="1:56">
      <c r="F495" s="25"/>
      <c r="G495" s="201"/>
      <c r="J495" s="461"/>
      <c r="L495" s="83"/>
      <c r="M495" s="422">
        <f t="shared" si="111"/>
        <v>0</v>
      </c>
      <c r="N495" s="204"/>
      <c r="O495" s="203"/>
      <c r="P495" s="204"/>
      <c r="Q495" s="203"/>
      <c r="R495" s="204"/>
      <c r="S495" s="204"/>
      <c r="T495" s="204"/>
      <c r="U495" s="204" t="s">
        <v>702</v>
      </c>
      <c r="V495" s="204" t="s">
        <v>702</v>
      </c>
      <c r="W495" s="228"/>
      <c r="X495" s="84"/>
      <c r="Y495" s="28"/>
      <c r="Z495" s="115"/>
      <c r="AA495" s="170"/>
      <c r="AB495" s="168"/>
      <c r="AC495" s="171"/>
      <c r="AD495" s="172"/>
      <c r="AE495" s="173"/>
      <c r="AF495" s="174"/>
      <c r="AG495" s="542"/>
      <c r="AH495" s="208"/>
      <c r="AI495" s="208"/>
      <c r="AJ495" s="222"/>
      <c r="AK495" s="11"/>
      <c r="AL495" s="164"/>
      <c r="AM495" s="165"/>
      <c r="AN495" s="11"/>
      <c r="AO495" s="11"/>
      <c r="AP495" s="11"/>
      <c r="AQ495" s="11"/>
      <c r="AR495" s="11"/>
      <c r="AS495" s="75"/>
      <c r="AT495" s="476"/>
      <c r="AU495" s="209"/>
      <c r="AV495" s="205"/>
      <c r="AW495" s="205"/>
      <c r="AX495" s="74"/>
      <c r="AY495" s="129"/>
      <c r="AZ495" s="73" t="e">
        <f t="shared" ca="1" si="112"/>
        <v>#NAME?</v>
      </c>
      <c r="BD495" s="115"/>
    </row>
    <row r="496" spans="1:56">
      <c r="F496" s="25"/>
      <c r="G496" s="201"/>
      <c r="J496" s="461"/>
      <c r="L496" s="83"/>
      <c r="M496" s="422">
        <f t="shared" si="111"/>
        <v>0</v>
      </c>
      <c r="N496" s="204"/>
      <c r="O496" s="203"/>
      <c r="P496" s="204"/>
      <c r="Q496" s="203"/>
      <c r="R496" s="204"/>
      <c r="S496" s="204"/>
      <c r="T496" s="204"/>
      <c r="U496" s="204" t="s">
        <v>702</v>
      </c>
      <c r="V496" s="204" t="s">
        <v>702</v>
      </c>
      <c r="W496" s="228"/>
      <c r="X496" s="84"/>
      <c r="Y496" s="28"/>
      <c r="Z496" s="115"/>
      <c r="AA496" s="170"/>
      <c r="AB496" s="168"/>
      <c r="AC496" s="171"/>
      <c r="AD496" s="172"/>
      <c r="AE496" s="173"/>
      <c r="AF496" s="174"/>
      <c r="AG496" s="542"/>
      <c r="AH496" s="208"/>
      <c r="AI496" s="208"/>
      <c r="AJ496" s="222"/>
      <c r="AK496" s="11"/>
      <c r="AL496" s="164"/>
      <c r="AM496" s="165"/>
      <c r="AN496" s="11"/>
      <c r="AO496" s="11"/>
      <c r="AP496" s="11"/>
      <c r="AQ496" s="11"/>
      <c r="AR496" s="11"/>
      <c r="AS496" s="75"/>
      <c r="AT496" s="476"/>
      <c r="AU496" s="209"/>
      <c r="AV496" s="205"/>
      <c r="AW496" s="205"/>
      <c r="AX496" s="74"/>
      <c r="AY496" s="129"/>
      <c r="AZ496" s="73" t="e">
        <f t="shared" ca="1" si="112"/>
        <v>#NAME?</v>
      </c>
      <c r="BD496" s="115"/>
    </row>
    <row r="497" spans="6:56">
      <c r="F497" s="25"/>
      <c r="G497" s="201"/>
      <c r="J497" s="461"/>
      <c r="L497" s="83"/>
      <c r="M497" s="422">
        <f t="shared" si="111"/>
        <v>0</v>
      </c>
      <c r="N497" s="204"/>
      <c r="O497" s="203"/>
      <c r="P497" s="204"/>
      <c r="Q497" s="203"/>
      <c r="R497" s="204"/>
      <c r="S497" s="204"/>
      <c r="T497" s="204"/>
      <c r="U497" s="204" t="s">
        <v>702</v>
      </c>
      <c r="V497" s="204" t="s">
        <v>702</v>
      </c>
      <c r="W497" s="228"/>
      <c r="X497" s="84"/>
      <c r="Y497" s="28"/>
      <c r="Z497" s="115"/>
      <c r="AA497" s="170"/>
      <c r="AB497" s="168"/>
      <c r="AC497" s="171"/>
      <c r="AD497" s="172"/>
      <c r="AE497" s="173"/>
      <c r="AF497" s="174"/>
      <c r="AG497" s="542"/>
      <c r="AH497" s="208"/>
      <c r="AI497" s="208"/>
      <c r="AJ497" s="222"/>
      <c r="AK497" s="11"/>
      <c r="AL497" s="164"/>
      <c r="AM497" s="165"/>
      <c r="AN497" s="11"/>
      <c r="AO497" s="11"/>
      <c r="AP497" s="11"/>
      <c r="AQ497" s="11"/>
      <c r="AR497" s="11"/>
      <c r="AS497" s="75"/>
      <c r="AT497" s="476"/>
      <c r="AU497" s="209"/>
      <c r="AV497" s="205"/>
      <c r="AW497" s="205"/>
      <c r="AX497" s="74"/>
      <c r="AY497" s="129"/>
      <c r="AZ497" s="73" t="e">
        <f t="shared" ca="1" si="112"/>
        <v>#NAME?</v>
      </c>
      <c r="BD497" s="115"/>
    </row>
    <row r="498" spans="6:56">
      <c r="F498" s="25"/>
      <c r="G498" s="201"/>
      <c r="J498" s="461"/>
      <c r="L498" s="83"/>
      <c r="M498" s="422">
        <f t="shared" si="111"/>
        <v>0</v>
      </c>
      <c r="N498" s="204"/>
      <c r="O498" s="203"/>
      <c r="P498" s="204"/>
      <c r="Q498" s="203"/>
      <c r="R498" s="204"/>
      <c r="S498" s="204"/>
      <c r="T498" s="204"/>
      <c r="U498" s="204" t="s">
        <v>702</v>
      </c>
      <c r="V498" s="204" t="s">
        <v>702</v>
      </c>
      <c r="W498" s="228"/>
      <c r="X498" s="84"/>
      <c r="Y498" s="33"/>
      <c r="Z498" s="115"/>
      <c r="AA498" s="170"/>
      <c r="AB498" s="168"/>
      <c r="AC498" s="171"/>
      <c r="AD498" s="172"/>
      <c r="AE498" s="173"/>
      <c r="AF498" s="174"/>
      <c r="AG498" s="542"/>
      <c r="AH498" s="208"/>
      <c r="AI498" s="208"/>
      <c r="AJ498" s="222"/>
      <c r="AK498" s="11"/>
      <c r="AL498" s="164"/>
      <c r="AM498" s="165"/>
      <c r="AN498" s="11"/>
      <c r="AO498" s="11"/>
      <c r="AP498" s="11"/>
      <c r="AQ498" s="11"/>
      <c r="AR498" s="11"/>
      <c r="AS498" s="75"/>
      <c r="AT498" s="476"/>
      <c r="AU498" s="209"/>
      <c r="AV498" s="205"/>
      <c r="AW498" s="205"/>
      <c r="AX498" s="74"/>
      <c r="AY498" s="129"/>
      <c r="AZ498" s="73" t="e">
        <f t="shared" ca="1" si="112"/>
        <v>#NAME?</v>
      </c>
      <c r="BD498" s="115"/>
    </row>
    <row r="499" spans="6:56">
      <c r="F499" s="25"/>
      <c r="G499" s="201"/>
      <c r="J499" s="461"/>
      <c r="L499" s="83"/>
      <c r="M499" s="422">
        <f t="shared" si="111"/>
        <v>0</v>
      </c>
      <c r="N499" s="204"/>
      <c r="O499" s="203"/>
      <c r="P499" s="204"/>
      <c r="Q499" s="203"/>
      <c r="R499" s="204"/>
      <c r="S499" s="204"/>
      <c r="T499" s="204"/>
      <c r="U499" s="204" t="s">
        <v>702</v>
      </c>
      <c r="V499" s="204" t="s">
        <v>702</v>
      </c>
      <c r="W499" s="228"/>
      <c r="X499" s="84"/>
      <c r="Y499" s="19"/>
      <c r="Z499" s="115"/>
      <c r="AA499" s="170"/>
      <c r="AB499" s="168"/>
      <c r="AC499" s="171"/>
      <c r="AD499" s="172"/>
      <c r="AE499" s="173"/>
      <c r="AF499" s="174"/>
      <c r="AG499" s="542"/>
      <c r="AH499" s="208"/>
      <c r="AI499" s="208"/>
      <c r="AJ499" s="222"/>
      <c r="AK499" s="11"/>
      <c r="AL499" s="164"/>
      <c r="AM499" s="165"/>
      <c r="AN499" s="11"/>
      <c r="AO499" s="11"/>
      <c r="AP499" s="11"/>
      <c r="AQ499" s="11"/>
      <c r="AR499" s="11"/>
      <c r="AS499" s="75"/>
      <c r="AT499" s="476"/>
      <c r="AU499" s="209"/>
      <c r="AV499" s="205"/>
      <c r="AW499" s="205"/>
      <c r="AX499" s="74"/>
      <c r="AY499" s="129"/>
      <c r="AZ499" s="73" t="e">
        <f t="shared" ca="1" si="112"/>
        <v>#NAME?</v>
      </c>
      <c r="BD499" s="115"/>
    </row>
    <row r="500" spans="6:56">
      <c r="F500" s="25"/>
      <c r="G500" s="201"/>
      <c r="J500" s="461"/>
      <c r="L500" s="83"/>
      <c r="M500" s="422">
        <f t="shared" si="111"/>
        <v>0</v>
      </c>
      <c r="N500" s="204"/>
      <c r="O500" s="203"/>
      <c r="P500" s="204"/>
      <c r="Q500" s="203"/>
      <c r="R500" s="204"/>
      <c r="S500" s="204"/>
      <c r="T500" s="204"/>
      <c r="U500" s="204" t="s">
        <v>702</v>
      </c>
      <c r="V500" s="204" t="s">
        <v>702</v>
      </c>
      <c r="W500" s="228"/>
      <c r="X500" s="84"/>
      <c r="Y500" s="28"/>
      <c r="Z500" s="115"/>
      <c r="AA500" s="170"/>
      <c r="AB500" s="168"/>
      <c r="AC500" s="171"/>
      <c r="AD500" s="172"/>
      <c r="AE500" s="173"/>
      <c r="AF500" s="174"/>
      <c r="AG500" s="542"/>
      <c r="AH500" s="208"/>
      <c r="AI500" s="208"/>
      <c r="AJ500" s="222"/>
      <c r="AK500" s="11"/>
      <c r="AL500" s="164"/>
      <c r="AM500" s="165"/>
      <c r="AN500" s="11"/>
      <c r="AO500" s="11"/>
      <c r="AP500" s="11"/>
      <c r="AQ500" s="11"/>
      <c r="AR500" s="11"/>
      <c r="AS500" s="75"/>
      <c r="AT500" s="476"/>
      <c r="AU500" s="209"/>
      <c r="AV500" s="205"/>
      <c r="AW500" s="205"/>
      <c r="AX500" s="74"/>
      <c r="AY500" s="129"/>
      <c r="AZ500" s="73" t="e">
        <f t="shared" ca="1" si="112"/>
        <v>#NAME?</v>
      </c>
      <c r="BD500" s="115"/>
    </row>
    <row r="501" spans="6:56">
      <c r="F501" s="25"/>
      <c r="G501" s="201"/>
      <c r="J501" s="461"/>
      <c r="L501" s="83"/>
      <c r="M501" s="422">
        <f t="shared" si="111"/>
        <v>0</v>
      </c>
      <c r="N501" s="204"/>
      <c r="O501" s="203"/>
      <c r="P501" s="204"/>
      <c r="Q501" s="203"/>
      <c r="R501" s="204"/>
      <c r="S501" s="204"/>
      <c r="T501" s="204"/>
      <c r="U501" s="204" t="s">
        <v>702</v>
      </c>
      <c r="V501" s="204" t="s">
        <v>702</v>
      </c>
      <c r="W501" s="228"/>
      <c r="X501" s="84"/>
      <c r="Y501" s="19"/>
      <c r="Z501" s="115"/>
      <c r="AA501" s="170"/>
      <c r="AB501" s="168"/>
      <c r="AC501" s="171"/>
      <c r="AD501" s="172"/>
      <c r="AE501" s="173"/>
      <c r="AF501" s="174"/>
      <c r="AG501" s="542"/>
      <c r="AH501" s="208"/>
      <c r="AI501" s="208"/>
      <c r="AJ501" s="222"/>
      <c r="AK501" s="11"/>
      <c r="AL501" s="164"/>
      <c r="AM501" s="165"/>
      <c r="AN501" s="11"/>
      <c r="AO501" s="11"/>
      <c r="AP501" s="11"/>
      <c r="AQ501" s="11"/>
      <c r="AR501" s="11"/>
      <c r="AS501" s="75"/>
      <c r="AT501" s="476"/>
      <c r="AU501" s="209"/>
      <c r="AV501" s="205"/>
      <c r="AW501" s="205"/>
      <c r="AX501" s="74"/>
      <c r="AY501" s="129"/>
      <c r="AZ501" s="73" t="e">
        <f t="shared" ca="1" si="112"/>
        <v>#NAME?</v>
      </c>
      <c r="BD501" s="115"/>
    </row>
    <row r="502" spans="6:56">
      <c r="F502" s="25"/>
      <c r="G502" s="201"/>
      <c r="J502" s="461"/>
      <c r="L502" s="83"/>
      <c r="M502" s="422">
        <f t="shared" si="111"/>
        <v>0</v>
      </c>
      <c r="N502" s="204"/>
      <c r="O502" s="203"/>
      <c r="P502" s="204"/>
      <c r="Q502" s="203"/>
      <c r="R502" s="204"/>
      <c r="S502" s="204"/>
      <c r="T502" s="204"/>
      <c r="U502" s="204" t="s">
        <v>702</v>
      </c>
      <c r="V502" s="204" t="s">
        <v>702</v>
      </c>
      <c r="W502" s="228"/>
      <c r="X502" s="84"/>
      <c r="Y502" s="19"/>
      <c r="Z502" s="115"/>
      <c r="AA502" s="170"/>
      <c r="AB502" s="168"/>
      <c r="AC502" s="171"/>
      <c r="AD502" s="172"/>
      <c r="AE502" s="173"/>
      <c r="AF502" s="174"/>
      <c r="AG502" s="542"/>
      <c r="AH502" s="208"/>
      <c r="AI502" s="208"/>
      <c r="AJ502" s="222"/>
      <c r="AK502" s="11"/>
      <c r="AL502" s="164"/>
      <c r="AM502" s="165"/>
      <c r="AN502" s="11"/>
      <c r="AO502" s="11"/>
      <c r="AP502" s="11"/>
      <c r="AQ502" s="11"/>
      <c r="AR502" s="11"/>
      <c r="AS502" s="75"/>
      <c r="AT502" s="476"/>
      <c r="AU502" s="209"/>
      <c r="AV502" s="205"/>
      <c r="AW502" s="205"/>
      <c r="AX502" s="74"/>
      <c r="AY502" s="129"/>
      <c r="AZ502" s="73" t="e">
        <f t="shared" ca="1" si="112"/>
        <v>#NAME?</v>
      </c>
      <c r="BD502" s="115"/>
    </row>
    <row r="503" spans="6:56">
      <c r="F503" s="25"/>
      <c r="G503" s="201"/>
      <c r="J503" s="461"/>
      <c r="L503" s="83"/>
      <c r="M503" s="422">
        <f t="shared" si="111"/>
        <v>0</v>
      </c>
      <c r="N503" s="204"/>
      <c r="O503" s="203"/>
      <c r="P503" s="204"/>
      <c r="Q503" s="203"/>
      <c r="R503" s="204"/>
      <c r="S503" s="204"/>
      <c r="T503" s="204"/>
      <c r="U503" s="204" t="s">
        <v>702</v>
      </c>
      <c r="V503" s="204" t="s">
        <v>702</v>
      </c>
      <c r="W503" s="228"/>
      <c r="X503" s="84"/>
      <c r="Y503" s="28"/>
      <c r="Z503" s="115"/>
      <c r="AA503" s="170"/>
      <c r="AB503" s="168"/>
      <c r="AC503" s="171"/>
      <c r="AD503" s="172"/>
      <c r="AE503" s="173"/>
      <c r="AF503" s="174"/>
      <c r="AG503" s="542"/>
      <c r="AH503" s="208"/>
      <c r="AI503" s="208"/>
      <c r="AJ503" s="222"/>
      <c r="AK503" s="11"/>
      <c r="AL503" s="164"/>
      <c r="AM503" s="165"/>
      <c r="AN503" s="11"/>
      <c r="AO503" s="11"/>
      <c r="AP503" s="11"/>
      <c r="AQ503" s="11"/>
      <c r="AR503" s="11"/>
      <c r="AS503" s="75"/>
      <c r="AT503" s="476"/>
      <c r="AU503" s="209"/>
      <c r="AV503" s="205"/>
      <c r="AW503" s="205"/>
      <c r="AX503" s="74"/>
      <c r="AY503" s="129"/>
      <c r="AZ503" s="73" t="e">
        <f t="shared" ca="1" si="112"/>
        <v>#NAME?</v>
      </c>
      <c r="BD503" s="115"/>
    </row>
    <row r="504" spans="6:56">
      <c r="F504" s="25"/>
      <c r="G504" s="201"/>
      <c r="J504" s="461"/>
      <c r="L504" s="83"/>
      <c r="M504" s="422">
        <f t="shared" si="111"/>
        <v>0</v>
      </c>
      <c r="N504" s="204"/>
      <c r="O504" s="203"/>
      <c r="P504" s="204"/>
      <c r="Q504" s="203"/>
      <c r="R504" s="204"/>
      <c r="S504" s="204"/>
      <c r="T504" s="204"/>
      <c r="U504" s="204" t="s">
        <v>702</v>
      </c>
      <c r="V504" s="204" t="s">
        <v>702</v>
      </c>
      <c r="W504" s="228"/>
      <c r="X504" s="84"/>
      <c r="Y504" s="19"/>
      <c r="Z504" s="115"/>
      <c r="AA504" s="170"/>
      <c r="AB504" s="168"/>
      <c r="AC504" s="171"/>
      <c r="AD504" s="172"/>
      <c r="AE504" s="173"/>
      <c r="AF504" s="174"/>
      <c r="AG504" s="542"/>
      <c r="AH504" s="208"/>
      <c r="AI504" s="208"/>
      <c r="AJ504" s="222"/>
      <c r="AK504" s="11"/>
      <c r="AL504" s="164"/>
      <c r="AM504" s="165"/>
      <c r="AN504" s="11"/>
      <c r="AO504" s="11"/>
      <c r="AP504" s="11"/>
      <c r="AQ504" s="11"/>
      <c r="AR504" s="11"/>
      <c r="AS504" s="75"/>
      <c r="AT504" s="476"/>
      <c r="AU504" s="209"/>
      <c r="AV504" s="205"/>
      <c r="AW504" s="205"/>
      <c r="AX504" s="74"/>
      <c r="AY504" s="129"/>
      <c r="AZ504" s="73" t="e">
        <f t="shared" ca="1" si="112"/>
        <v>#NAME?</v>
      </c>
      <c r="BD504" s="115"/>
    </row>
    <row r="505" spans="6:56">
      <c r="F505" s="25"/>
      <c r="G505" s="201"/>
      <c r="J505" s="461"/>
      <c r="L505" s="83"/>
      <c r="M505" s="422">
        <f t="shared" si="111"/>
        <v>0</v>
      </c>
      <c r="N505" s="204"/>
      <c r="O505" s="203"/>
      <c r="P505" s="204"/>
      <c r="Q505" s="203"/>
      <c r="R505" s="204"/>
      <c r="S505" s="204"/>
      <c r="T505" s="204"/>
      <c r="U505" s="204" t="s">
        <v>702</v>
      </c>
      <c r="V505" s="204" t="s">
        <v>702</v>
      </c>
      <c r="W505" s="228"/>
      <c r="X505" s="84"/>
      <c r="Y505" s="28"/>
      <c r="Z505" s="115"/>
      <c r="AA505" s="170"/>
      <c r="AB505" s="168"/>
      <c r="AC505" s="171"/>
      <c r="AD505" s="172"/>
      <c r="AE505" s="173"/>
      <c r="AF505" s="174"/>
      <c r="AG505" s="542"/>
      <c r="AH505" s="208"/>
      <c r="AI505" s="208"/>
      <c r="AJ505" s="222"/>
      <c r="AK505" s="11"/>
      <c r="AL505" s="164"/>
      <c r="AM505" s="165"/>
      <c r="AN505" s="11"/>
      <c r="AO505" s="11"/>
      <c r="AP505" s="11"/>
      <c r="AQ505" s="11"/>
      <c r="AR505" s="11"/>
      <c r="AS505" s="75"/>
      <c r="AT505" s="476"/>
      <c r="AU505" s="209"/>
      <c r="AV505" s="205"/>
      <c r="AW505" s="205"/>
      <c r="AX505" s="74"/>
      <c r="AY505" s="129"/>
      <c r="AZ505" s="73" t="e">
        <f t="shared" ca="1" si="112"/>
        <v>#NAME?</v>
      </c>
      <c r="BD505" s="115"/>
    </row>
    <row r="506" spans="6:56">
      <c r="F506" s="25"/>
      <c r="G506" s="201"/>
      <c r="J506" s="461"/>
      <c r="L506" s="83"/>
      <c r="M506" s="422">
        <f t="shared" si="111"/>
        <v>0</v>
      </c>
      <c r="N506" s="204"/>
      <c r="O506" s="203"/>
      <c r="P506" s="204"/>
      <c r="Q506" s="203"/>
      <c r="R506" s="204"/>
      <c r="S506" s="204"/>
      <c r="T506" s="204"/>
      <c r="U506" s="204" t="s">
        <v>702</v>
      </c>
      <c r="V506" s="204" t="s">
        <v>702</v>
      </c>
      <c r="W506" s="228"/>
      <c r="X506" s="84"/>
      <c r="Y506" s="19"/>
      <c r="Z506" s="115"/>
      <c r="AA506" s="170"/>
      <c r="AB506" s="168"/>
      <c r="AC506" s="171"/>
      <c r="AD506" s="172"/>
      <c r="AE506" s="173"/>
      <c r="AF506" s="174"/>
      <c r="AG506" s="542"/>
      <c r="AH506" s="208"/>
      <c r="AI506" s="208"/>
      <c r="AJ506" s="222"/>
      <c r="AK506" s="11"/>
      <c r="AL506" s="164"/>
      <c r="AM506" s="165"/>
      <c r="AN506" s="11"/>
      <c r="AO506" s="11"/>
      <c r="AP506" s="11"/>
      <c r="AQ506" s="11"/>
      <c r="AR506" s="11"/>
      <c r="AS506" s="75"/>
      <c r="AT506" s="476"/>
      <c r="AU506" s="209"/>
      <c r="AV506" s="205"/>
      <c r="AW506" s="205"/>
      <c r="AX506" s="74"/>
      <c r="AY506" s="129"/>
      <c r="AZ506" s="73" t="e">
        <f t="shared" ca="1" si="112"/>
        <v>#NAME?</v>
      </c>
      <c r="BD506" s="115"/>
    </row>
    <row r="507" spans="6:56">
      <c r="F507" s="25"/>
      <c r="G507" s="201"/>
      <c r="J507" s="461"/>
      <c r="L507" s="83"/>
      <c r="M507" s="422">
        <f t="shared" si="111"/>
        <v>0</v>
      </c>
      <c r="N507" s="204"/>
      <c r="O507" s="203"/>
      <c r="P507" s="204"/>
      <c r="Q507" s="203"/>
      <c r="R507" s="204"/>
      <c r="S507" s="204"/>
      <c r="T507" s="204"/>
      <c r="U507" s="204" t="s">
        <v>702</v>
      </c>
      <c r="V507" s="204" t="s">
        <v>702</v>
      </c>
      <c r="W507" s="228"/>
      <c r="X507" s="84"/>
      <c r="Y507" s="19"/>
      <c r="Z507" s="115"/>
      <c r="AA507" s="170"/>
      <c r="AB507" s="168"/>
      <c r="AC507" s="171"/>
      <c r="AD507" s="172"/>
      <c r="AE507" s="173"/>
      <c r="AF507" s="174"/>
      <c r="AG507" s="542"/>
      <c r="AH507" s="208"/>
      <c r="AI507" s="208"/>
      <c r="AJ507" s="222"/>
      <c r="AK507" s="11"/>
      <c r="AL507" s="164"/>
      <c r="AM507" s="165"/>
      <c r="AN507" s="11"/>
      <c r="AO507" s="11"/>
      <c r="AP507" s="11"/>
      <c r="AQ507" s="11"/>
      <c r="AR507" s="11"/>
      <c r="AS507" s="75"/>
      <c r="AT507" s="476"/>
      <c r="AU507" s="209"/>
      <c r="AV507" s="205"/>
      <c r="AW507" s="205"/>
      <c r="AX507" s="74"/>
      <c r="AY507" s="129"/>
      <c r="AZ507" s="73" t="e">
        <f t="shared" ca="1" si="112"/>
        <v>#NAME?</v>
      </c>
      <c r="BD507" s="115"/>
    </row>
    <row r="508" spans="6:56">
      <c r="F508" s="25"/>
      <c r="G508" s="201"/>
      <c r="J508" s="461"/>
      <c r="L508" s="83"/>
      <c r="M508" s="422">
        <f t="shared" si="111"/>
        <v>0</v>
      </c>
      <c r="N508" s="204"/>
      <c r="O508" s="203"/>
      <c r="P508" s="204"/>
      <c r="Q508" s="203"/>
      <c r="R508" s="204"/>
      <c r="S508" s="204"/>
      <c r="T508" s="204"/>
      <c r="U508" s="204" t="s">
        <v>702</v>
      </c>
      <c r="V508" s="204" t="s">
        <v>702</v>
      </c>
      <c r="W508" s="228"/>
      <c r="X508" s="84"/>
      <c r="Y508" s="28"/>
      <c r="Z508" s="115"/>
      <c r="AA508" s="170"/>
      <c r="AB508" s="168"/>
      <c r="AC508" s="171"/>
      <c r="AD508" s="172"/>
      <c r="AE508" s="173"/>
      <c r="AF508" s="174"/>
      <c r="AG508" s="542"/>
      <c r="AH508" s="208"/>
      <c r="AI508" s="208"/>
      <c r="AJ508" s="222"/>
      <c r="AK508" s="11"/>
      <c r="AL508" s="164"/>
      <c r="AM508" s="165"/>
      <c r="AN508" s="11"/>
      <c r="AO508" s="11"/>
      <c r="AP508" s="11"/>
      <c r="AQ508" s="11"/>
      <c r="AR508" s="11"/>
      <c r="AS508" s="75"/>
      <c r="AT508" s="476"/>
      <c r="AU508" s="209"/>
      <c r="AV508" s="205"/>
      <c r="AW508" s="205"/>
      <c r="AX508" s="74"/>
      <c r="AY508" s="129"/>
      <c r="AZ508" s="73" t="e">
        <f t="shared" ca="1" si="112"/>
        <v>#NAME?</v>
      </c>
      <c r="BD508" s="115"/>
    </row>
    <row r="509" spans="6:56">
      <c r="F509" s="25"/>
      <c r="G509" s="201"/>
      <c r="J509" s="461"/>
      <c r="L509" s="83"/>
      <c r="M509" s="422">
        <f t="shared" si="111"/>
        <v>0</v>
      </c>
      <c r="N509" s="204"/>
      <c r="O509" s="203"/>
      <c r="P509" s="204"/>
      <c r="Q509" s="203"/>
      <c r="R509" s="204"/>
      <c r="S509" s="204"/>
      <c r="T509" s="204"/>
      <c r="U509" s="204" t="s">
        <v>702</v>
      </c>
      <c r="V509" s="204" t="s">
        <v>702</v>
      </c>
      <c r="W509" s="228"/>
      <c r="X509" s="84"/>
      <c r="Y509" s="28"/>
      <c r="Z509" s="115"/>
      <c r="AA509" s="170"/>
      <c r="AB509" s="168"/>
      <c r="AC509" s="171"/>
      <c r="AD509" s="172"/>
      <c r="AE509" s="173"/>
      <c r="AF509" s="174"/>
      <c r="AG509" s="542"/>
      <c r="AH509" s="208"/>
      <c r="AI509" s="208"/>
      <c r="AJ509" s="222"/>
      <c r="AK509" s="11"/>
      <c r="AL509" s="164"/>
      <c r="AM509" s="165"/>
      <c r="AN509" s="11"/>
      <c r="AO509" s="11"/>
      <c r="AP509" s="11"/>
      <c r="AQ509" s="11"/>
      <c r="AR509" s="11"/>
      <c r="AS509" s="75"/>
      <c r="AT509" s="476"/>
      <c r="AU509" s="209"/>
      <c r="AV509" s="205"/>
      <c r="AW509" s="205"/>
      <c r="AX509" s="74"/>
      <c r="AY509" s="129"/>
      <c r="AZ509" s="73" t="e">
        <f t="shared" ca="1" si="112"/>
        <v>#NAME?</v>
      </c>
      <c r="BD509" s="115"/>
    </row>
    <row r="510" spans="6:56">
      <c r="F510" s="25"/>
      <c r="G510" s="201"/>
      <c r="J510" s="461"/>
      <c r="L510" s="83"/>
      <c r="M510" s="422">
        <f t="shared" si="111"/>
        <v>0</v>
      </c>
      <c r="N510" s="204"/>
      <c r="O510" s="203"/>
      <c r="P510" s="204"/>
      <c r="Q510" s="203"/>
      <c r="R510" s="204"/>
      <c r="S510" s="204"/>
      <c r="T510" s="204"/>
      <c r="U510" s="204" t="s">
        <v>702</v>
      </c>
      <c r="V510" s="204" t="s">
        <v>702</v>
      </c>
      <c r="W510" s="228"/>
      <c r="X510" s="84"/>
      <c r="Y510" s="19"/>
      <c r="Z510" s="115"/>
      <c r="AA510" s="170"/>
      <c r="AB510" s="168"/>
      <c r="AC510" s="171"/>
      <c r="AD510" s="172"/>
      <c r="AE510" s="173"/>
      <c r="AF510" s="174"/>
      <c r="AG510" s="542"/>
      <c r="AH510" s="208"/>
      <c r="AI510" s="208"/>
      <c r="AJ510" s="222"/>
      <c r="AK510" s="11"/>
      <c r="AL510" s="164"/>
      <c r="AM510" s="165"/>
      <c r="AN510" s="11"/>
      <c r="AO510" s="11"/>
      <c r="AP510" s="11"/>
      <c r="AQ510" s="11"/>
      <c r="AR510" s="11"/>
      <c r="AS510" s="75"/>
      <c r="AT510" s="476"/>
      <c r="AU510" s="209"/>
      <c r="AV510" s="205"/>
      <c r="AW510" s="205"/>
      <c r="AX510" s="74"/>
      <c r="AY510" s="129"/>
      <c r="AZ510" s="73" t="e">
        <f t="shared" ca="1" si="112"/>
        <v>#NAME?</v>
      </c>
      <c r="BD510" s="115"/>
    </row>
    <row r="511" spans="6:56">
      <c r="F511" s="25"/>
      <c r="G511" s="201"/>
      <c r="J511" s="461"/>
      <c r="L511" s="83"/>
      <c r="M511" s="422">
        <f t="shared" si="111"/>
        <v>0</v>
      </c>
      <c r="N511" s="204"/>
      <c r="O511" s="203"/>
      <c r="P511" s="204"/>
      <c r="Q511" s="203"/>
      <c r="R511" s="204"/>
      <c r="S511" s="204"/>
      <c r="T511" s="204"/>
      <c r="U511" s="204" t="s">
        <v>702</v>
      </c>
      <c r="V511" s="204" t="s">
        <v>702</v>
      </c>
      <c r="W511" s="228"/>
      <c r="X511" s="84"/>
      <c r="Y511" s="20"/>
      <c r="Z511" s="115"/>
      <c r="AA511" s="170"/>
      <c r="AB511" s="168"/>
      <c r="AC511" s="171"/>
      <c r="AD511" s="172"/>
      <c r="AE511" s="173"/>
      <c r="AF511" s="174"/>
      <c r="AG511" s="542"/>
      <c r="AH511" s="208"/>
      <c r="AI511" s="208"/>
      <c r="AJ511" s="222"/>
      <c r="AK511" s="11"/>
      <c r="AL511" s="164"/>
      <c r="AM511" s="165"/>
      <c r="AN511" s="11"/>
      <c r="AO511" s="11"/>
      <c r="AP511" s="11"/>
      <c r="AQ511" s="11"/>
      <c r="AR511" s="11"/>
      <c r="AS511" s="75"/>
      <c r="AT511" s="476"/>
      <c r="AU511" s="209"/>
      <c r="AV511" s="205"/>
      <c r="AW511" s="205"/>
      <c r="AX511" s="74"/>
      <c r="AY511" s="129"/>
      <c r="AZ511" s="73" t="e">
        <f t="shared" ca="1" si="112"/>
        <v>#NAME?</v>
      </c>
      <c r="BD511" s="115"/>
    </row>
    <row r="512" spans="6:56">
      <c r="F512" s="25"/>
      <c r="G512" s="201"/>
      <c r="J512" s="461"/>
      <c r="L512" s="83"/>
      <c r="M512" s="422">
        <f t="shared" si="111"/>
        <v>0</v>
      </c>
      <c r="N512" s="204"/>
      <c r="O512" s="203"/>
      <c r="P512" s="204"/>
      <c r="Q512" s="203"/>
      <c r="R512" s="204"/>
      <c r="S512" s="204"/>
      <c r="T512" s="204"/>
      <c r="U512" s="204" t="s">
        <v>702</v>
      </c>
      <c r="V512" s="204" t="s">
        <v>702</v>
      </c>
      <c r="W512" s="228"/>
      <c r="X512" s="84"/>
      <c r="Y512" s="28"/>
      <c r="Z512" s="115"/>
      <c r="AA512" s="170"/>
      <c r="AB512" s="168"/>
      <c r="AC512" s="171"/>
      <c r="AD512" s="172"/>
      <c r="AE512" s="173"/>
      <c r="AF512" s="174"/>
      <c r="AG512" s="542"/>
      <c r="AH512" s="208"/>
      <c r="AI512" s="208"/>
      <c r="AJ512" s="222"/>
      <c r="AK512" s="11"/>
      <c r="AL512" s="164"/>
      <c r="AM512" s="165"/>
      <c r="AN512" s="11"/>
      <c r="AO512" s="11"/>
      <c r="AP512" s="11"/>
      <c r="AQ512" s="11"/>
      <c r="AR512" s="11"/>
      <c r="AS512" s="75"/>
      <c r="AT512" s="476"/>
      <c r="AU512" s="209"/>
      <c r="AV512" s="205"/>
      <c r="AW512" s="205"/>
      <c r="AX512" s="74"/>
      <c r="AY512" s="129"/>
      <c r="AZ512" s="73" t="e">
        <f t="shared" ca="1" si="112"/>
        <v>#NAME?</v>
      </c>
      <c r="BD512" s="115"/>
    </row>
    <row r="513" spans="6:56">
      <c r="F513" s="25"/>
      <c r="G513" s="201"/>
      <c r="J513" s="461"/>
      <c r="L513" s="83"/>
      <c r="M513" s="422">
        <f t="shared" si="111"/>
        <v>0</v>
      </c>
      <c r="N513" s="204"/>
      <c r="O513" s="203"/>
      <c r="P513" s="204"/>
      <c r="Q513" s="203"/>
      <c r="R513" s="204"/>
      <c r="S513" s="204"/>
      <c r="T513" s="204"/>
      <c r="U513" s="204" t="s">
        <v>702</v>
      </c>
      <c r="V513" s="204" t="s">
        <v>702</v>
      </c>
      <c r="W513" s="228"/>
      <c r="X513" s="84"/>
      <c r="Y513" s="28"/>
      <c r="Z513" s="115"/>
      <c r="AA513" s="170"/>
      <c r="AB513" s="168"/>
      <c r="AC513" s="171"/>
      <c r="AD513" s="172"/>
      <c r="AE513" s="173"/>
      <c r="AF513" s="174"/>
      <c r="AG513" s="542"/>
      <c r="AH513" s="208"/>
      <c r="AI513" s="208"/>
      <c r="AJ513" s="222"/>
      <c r="AK513" s="11"/>
      <c r="AL513" s="164"/>
      <c r="AM513" s="165"/>
      <c r="AN513" s="11"/>
      <c r="AO513" s="11"/>
      <c r="AP513" s="11"/>
      <c r="AQ513" s="11"/>
      <c r="AR513" s="11"/>
      <c r="AS513" s="75"/>
      <c r="AT513" s="476"/>
      <c r="AU513" s="209"/>
      <c r="AV513" s="205"/>
      <c r="AW513" s="205"/>
      <c r="AX513" s="74"/>
      <c r="AY513" s="129"/>
      <c r="AZ513" s="73" t="e">
        <f t="shared" ca="1" si="112"/>
        <v>#NAME?</v>
      </c>
      <c r="BD513" s="115"/>
    </row>
    <row r="514" spans="6:56">
      <c r="F514" s="25"/>
      <c r="G514" s="201"/>
      <c r="J514" s="461"/>
      <c r="L514" s="83"/>
      <c r="M514" s="422">
        <f t="shared" si="111"/>
        <v>0</v>
      </c>
      <c r="N514" s="204"/>
      <c r="O514" s="203"/>
      <c r="P514" s="204"/>
      <c r="Q514" s="203"/>
      <c r="R514" s="204"/>
      <c r="S514" s="204"/>
      <c r="T514" s="204"/>
      <c r="U514" s="204" t="s">
        <v>702</v>
      </c>
      <c r="V514" s="204" t="s">
        <v>702</v>
      </c>
      <c r="W514" s="228"/>
      <c r="X514" s="84"/>
      <c r="Y514" s="28"/>
      <c r="Z514" s="115"/>
      <c r="AA514" s="170"/>
      <c r="AB514" s="168"/>
      <c r="AC514" s="171"/>
      <c r="AD514" s="172"/>
      <c r="AE514" s="173"/>
      <c r="AF514" s="174"/>
      <c r="AG514" s="542"/>
      <c r="AH514" s="208"/>
      <c r="AI514" s="208"/>
      <c r="AJ514" s="222"/>
      <c r="AK514" s="11"/>
      <c r="AL514" s="164"/>
      <c r="AM514" s="165"/>
      <c r="AN514" s="11"/>
      <c r="AO514" s="11"/>
      <c r="AP514" s="11"/>
      <c r="AQ514" s="11"/>
      <c r="AR514" s="11"/>
      <c r="AS514" s="75"/>
      <c r="AT514" s="476"/>
      <c r="AU514" s="209"/>
      <c r="AV514" s="205"/>
      <c r="AW514" s="205"/>
      <c r="AX514" s="74"/>
      <c r="AY514" s="129"/>
      <c r="AZ514" s="73" t="e">
        <f t="shared" ca="1" si="112"/>
        <v>#NAME?</v>
      </c>
      <c r="BD514" s="115"/>
    </row>
    <row r="515" spans="6:56">
      <c r="F515" s="25"/>
      <c r="G515" s="201"/>
      <c r="J515" s="461"/>
      <c r="L515" s="83"/>
      <c r="M515" s="422">
        <f t="shared" si="111"/>
        <v>0</v>
      </c>
      <c r="N515" s="204"/>
      <c r="O515" s="203"/>
      <c r="P515" s="204"/>
      <c r="Q515" s="203"/>
      <c r="R515" s="204"/>
      <c r="S515" s="204"/>
      <c r="T515" s="204"/>
      <c r="U515" s="204" t="s">
        <v>702</v>
      </c>
      <c r="V515" s="204" t="s">
        <v>702</v>
      </c>
      <c r="W515" s="228"/>
      <c r="X515" s="84"/>
      <c r="Y515" s="33"/>
      <c r="Z515" s="115"/>
      <c r="AA515" s="170"/>
      <c r="AB515" s="168"/>
      <c r="AC515" s="171"/>
      <c r="AD515" s="172"/>
      <c r="AE515" s="173"/>
      <c r="AF515" s="174"/>
      <c r="AG515" s="542"/>
      <c r="AH515" s="208"/>
      <c r="AI515" s="208"/>
      <c r="AJ515" s="222"/>
      <c r="AK515" s="11"/>
      <c r="AL515" s="164"/>
      <c r="AM515" s="165"/>
      <c r="AN515" s="11"/>
      <c r="AO515" s="11"/>
      <c r="AP515" s="11"/>
      <c r="AQ515" s="11"/>
      <c r="AR515" s="11"/>
      <c r="AS515" s="75"/>
      <c r="AT515" s="476"/>
      <c r="AU515" s="209"/>
      <c r="AV515" s="205"/>
      <c r="AW515" s="205"/>
      <c r="AX515" s="74"/>
      <c r="AY515" s="129"/>
      <c r="AZ515" s="73" t="e">
        <f t="shared" ca="1" si="112"/>
        <v>#NAME?</v>
      </c>
      <c r="BD515" s="115"/>
    </row>
    <row r="516" spans="6:56">
      <c r="F516" s="25"/>
      <c r="G516" s="201"/>
      <c r="J516" s="461"/>
      <c r="L516" s="83"/>
      <c r="M516" s="422">
        <f t="shared" si="111"/>
        <v>0</v>
      </c>
      <c r="N516" s="204"/>
      <c r="O516" s="203"/>
      <c r="P516" s="204"/>
      <c r="Q516" s="203"/>
      <c r="R516" s="204"/>
      <c r="S516" s="204"/>
      <c r="T516" s="204"/>
      <c r="U516" s="204" t="s">
        <v>702</v>
      </c>
      <c r="V516" s="204" t="s">
        <v>702</v>
      </c>
      <c r="W516" s="228"/>
      <c r="X516" s="84"/>
      <c r="Y516" s="33"/>
      <c r="Z516" s="115"/>
      <c r="AA516" s="170"/>
      <c r="AB516" s="168"/>
      <c r="AC516" s="171"/>
      <c r="AD516" s="172"/>
      <c r="AE516" s="173"/>
      <c r="AF516" s="174"/>
      <c r="AG516" s="542"/>
      <c r="AH516" s="208"/>
      <c r="AI516" s="208"/>
      <c r="AJ516" s="222"/>
      <c r="AK516" s="11"/>
      <c r="AL516" s="164"/>
      <c r="AM516" s="165"/>
      <c r="AN516" s="11"/>
      <c r="AO516" s="11"/>
      <c r="AP516" s="11"/>
      <c r="AQ516" s="11"/>
      <c r="AR516" s="11"/>
      <c r="AS516" s="75"/>
      <c r="AT516" s="476"/>
      <c r="AU516" s="209"/>
      <c r="AV516" s="205"/>
      <c r="AW516" s="205"/>
      <c r="AX516" s="74"/>
      <c r="AY516" s="129"/>
      <c r="AZ516" s="73" t="e">
        <f t="shared" ca="1" si="112"/>
        <v>#NAME?</v>
      </c>
      <c r="BD516" s="115"/>
    </row>
    <row r="517" spans="6:56">
      <c r="F517" s="25"/>
      <c r="G517" s="201"/>
      <c r="J517" s="461"/>
      <c r="L517" s="83"/>
      <c r="M517" s="422">
        <f t="shared" si="111"/>
        <v>0</v>
      </c>
      <c r="N517" s="204"/>
      <c r="O517" s="203"/>
      <c r="P517" s="204"/>
      <c r="Q517" s="203"/>
      <c r="R517" s="204"/>
      <c r="S517" s="204"/>
      <c r="T517" s="204"/>
      <c r="U517" s="204" t="s">
        <v>702</v>
      </c>
      <c r="V517" s="204" t="s">
        <v>702</v>
      </c>
      <c r="W517" s="228"/>
      <c r="X517" s="84"/>
      <c r="Y517" s="33"/>
      <c r="Z517" s="115"/>
      <c r="AA517" s="170"/>
      <c r="AB517" s="168"/>
      <c r="AC517" s="171"/>
      <c r="AD517" s="172"/>
      <c r="AE517" s="173"/>
      <c r="AF517" s="174"/>
      <c r="AG517" s="542"/>
      <c r="AH517" s="208"/>
      <c r="AI517" s="208"/>
      <c r="AJ517" s="222"/>
      <c r="AK517" s="11"/>
      <c r="AL517" s="164"/>
      <c r="AM517" s="165"/>
      <c r="AN517" s="11"/>
      <c r="AO517" s="11"/>
      <c r="AP517" s="11"/>
      <c r="AQ517" s="11"/>
      <c r="AR517" s="11"/>
      <c r="AS517" s="75"/>
      <c r="AT517" s="476"/>
      <c r="AU517" s="209"/>
      <c r="AV517" s="205"/>
      <c r="AW517" s="205"/>
      <c r="AX517" s="74"/>
      <c r="AY517" s="129"/>
      <c r="AZ517" s="73" t="e">
        <f t="shared" ca="1" si="112"/>
        <v>#NAME?</v>
      </c>
      <c r="BD517" s="115"/>
    </row>
    <row r="518" spans="6:56">
      <c r="F518" s="25"/>
      <c r="G518" s="201"/>
      <c r="J518" s="461"/>
      <c r="L518" s="83"/>
      <c r="M518" s="422">
        <f t="shared" ref="M518:M581" si="114">N518*AN518</f>
        <v>0</v>
      </c>
      <c r="N518" s="204"/>
      <c r="O518" s="203"/>
      <c r="P518" s="204"/>
      <c r="Q518" s="203"/>
      <c r="R518" s="204"/>
      <c r="S518" s="204"/>
      <c r="T518" s="204"/>
      <c r="U518" s="204" t="s">
        <v>702</v>
      </c>
      <c r="V518" s="204" t="s">
        <v>702</v>
      </c>
      <c r="W518" s="228"/>
      <c r="X518" s="84"/>
      <c r="Y518" s="19"/>
      <c r="Z518" s="115"/>
      <c r="AA518" s="170"/>
      <c r="AB518" s="168"/>
      <c r="AC518" s="171"/>
      <c r="AD518" s="172"/>
      <c r="AE518" s="173"/>
      <c r="AF518" s="174"/>
      <c r="AG518" s="542"/>
      <c r="AH518" s="208"/>
      <c r="AI518" s="208"/>
      <c r="AJ518" s="222"/>
      <c r="AK518" s="11"/>
      <c r="AL518" s="164"/>
      <c r="AM518" s="165"/>
      <c r="AN518" s="11"/>
      <c r="AO518" s="11"/>
      <c r="AP518" s="11"/>
      <c r="AQ518" s="11"/>
      <c r="AR518" s="11"/>
      <c r="AS518" s="75"/>
      <c r="AT518" s="476"/>
      <c r="AU518" s="209"/>
      <c r="AV518" s="205"/>
      <c r="AW518" s="205"/>
      <c r="AX518" s="74"/>
      <c r="AY518" s="129"/>
      <c r="AZ518" s="73" t="e">
        <f t="shared" ref="AZ518:AZ573" ca="1" si="115">NumLetras(J518)</f>
        <v>#NAME?</v>
      </c>
      <c r="BD518" s="115"/>
    </row>
    <row r="519" spans="6:56">
      <c r="F519" s="25"/>
      <c r="G519" s="201"/>
      <c r="J519" s="461"/>
      <c r="M519" s="422">
        <f t="shared" si="114"/>
        <v>0</v>
      </c>
      <c r="N519" s="204"/>
      <c r="O519" s="203"/>
      <c r="P519" s="204"/>
      <c r="Q519" s="203"/>
      <c r="R519" s="204"/>
      <c r="S519" s="204"/>
      <c r="T519" s="204"/>
      <c r="U519" s="204" t="s">
        <v>702</v>
      </c>
      <c r="V519" s="204" t="s">
        <v>702</v>
      </c>
      <c r="W519" s="228"/>
      <c r="X519" s="84"/>
      <c r="Y519" s="19"/>
      <c r="Z519" s="115"/>
      <c r="AA519" s="170"/>
      <c r="AB519" s="168"/>
      <c r="AC519" s="171"/>
      <c r="AD519" s="172"/>
      <c r="AE519" s="173"/>
      <c r="AF519" s="174"/>
      <c r="AG519" s="542"/>
      <c r="AH519" s="208"/>
      <c r="AI519" s="208"/>
      <c r="AJ519" s="222"/>
      <c r="AK519" s="11"/>
      <c r="AL519" s="164"/>
      <c r="AM519" s="165"/>
      <c r="AN519" s="11"/>
      <c r="AO519" s="11"/>
      <c r="AP519" s="11"/>
      <c r="AQ519" s="11"/>
      <c r="AR519" s="11"/>
      <c r="AS519" s="75"/>
      <c r="AT519" s="476"/>
      <c r="AU519" s="209"/>
      <c r="AV519" s="205"/>
      <c r="AW519" s="205"/>
      <c r="AX519" s="74"/>
      <c r="AY519" s="129"/>
      <c r="AZ519" s="73" t="e">
        <f t="shared" ca="1" si="115"/>
        <v>#NAME?</v>
      </c>
      <c r="BD519" s="115"/>
    </row>
    <row r="520" spans="6:56">
      <c r="F520" s="25"/>
      <c r="G520" s="201"/>
      <c r="J520" s="461"/>
      <c r="M520" s="422">
        <f t="shared" si="114"/>
        <v>0</v>
      </c>
      <c r="N520" s="204"/>
      <c r="O520" s="203"/>
      <c r="P520" s="204"/>
      <c r="Q520" s="203"/>
      <c r="R520" s="204"/>
      <c r="S520" s="204"/>
      <c r="T520" s="204"/>
      <c r="U520" s="204" t="s">
        <v>702</v>
      </c>
      <c r="V520" s="204" t="s">
        <v>702</v>
      </c>
      <c r="W520" s="228"/>
      <c r="X520" s="84"/>
      <c r="Y520" s="28"/>
      <c r="Z520" s="115"/>
      <c r="AA520" s="170"/>
      <c r="AB520" s="168"/>
      <c r="AC520" s="171"/>
      <c r="AD520" s="172"/>
      <c r="AE520" s="173"/>
      <c r="AF520" s="174"/>
      <c r="AG520" s="542"/>
      <c r="AH520" s="208"/>
      <c r="AI520" s="208"/>
      <c r="AJ520" s="222"/>
      <c r="AK520" s="11"/>
      <c r="AL520" s="164"/>
      <c r="AM520" s="165"/>
      <c r="AN520" s="11"/>
      <c r="AO520" s="11"/>
      <c r="AP520" s="11"/>
      <c r="AQ520" s="11"/>
      <c r="AR520" s="11"/>
      <c r="AS520" s="75"/>
      <c r="AT520" s="476"/>
      <c r="AU520" s="209"/>
      <c r="AV520" s="205"/>
      <c r="AW520" s="205"/>
      <c r="AX520" s="74"/>
      <c r="AY520" s="129"/>
      <c r="AZ520" s="73" t="e">
        <f t="shared" ca="1" si="115"/>
        <v>#NAME?</v>
      </c>
      <c r="BD520" s="115"/>
    </row>
    <row r="521" spans="6:56">
      <c r="F521" s="25"/>
      <c r="G521" s="201"/>
      <c r="J521" s="461"/>
      <c r="M521" s="422">
        <f t="shared" si="114"/>
        <v>0</v>
      </c>
      <c r="N521" s="204"/>
      <c r="O521" s="203"/>
      <c r="P521" s="204"/>
      <c r="Q521" s="203"/>
      <c r="R521" s="204"/>
      <c r="S521" s="204"/>
      <c r="T521" s="204"/>
      <c r="U521" s="204" t="s">
        <v>702</v>
      </c>
      <c r="V521" s="204" t="s">
        <v>702</v>
      </c>
      <c r="W521" s="228"/>
      <c r="X521" s="84"/>
      <c r="Y521" s="33"/>
      <c r="Z521" s="115"/>
      <c r="AA521" s="170"/>
      <c r="AB521" s="168"/>
      <c r="AC521" s="171"/>
      <c r="AD521" s="172"/>
      <c r="AE521" s="173"/>
      <c r="AF521" s="174"/>
      <c r="AG521" s="542"/>
      <c r="AH521" s="208"/>
      <c r="AI521" s="208"/>
      <c r="AJ521" s="222"/>
      <c r="AK521" s="11"/>
      <c r="AL521" s="164"/>
      <c r="AM521" s="165"/>
      <c r="AN521" s="11"/>
      <c r="AO521" s="11"/>
      <c r="AP521" s="11"/>
      <c r="AQ521" s="11"/>
      <c r="AR521" s="11"/>
      <c r="AS521" s="75"/>
      <c r="AT521" s="476"/>
      <c r="AU521" s="209"/>
      <c r="AV521" s="205"/>
      <c r="AW521" s="205"/>
      <c r="AX521" s="74"/>
      <c r="AY521" s="129"/>
      <c r="AZ521" s="73" t="e">
        <f t="shared" ca="1" si="115"/>
        <v>#NAME?</v>
      </c>
      <c r="BD521" s="115"/>
    </row>
    <row r="522" spans="6:56">
      <c r="F522" s="25"/>
      <c r="G522" s="201"/>
      <c r="J522" s="461"/>
      <c r="M522" s="422">
        <f t="shared" si="114"/>
        <v>0</v>
      </c>
      <c r="N522" s="204"/>
      <c r="O522" s="203"/>
      <c r="P522" s="204"/>
      <c r="Q522" s="203"/>
      <c r="R522" s="204"/>
      <c r="S522" s="204"/>
      <c r="T522" s="204"/>
      <c r="U522" s="204" t="s">
        <v>702</v>
      </c>
      <c r="V522" s="204" t="s">
        <v>702</v>
      </c>
      <c r="W522" s="228"/>
      <c r="X522" s="84"/>
      <c r="Y522" s="19"/>
      <c r="Z522" s="115"/>
      <c r="AA522" s="170"/>
      <c r="AB522" s="168"/>
      <c r="AC522" s="171"/>
      <c r="AD522" s="172"/>
      <c r="AE522" s="173"/>
      <c r="AF522" s="174"/>
      <c r="AG522" s="542"/>
      <c r="AH522" s="208"/>
      <c r="AI522" s="208"/>
      <c r="AJ522" s="222"/>
      <c r="AK522" s="11"/>
      <c r="AL522" s="164"/>
      <c r="AM522" s="165"/>
      <c r="AN522" s="11"/>
      <c r="AO522" s="11"/>
      <c r="AP522" s="11"/>
      <c r="AQ522" s="11"/>
      <c r="AR522" s="11"/>
      <c r="AS522" s="75"/>
      <c r="AT522" s="476"/>
      <c r="AU522" s="209"/>
      <c r="AV522" s="205"/>
      <c r="AW522" s="205"/>
      <c r="AX522" s="74"/>
      <c r="AY522" s="129"/>
      <c r="AZ522" s="73" t="e">
        <f t="shared" ca="1" si="115"/>
        <v>#NAME?</v>
      </c>
      <c r="BD522" s="115"/>
    </row>
    <row r="523" spans="6:56">
      <c r="F523" s="25"/>
      <c r="G523" s="201"/>
      <c r="J523" s="461"/>
      <c r="M523" s="422">
        <f t="shared" si="114"/>
        <v>0</v>
      </c>
      <c r="N523" s="204"/>
      <c r="O523" s="203"/>
      <c r="P523" s="204"/>
      <c r="Q523" s="203"/>
      <c r="R523" s="204"/>
      <c r="S523" s="204"/>
      <c r="T523" s="204"/>
      <c r="U523" s="204" t="s">
        <v>702</v>
      </c>
      <c r="V523" s="204" t="s">
        <v>702</v>
      </c>
      <c r="W523" s="228"/>
      <c r="X523" s="84"/>
      <c r="Y523" s="19"/>
      <c r="Z523" s="115"/>
      <c r="AA523" s="170"/>
      <c r="AB523" s="168"/>
      <c r="AC523" s="171"/>
      <c r="AD523" s="172"/>
      <c r="AE523" s="173"/>
      <c r="AF523" s="174"/>
      <c r="AG523" s="542"/>
      <c r="AH523" s="208"/>
      <c r="AI523" s="208"/>
      <c r="AJ523" s="222"/>
      <c r="AK523" s="11"/>
      <c r="AL523" s="164"/>
      <c r="AM523" s="165"/>
      <c r="AN523" s="11"/>
      <c r="AO523" s="11"/>
      <c r="AP523" s="11"/>
      <c r="AQ523" s="11"/>
      <c r="AR523" s="11"/>
      <c r="AS523" s="75"/>
      <c r="AT523" s="476"/>
      <c r="AU523" s="209"/>
      <c r="AV523" s="205"/>
      <c r="AW523" s="205"/>
      <c r="AX523" s="74"/>
      <c r="AY523" s="129"/>
      <c r="AZ523" s="73" t="e">
        <f t="shared" ca="1" si="115"/>
        <v>#NAME?</v>
      </c>
      <c r="BD523" s="115"/>
    </row>
    <row r="524" spans="6:56">
      <c r="F524" s="25"/>
      <c r="G524" s="201"/>
      <c r="J524" s="461"/>
      <c r="M524" s="422">
        <f t="shared" si="114"/>
        <v>0</v>
      </c>
      <c r="N524" s="204"/>
      <c r="O524" s="203"/>
      <c r="P524" s="204"/>
      <c r="Q524" s="203"/>
      <c r="R524" s="204"/>
      <c r="S524" s="204"/>
      <c r="T524" s="204"/>
      <c r="U524" s="204" t="s">
        <v>702</v>
      </c>
      <c r="V524" s="204" t="s">
        <v>702</v>
      </c>
      <c r="W524" s="228"/>
      <c r="X524" s="84"/>
      <c r="Y524" s="28"/>
      <c r="Z524" s="115"/>
      <c r="AA524" s="170"/>
      <c r="AB524" s="168"/>
      <c r="AC524" s="171"/>
      <c r="AD524" s="172"/>
      <c r="AE524" s="173"/>
      <c r="AF524" s="174"/>
      <c r="AG524" s="542"/>
      <c r="AH524" s="208"/>
      <c r="AI524" s="208"/>
      <c r="AJ524" s="222"/>
      <c r="AK524" s="11"/>
      <c r="AL524" s="164"/>
      <c r="AM524" s="165"/>
      <c r="AN524" s="11"/>
      <c r="AO524" s="11"/>
      <c r="AP524" s="11"/>
      <c r="AQ524" s="11"/>
      <c r="AR524" s="11"/>
      <c r="AS524" s="75"/>
      <c r="AT524" s="476"/>
      <c r="AU524" s="209"/>
      <c r="AV524" s="205"/>
      <c r="AW524" s="205"/>
      <c r="AX524" s="74"/>
      <c r="AY524" s="129"/>
      <c r="AZ524" s="73" t="e">
        <f t="shared" ca="1" si="115"/>
        <v>#NAME?</v>
      </c>
      <c r="BD524" s="115"/>
    </row>
    <row r="525" spans="6:56">
      <c r="F525" s="25"/>
      <c r="G525" s="201"/>
      <c r="J525" s="461"/>
      <c r="M525" s="422">
        <f t="shared" si="114"/>
        <v>0</v>
      </c>
      <c r="N525" s="204"/>
      <c r="O525" s="203"/>
      <c r="P525" s="204"/>
      <c r="Q525" s="203"/>
      <c r="R525" s="204"/>
      <c r="S525" s="204"/>
      <c r="T525" s="204"/>
      <c r="U525" s="204" t="s">
        <v>702</v>
      </c>
      <c r="V525" s="204" t="s">
        <v>702</v>
      </c>
      <c r="W525" s="228"/>
      <c r="X525" s="84"/>
      <c r="Y525" s="19"/>
      <c r="Z525" s="115"/>
      <c r="AA525" s="170"/>
      <c r="AB525" s="168"/>
      <c r="AC525" s="171"/>
      <c r="AD525" s="172"/>
      <c r="AE525" s="173"/>
      <c r="AF525" s="174"/>
      <c r="AG525" s="542"/>
      <c r="AH525" s="208"/>
      <c r="AI525" s="208"/>
      <c r="AJ525" s="222"/>
      <c r="AK525" s="11"/>
      <c r="AL525" s="164"/>
      <c r="AM525" s="165"/>
      <c r="AN525" s="11"/>
      <c r="AO525" s="11"/>
      <c r="AP525" s="11"/>
      <c r="AQ525" s="11"/>
      <c r="AR525" s="11"/>
      <c r="AS525" s="75"/>
      <c r="AT525" s="476"/>
      <c r="AU525" s="209"/>
      <c r="AV525" s="205"/>
      <c r="AW525" s="205"/>
      <c r="AX525" s="74"/>
      <c r="AY525" s="129"/>
      <c r="AZ525" s="73" t="e">
        <f t="shared" ca="1" si="115"/>
        <v>#NAME?</v>
      </c>
      <c r="BD525" s="115"/>
    </row>
    <row r="526" spans="6:56">
      <c r="F526" s="25"/>
      <c r="G526" s="201"/>
      <c r="J526" s="461"/>
      <c r="M526" s="422">
        <f t="shared" si="114"/>
        <v>0</v>
      </c>
      <c r="N526" s="204"/>
      <c r="O526" s="203"/>
      <c r="P526" s="204"/>
      <c r="Q526" s="203"/>
      <c r="R526" s="204"/>
      <c r="S526" s="204"/>
      <c r="T526" s="204"/>
      <c r="U526" s="204" t="s">
        <v>702</v>
      </c>
      <c r="V526" s="204" t="s">
        <v>702</v>
      </c>
      <c r="W526" s="228"/>
      <c r="X526" s="84"/>
      <c r="Y526" s="19"/>
      <c r="Z526" s="115"/>
      <c r="AA526" s="170"/>
      <c r="AB526" s="168"/>
      <c r="AC526" s="171"/>
      <c r="AD526" s="172"/>
      <c r="AE526" s="173"/>
      <c r="AF526" s="174"/>
      <c r="AG526" s="542"/>
      <c r="AH526" s="208"/>
      <c r="AI526" s="208"/>
      <c r="AJ526" s="222"/>
      <c r="AK526" s="11"/>
      <c r="AL526" s="164"/>
      <c r="AM526" s="165"/>
      <c r="AN526" s="11"/>
      <c r="AO526" s="11"/>
      <c r="AP526" s="11"/>
      <c r="AQ526" s="11"/>
      <c r="AR526" s="11"/>
      <c r="AS526" s="75"/>
      <c r="AT526" s="476"/>
      <c r="AU526" s="209"/>
      <c r="AV526" s="205"/>
      <c r="AW526" s="205"/>
      <c r="AX526" s="74"/>
      <c r="AY526" s="129"/>
      <c r="AZ526" s="73" t="e">
        <f t="shared" ca="1" si="115"/>
        <v>#NAME?</v>
      </c>
      <c r="BD526" s="115"/>
    </row>
    <row r="527" spans="6:56">
      <c r="F527" s="25"/>
      <c r="G527" s="201"/>
      <c r="J527" s="461"/>
      <c r="M527" s="422">
        <f t="shared" si="114"/>
        <v>0</v>
      </c>
      <c r="N527" s="204"/>
      <c r="O527" s="203"/>
      <c r="P527" s="204"/>
      <c r="Q527" s="203"/>
      <c r="R527" s="204"/>
      <c r="S527" s="204"/>
      <c r="T527" s="204"/>
      <c r="U527" s="204" t="s">
        <v>702</v>
      </c>
      <c r="V527" s="204" t="s">
        <v>702</v>
      </c>
      <c r="W527" s="228"/>
      <c r="X527" s="84"/>
      <c r="Y527" s="19"/>
      <c r="Z527" s="115"/>
      <c r="AA527" s="170"/>
      <c r="AB527" s="168"/>
      <c r="AC527" s="171"/>
      <c r="AD527" s="172"/>
      <c r="AE527" s="173"/>
      <c r="AF527" s="174"/>
      <c r="AG527" s="542"/>
      <c r="AH527" s="208"/>
      <c r="AI527" s="208"/>
      <c r="AJ527" s="222"/>
      <c r="AK527" s="11"/>
      <c r="AL527" s="164"/>
      <c r="AM527" s="165"/>
      <c r="AN527" s="11"/>
      <c r="AO527" s="11"/>
      <c r="AP527" s="11"/>
      <c r="AQ527" s="11"/>
      <c r="AR527" s="11"/>
      <c r="AS527" s="75"/>
      <c r="AT527" s="476"/>
      <c r="AU527" s="209"/>
      <c r="AV527" s="205"/>
      <c r="AW527" s="205"/>
      <c r="AX527" s="74"/>
      <c r="AY527" s="129"/>
      <c r="AZ527" s="73" t="e">
        <f t="shared" ca="1" si="115"/>
        <v>#NAME?</v>
      </c>
      <c r="BD527" s="115"/>
    </row>
    <row r="528" spans="6:56">
      <c r="F528" s="25"/>
      <c r="G528" s="201"/>
      <c r="J528" s="461"/>
      <c r="M528" s="422">
        <f t="shared" si="114"/>
        <v>0</v>
      </c>
      <c r="N528" s="204"/>
      <c r="O528" s="203"/>
      <c r="P528" s="204"/>
      <c r="Q528" s="203"/>
      <c r="R528" s="204"/>
      <c r="S528" s="204"/>
      <c r="T528" s="204"/>
      <c r="U528" s="204" t="s">
        <v>702</v>
      </c>
      <c r="V528" s="204" t="s">
        <v>702</v>
      </c>
      <c r="W528" s="228"/>
      <c r="X528" s="84"/>
      <c r="Y528" s="33"/>
      <c r="Z528" s="115"/>
      <c r="AA528" s="170"/>
      <c r="AB528" s="168"/>
      <c r="AC528" s="171"/>
      <c r="AD528" s="172"/>
      <c r="AE528" s="173"/>
      <c r="AF528" s="174"/>
      <c r="AG528" s="542"/>
      <c r="AH528" s="208"/>
      <c r="AI528" s="208"/>
      <c r="AJ528" s="222"/>
      <c r="AK528" s="11"/>
      <c r="AL528" s="164"/>
      <c r="AM528" s="165"/>
      <c r="AN528" s="11"/>
      <c r="AO528" s="11"/>
      <c r="AP528" s="11"/>
      <c r="AQ528" s="11"/>
      <c r="AR528" s="11"/>
      <c r="AS528" s="75"/>
      <c r="AT528" s="476"/>
      <c r="AU528" s="209"/>
      <c r="AV528" s="205"/>
      <c r="AW528" s="205"/>
      <c r="AX528" s="74"/>
      <c r="AY528" s="129"/>
      <c r="AZ528" s="73" t="e">
        <f t="shared" ca="1" si="115"/>
        <v>#NAME?</v>
      </c>
      <c r="BB528" s="12"/>
      <c r="BC528" s="12"/>
      <c r="BD528" s="115"/>
    </row>
    <row r="529" spans="1:56">
      <c r="F529" s="25"/>
      <c r="G529" s="201"/>
      <c r="J529" s="461"/>
      <c r="M529" s="422">
        <f t="shared" si="114"/>
        <v>0</v>
      </c>
      <c r="N529" s="204"/>
      <c r="O529" s="203"/>
      <c r="P529" s="204"/>
      <c r="Q529" s="203"/>
      <c r="R529" s="204"/>
      <c r="S529" s="204"/>
      <c r="T529" s="204"/>
      <c r="U529" s="204" t="s">
        <v>702</v>
      </c>
      <c r="V529" s="204" t="s">
        <v>702</v>
      </c>
      <c r="W529" s="228"/>
      <c r="X529" s="84"/>
      <c r="Y529" s="19"/>
      <c r="Z529" s="115"/>
      <c r="AA529" s="170"/>
      <c r="AB529" s="168"/>
      <c r="AC529" s="171"/>
      <c r="AD529" s="172"/>
      <c r="AE529" s="173"/>
      <c r="AF529" s="174"/>
      <c r="AG529" s="542"/>
      <c r="AH529" s="208"/>
      <c r="AI529" s="208"/>
      <c r="AJ529" s="222"/>
      <c r="AK529" s="11"/>
      <c r="AL529" s="164"/>
      <c r="AM529" s="165"/>
      <c r="AN529" s="11"/>
      <c r="AO529" s="11"/>
      <c r="AP529" s="11"/>
      <c r="AQ529" s="11"/>
      <c r="AR529" s="11"/>
      <c r="AS529" s="75"/>
      <c r="AT529" s="476"/>
      <c r="AU529" s="209"/>
      <c r="AV529" s="205"/>
      <c r="AW529" s="205"/>
      <c r="AX529" s="74"/>
      <c r="AY529" s="129"/>
      <c r="AZ529" s="73" t="e">
        <f t="shared" ca="1" si="115"/>
        <v>#NAME?</v>
      </c>
      <c r="BB529" s="12"/>
      <c r="BC529" s="12"/>
      <c r="BD529" s="115"/>
    </row>
    <row r="530" spans="1:56">
      <c r="F530" s="25"/>
      <c r="G530" s="201"/>
      <c r="J530" s="461"/>
      <c r="M530" s="422">
        <f t="shared" si="114"/>
        <v>0</v>
      </c>
      <c r="N530" s="204"/>
      <c r="O530" s="203"/>
      <c r="P530" s="204"/>
      <c r="Q530" s="203"/>
      <c r="R530" s="204"/>
      <c r="S530" s="204"/>
      <c r="T530" s="204"/>
      <c r="U530" s="204" t="s">
        <v>702</v>
      </c>
      <c r="V530" s="204" t="s">
        <v>702</v>
      </c>
      <c r="W530" s="228"/>
      <c r="X530" s="84"/>
      <c r="Y530" s="28"/>
      <c r="Z530" s="115"/>
      <c r="AA530" s="170"/>
      <c r="AB530" s="168"/>
      <c r="AC530" s="171"/>
      <c r="AD530" s="172"/>
      <c r="AE530" s="173"/>
      <c r="AF530" s="174"/>
      <c r="AG530" s="542"/>
      <c r="AH530" s="208"/>
      <c r="AI530" s="208"/>
      <c r="AJ530" s="222"/>
      <c r="AK530" s="11"/>
      <c r="AL530" s="164"/>
      <c r="AM530" s="165"/>
      <c r="AN530" s="11"/>
      <c r="AO530" s="11"/>
      <c r="AP530" s="11"/>
      <c r="AQ530" s="11"/>
      <c r="AR530" s="11"/>
      <c r="AS530" s="75"/>
      <c r="AT530" s="476"/>
      <c r="AU530" s="209"/>
      <c r="AV530" s="205"/>
      <c r="AW530" s="205"/>
      <c r="AX530" s="74"/>
      <c r="AY530" s="129"/>
      <c r="AZ530" s="73" t="e">
        <f t="shared" ca="1" si="115"/>
        <v>#NAME?</v>
      </c>
      <c r="BB530" s="12"/>
      <c r="BC530" s="12"/>
      <c r="BD530" s="115"/>
    </row>
    <row r="531" spans="1:56">
      <c r="F531" s="25"/>
      <c r="G531" s="201"/>
      <c r="J531" s="461"/>
      <c r="M531" s="422">
        <f t="shared" si="114"/>
        <v>0</v>
      </c>
      <c r="N531" s="204"/>
      <c r="O531" s="203"/>
      <c r="P531" s="204"/>
      <c r="Q531" s="203"/>
      <c r="R531" s="204"/>
      <c r="S531" s="204"/>
      <c r="T531" s="204"/>
      <c r="U531" s="204" t="s">
        <v>702</v>
      </c>
      <c r="V531" s="204" t="s">
        <v>702</v>
      </c>
      <c r="W531" s="228"/>
      <c r="X531" s="84"/>
      <c r="Y531" s="20"/>
      <c r="Z531" s="115"/>
      <c r="AA531" s="170"/>
      <c r="AB531" s="168"/>
      <c r="AC531" s="171"/>
      <c r="AD531" s="172"/>
      <c r="AE531" s="173"/>
      <c r="AF531" s="174"/>
      <c r="AG531" s="542"/>
      <c r="AH531" s="208"/>
      <c r="AI531" s="208"/>
      <c r="AJ531" s="222"/>
      <c r="AK531" s="11"/>
      <c r="AL531" s="164"/>
      <c r="AM531" s="165"/>
      <c r="AN531" s="11"/>
      <c r="AO531" s="11"/>
      <c r="AP531" s="11"/>
      <c r="AQ531" s="11"/>
      <c r="AR531" s="11"/>
      <c r="AS531" s="75"/>
      <c r="AT531" s="476"/>
      <c r="AU531" s="209"/>
      <c r="AV531" s="205"/>
      <c r="AW531" s="205"/>
      <c r="AX531" s="74"/>
      <c r="AY531" s="129"/>
      <c r="AZ531" s="73" t="e">
        <f t="shared" ca="1" si="115"/>
        <v>#NAME?</v>
      </c>
      <c r="BB531" s="12"/>
      <c r="BC531" s="12"/>
      <c r="BD531" s="115"/>
    </row>
    <row r="532" spans="1:56">
      <c r="F532" s="25"/>
      <c r="G532" s="201"/>
      <c r="J532" s="461"/>
      <c r="M532" s="422">
        <f t="shared" si="114"/>
        <v>0</v>
      </c>
      <c r="N532" s="204"/>
      <c r="O532" s="203"/>
      <c r="P532" s="204"/>
      <c r="Q532" s="203"/>
      <c r="R532" s="204"/>
      <c r="S532" s="204"/>
      <c r="T532" s="204"/>
      <c r="U532" s="204" t="s">
        <v>702</v>
      </c>
      <c r="V532" s="204" t="s">
        <v>702</v>
      </c>
      <c r="W532" s="228"/>
      <c r="X532" s="84"/>
      <c r="Y532" s="33"/>
      <c r="Z532" s="115"/>
      <c r="AA532" s="170"/>
      <c r="AB532" s="168"/>
      <c r="AC532" s="171"/>
      <c r="AD532" s="172"/>
      <c r="AE532" s="173"/>
      <c r="AF532" s="174"/>
      <c r="AG532" s="542"/>
      <c r="AH532" s="208"/>
      <c r="AI532" s="208"/>
      <c r="AJ532" s="222"/>
      <c r="AK532" s="11"/>
      <c r="AL532" s="164"/>
      <c r="AM532" s="165"/>
      <c r="AN532" s="11"/>
      <c r="AO532" s="11"/>
      <c r="AP532" s="11"/>
      <c r="AQ532" s="11"/>
      <c r="AR532" s="11"/>
      <c r="AS532" s="75"/>
      <c r="AT532" s="476"/>
      <c r="AU532" s="209"/>
      <c r="AV532" s="205"/>
      <c r="AW532" s="205"/>
      <c r="AX532" s="74"/>
      <c r="AY532" s="129"/>
      <c r="AZ532" s="73" t="e">
        <f t="shared" ca="1" si="115"/>
        <v>#NAME?</v>
      </c>
      <c r="BB532" s="12"/>
      <c r="BC532" s="12"/>
      <c r="BD532" s="115"/>
    </row>
    <row r="533" spans="1:56">
      <c r="F533" s="25"/>
      <c r="G533" s="201"/>
      <c r="J533" s="461"/>
      <c r="M533" s="422">
        <f t="shared" si="114"/>
        <v>0</v>
      </c>
      <c r="N533" s="204"/>
      <c r="O533" s="203"/>
      <c r="P533" s="204"/>
      <c r="Q533" s="203"/>
      <c r="R533" s="204"/>
      <c r="S533" s="204"/>
      <c r="T533" s="204"/>
      <c r="U533" s="204" t="s">
        <v>702</v>
      </c>
      <c r="V533" s="204" t="s">
        <v>702</v>
      </c>
      <c r="W533" s="228"/>
      <c r="X533" s="84"/>
      <c r="Y533" s="28"/>
      <c r="Z533" s="115"/>
      <c r="AA533" s="170"/>
      <c r="AB533" s="168"/>
      <c r="AC533" s="171"/>
      <c r="AD533" s="172"/>
      <c r="AE533" s="173"/>
      <c r="AF533" s="174"/>
      <c r="AG533" s="542"/>
      <c r="AH533" s="208"/>
      <c r="AI533" s="208"/>
      <c r="AJ533" s="222"/>
      <c r="AK533" s="11"/>
      <c r="AL533" s="164"/>
      <c r="AM533" s="165"/>
      <c r="AN533" s="11"/>
      <c r="AO533" s="11"/>
      <c r="AP533" s="11"/>
      <c r="AQ533" s="11"/>
      <c r="AR533" s="11"/>
      <c r="AS533" s="75"/>
      <c r="AT533" s="476"/>
      <c r="AU533" s="209"/>
      <c r="AV533" s="205"/>
      <c r="AW533" s="205"/>
      <c r="AX533" s="74"/>
      <c r="AY533" s="129"/>
      <c r="AZ533" s="73" t="e">
        <f t="shared" ca="1" si="115"/>
        <v>#NAME?</v>
      </c>
      <c r="BB533" s="12"/>
      <c r="BC533" s="12"/>
      <c r="BD533" s="115"/>
    </row>
    <row r="534" spans="1:56">
      <c r="F534" s="25"/>
      <c r="G534" s="201"/>
      <c r="J534" s="461"/>
      <c r="M534" s="422">
        <f t="shared" si="114"/>
        <v>0</v>
      </c>
      <c r="N534" s="204"/>
      <c r="O534" s="203"/>
      <c r="P534" s="204"/>
      <c r="Q534" s="203"/>
      <c r="R534" s="204"/>
      <c r="S534" s="204"/>
      <c r="T534" s="204"/>
      <c r="U534" s="204" t="s">
        <v>702</v>
      </c>
      <c r="V534" s="204" t="s">
        <v>702</v>
      </c>
      <c r="W534" s="228"/>
      <c r="X534" s="84"/>
      <c r="Y534" s="28"/>
      <c r="Z534" s="115"/>
      <c r="AA534" s="170"/>
      <c r="AB534" s="168"/>
      <c r="AC534" s="171"/>
      <c r="AD534" s="172"/>
      <c r="AE534" s="173"/>
      <c r="AF534" s="174"/>
      <c r="AG534" s="542"/>
      <c r="AH534" s="208"/>
      <c r="AI534" s="208"/>
      <c r="AJ534" s="222"/>
      <c r="AK534" s="11"/>
      <c r="AL534" s="164"/>
      <c r="AM534" s="165"/>
      <c r="AN534" s="11"/>
      <c r="AO534" s="11"/>
      <c r="AP534" s="11"/>
      <c r="AQ534" s="11"/>
      <c r="AR534" s="11"/>
      <c r="AS534" s="75"/>
      <c r="AT534" s="476"/>
      <c r="AU534" s="209"/>
      <c r="AV534" s="205"/>
      <c r="AW534" s="205"/>
      <c r="AX534" s="74"/>
      <c r="AY534" s="129"/>
      <c r="AZ534" s="73" t="e">
        <f t="shared" ca="1" si="115"/>
        <v>#NAME?</v>
      </c>
      <c r="BB534" s="12"/>
      <c r="BC534" s="12"/>
      <c r="BD534" s="115"/>
    </row>
    <row r="535" spans="1:56">
      <c r="F535" s="25"/>
      <c r="G535" s="201"/>
      <c r="J535" s="461"/>
      <c r="M535" s="422">
        <f t="shared" si="114"/>
        <v>0</v>
      </c>
      <c r="N535" s="204"/>
      <c r="O535" s="203"/>
      <c r="P535" s="204"/>
      <c r="Q535" s="203"/>
      <c r="R535" s="204"/>
      <c r="S535" s="204"/>
      <c r="T535" s="204"/>
      <c r="U535" s="204" t="s">
        <v>702</v>
      </c>
      <c r="V535" s="204" t="s">
        <v>702</v>
      </c>
      <c r="W535" s="228"/>
      <c r="X535" s="84"/>
      <c r="Y535" s="20"/>
      <c r="Z535" s="115"/>
      <c r="AA535" s="170"/>
      <c r="AB535" s="168"/>
      <c r="AC535" s="171"/>
      <c r="AD535" s="172"/>
      <c r="AE535" s="173"/>
      <c r="AF535" s="174"/>
      <c r="AG535" s="542"/>
      <c r="AH535" s="208"/>
      <c r="AI535" s="208"/>
      <c r="AJ535" s="222"/>
      <c r="AK535" s="11"/>
      <c r="AL535" s="164"/>
      <c r="AM535" s="165"/>
      <c r="AN535" s="11"/>
      <c r="AO535" s="11"/>
      <c r="AP535" s="11"/>
      <c r="AQ535" s="11"/>
      <c r="AR535" s="11"/>
      <c r="AS535" s="75"/>
      <c r="AT535" s="476"/>
      <c r="AU535" s="209"/>
      <c r="AV535" s="205"/>
      <c r="AW535" s="205"/>
      <c r="AX535" s="74"/>
      <c r="AY535" s="129"/>
      <c r="AZ535" s="73" t="e">
        <f t="shared" ca="1" si="115"/>
        <v>#NAME?</v>
      </c>
      <c r="BB535" s="12"/>
      <c r="BC535" s="12"/>
      <c r="BD535" s="115"/>
    </row>
    <row r="536" spans="1:56">
      <c r="F536" s="25"/>
      <c r="G536" s="201"/>
      <c r="J536" s="461"/>
      <c r="M536" s="422">
        <f t="shared" si="114"/>
        <v>0</v>
      </c>
      <c r="N536" s="204"/>
      <c r="O536" s="203"/>
      <c r="P536" s="204"/>
      <c r="Q536" s="203"/>
      <c r="R536" s="204"/>
      <c r="S536" s="204"/>
      <c r="T536" s="204"/>
      <c r="U536" s="204" t="s">
        <v>702</v>
      </c>
      <c r="V536" s="204" t="s">
        <v>702</v>
      </c>
      <c r="W536" s="228"/>
      <c r="X536" s="84"/>
      <c r="Y536" s="19"/>
      <c r="Z536" s="115"/>
      <c r="AA536" s="170"/>
      <c r="AB536" s="168"/>
      <c r="AC536" s="171"/>
      <c r="AD536" s="172"/>
      <c r="AE536" s="173"/>
      <c r="AF536" s="174"/>
      <c r="AG536" s="542"/>
      <c r="AH536" s="208"/>
      <c r="AI536" s="208"/>
      <c r="AJ536" s="222"/>
      <c r="AK536" s="11"/>
      <c r="AL536" s="164"/>
      <c r="AM536" s="165"/>
      <c r="AN536" s="11"/>
      <c r="AO536" s="11"/>
      <c r="AP536" s="11"/>
      <c r="AQ536" s="11"/>
      <c r="AR536" s="11"/>
      <c r="AS536" s="75"/>
      <c r="AT536" s="476"/>
      <c r="AU536" s="209"/>
      <c r="AV536" s="205"/>
      <c r="AW536" s="205"/>
      <c r="AX536" s="74"/>
      <c r="AY536" s="129"/>
      <c r="AZ536" s="73" t="e">
        <f t="shared" ca="1" si="115"/>
        <v>#NAME?</v>
      </c>
      <c r="BB536" s="12"/>
      <c r="BC536" s="12"/>
      <c r="BD536" s="115"/>
    </row>
    <row r="537" spans="1:56">
      <c r="F537" s="25"/>
      <c r="G537" s="201"/>
      <c r="J537" s="461"/>
      <c r="M537" s="422">
        <f t="shared" si="114"/>
        <v>0</v>
      </c>
      <c r="N537" s="204"/>
      <c r="O537" s="203"/>
      <c r="P537" s="204"/>
      <c r="Q537" s="203"/>
      <c r="R537" s="204"/>
      <c r="S537" s="204"/>
      <c r="T537" s="204"/>
      <c r="U537" s="204" t="s">
        <v>702</v>
      </c>
      <c r="V537" s="204" t="s">
        <v>702</v>
      </c>
      <c r="W537" s="228"/>
      <c r="X537" s="84"/>
      <c r="Y537" s="19"/>
      <c r="Z537" s="115"/>
      <c r="AA537" s="170"/>
      <c r="AB537" s="168"/>
      <c r="AC537" s="171"/>
      <c r="AD537" s="172"/>
      <c r="AE537" s="173"/>
      <c r="AF537" s="174"/>
      <c r="AG537" s="542"/>
      <c r="AH537" s="208"/>
      <c r="AI537" s="208"/>
      <c r="AJ537" s="222"/>
      <c r="AK537" s="11"/>
      <c r="AL537" s="164"/>
      <c r="AM537" s="165"/>
      <c r="AN537" s="11"/>
      <c r="AO537" s="11"/>
      <c r="AP537" s="11"/>
      <c r="AQ537" s="11"/>
      <c r="AR537" s="11"/>
      <c r="AS537" s="75"/>
      <c r="AT537" s="476"/>
      <c r="AU537" s="209"/>
      <c r="AV537" s="205"/>
      <c r="AW537" s="205"/>
      <c r="AX537" s="74"/>
      <c r="AY537" s="129"/>
      <c r="AZ537" s="73" t="e">
        <f t="shared" ca="1" si="115"/>
        <v>#NAME?</v>
      </c>
      <c r="BB537" s="12"/>
      <c r="BC537" s="12"/>
      <c r="BD537" s="115"/>
    </row>
    <row r="538" spans="1:56">
      <c r="F538" s="25"/>
      <c r="G538" s="201"/>
      <c r="J538" s="461"/>
      <c r="M538" s="422">
        <f t="shared" si="114"/>
        <v>0</v>
      </c>
      <c r="N538" s="204"/>
      <c r="O538" s="203"/>
      <c r="P538" s="204"/>
      <c r="Q538" s="203"/>
      <c r="R538" s="204"/>
      <c r="S538" s="204"/>
      <c r="T538" s="204"/>
      <c r="U538" s="204" t="s">
        <v>702</v>
      </c>
      <c r="V538" s="204" t="s">
        <v>702</v>
      </c>
      <c r="W538" s="228"/>
      <c r="X538" s="84"/>
      <c r="Y538" s="20"/>
      <c r="Z538" s="115"/>
      <c r="AA538" s="170"/>
      <c r="AB538" s="168"/>
      <c r="AC538" s="171"/>
      <c r="AD538" s="172"/>
      <c r="AE538" s="173"/>
      <c r="AF538" s="174"/>
      <c r="AG538" s="542"/>
      <c r="AH538" s="208"/>
      <c r="AI538" s="208"/>
      <c r="AJ538" s="222"/>
      <c r="AK538" s="11"/>
      <c r="AL538" s="164"/>
      <c r="AM538" s="165"/>
      <c r="AN538" s="11"/>
      <c r="AO538" s="11"/>
      <c r="AP538" s="11"/>
      <c r="AQ538" s="11"/>
      <c r="AR538" s="11"/>
      <c r="AS538" s="75"/>
      <c r="AT538" s="476"/>
      <c r="AU538" s="209"/>
      <c r="AV538" s="205"/>
      <c r="AW538" s="205"/>
      <c r="AX538" s="74"/>
      <c r="AY538" s="129"/>
      <c r="AZ538" s="73" t="e">
        <f t="shared" ca="1" si="115"/>
        <v>#NAME?</v>
      </c>
      <c r="BB538" s="12"/>
      <c r="BC538" s="12"/>
      <c r="BD538" s="115"/>
    </row>
    <row r="539" spans="1:56">
      <c r="F539" s="25"/>
      <c r="G539" s="201"/>
      <c r="J539" s="461"/>
      <c r="M539" s="422">
        <f t="shared" si="114"/>
        <v>0</v>
      </c>
      <c r="N539" s="204"/>
      <c r="O539" s="203"/>
      <c r="P539" s="204"/>
      <c r="Q539" s="203"/>
      <c r="R539" s="204"/>
      <c r="S539" s="204"/>
      <c r="T539" s="204"/>
      <c r="U539" s="204" t="s">
        <v>702</v>
      </c>
      <c r="V539" s="204" t="s">
        <v>702</v>
      </c>
      <c r="W539" s="228"/>
      <c r="X539" s="84"/>
      <c r="Y539" s="28"/>
      <c r="Z539" s="115"/>
      <c r="AA539" s="170"/>
      <c r="AB539" s="168"/>
      <c r="AC539" s="171"/>
      <c r="AD539" s="172"/>
      <c r="AE539" s="173"/>
      <c r="AF539" s="174"/>
      <c r="AG539" s="542"/>
      <c r="AH539" s="208"/>
      <c r="AI539" s="208"/>
      <c r="AJ539" s="222"/>
      <c r="AK539" s="11"/>
      <c r="AL539" s="164"/>
      <c r="AM539" s="165"/>
      <c r="AN539" s="11"/>
      <c r="AO539" s="11"/>
      <c r="AP539" s="11"/>
      <c r="AQ539" s="11"/>
      <c r="AR539" s="11"/>
      <c r="AS539" s="75"/>
      <c r="AT539" s="476"/>
      <c r="AU539" s="209"/>
      <c r="AV539" s="205"/>
      <c r="AW539" s="205"/>
      <c r="AX539" s="74"/>
      <c r="AY539" s="129"/>
      <c r="AZ539" s="73" t="e">
        <f t="shared" ca="1" si="115"/>
        <v>#NAME?</v>
      </c>
      <c r="BB539" s="12"/>
      <c r="BC539" s="12"/>
      <c r="BD539" s="115"/>
    </row>
    <row r="540" spans="1:56">
      <c r="A540" s="77"/>
      <c r="B540" s="18"/>
      <c r="C540" s="388"/>
      <c r="D540" s="15"/>
      <c r="E540" s="109"/>
      <c r="F540" s="25"/>
      <c r="G540" s="201"/>
      <c r="H540" s="112"/>
      <c r="I540" s="113"/>
      <c r="J540" s="473"/>
      <c r="K540" s="13"/>
      <c r="L540" s="35"/>
      <c r="M540" s="422">
        <f t="shared" si="114"/>
        <v>0</v>
      </c>
      <c r="N540" s="204"/>
      <c r="O540" s="203"/>
      <c r="P540" s="204"/>
      <c r="Q540" s="203"/>
      <c r="R540" s="204"/>
      <c r="S540" s="204"/>
      <c r="T540" s="204"/>
      <c r="U540" s="204" t="s">
        <v>702</v>
      </c>
      <c r="V540" s="204" t="s">
        <v>702</v>
      </c>
      <c r="W540" s="228"/>
      <c r="X540" s="84"/>
      <c r="Z540" s="109"/>
      <c r="AA540" s="170"/>
      <c r="AB540" s="168"/>
      <c r="AC540" s="171"/>
      <c r="AD540" s="172"/>
      <c r="AE540" s="173"/>
      <c r="AF540" s="174"/>
      <c r="AG540" s="542"/>
      <c r="AH540" s="208"/>
      <c r="AI540" s="208"/>
      <c r="AJ540" s="222"/>
      <c r="AK540" s="11"/>
      <c r="AL540" s="164"/>
      <c r="AM540" s="165"/>
      <c r="AN540" s="11"/>
      <c r="AO540" s="11"/>
      <c r="AP540" s="11"/>
      <c r="AQ540" s="11"/>
      <c r="AR540" s="11"/>
      <c r="AS540" s="75"/>
      <c r="AT540" s="476"/>
      <c r="AU540" s="209"/>
      <c r="AV540" s="205"/>
      <c r="AW540" s="205"/>
      <c r="AX540" s="74"/>
      <c r="AY540" s="129"/>
      <c r="AZ540" s="73" t="e">
        <f t="shared" ca="1" si="115"/>
        <v>#NAME?</v>
      </c>
      <c r="BB540" s="12"/>
      <c r="BC540" s="12"/>
      <c r="BD540" s="115"/>
    </row>
    <row r="541" spans="1:56">
      <c r="F541" s="25"/>
      <c r="G541" s="201"/>
      <c r="J541" s="461"/>
      <c r="M541" s="422">
        <f t="shared" si="114"/>
        <v>0</v>
      </c>
      <c r="N541" s="204"/>
      <c r="O541" s="203"/>
      <c r="P541" s="204"/>
      <c r="Q541" s="203"/>
      <c r="R541" s="204"/>
      <c r="S541" s="204"/>
      <c r="T541" s="204"/>
      <c r="U541" s="204" t="s">
        <v>702</v>
      </c>
      <c r="V541" s="204" t="s">
        <v>702</v>
      </c>
      <c r="W541" s="228"/>
      <c r="X541" s="84"/>
      <c r="Y541" s="19"/>
      <c r="Z541" s="115"/>
      <c r="AA541" s="170"/>
      <c r="AB541" s="168"/>
      <c r="AC541" s="171"/>
      <c r="AD541" s="172"/>
      <c r="AE541" s="173"/>
      <c r="AF541" s="174"/>
      <c r="AG541" s="542"/>
      <c r="AH541" s="208"/>
      <c r="AI541" s="208"/>
      <c r="AJ541" s="222"/>
      <c r="AK541" s="11"/>
      <c r="AL541" s="164"/>
      <c r="AM541" s="165"/>
      <c r="AN541" s="11"/>
      <c r="AO541" s="11"/>
      <c r="AP541" s="11"/>
      <c r="AQ541" s="11"/>
      <c r="AR541" s="11"/>
      <c r="AS541" s="75"/>
      <c r="AT541" s="476"/>
      <c r="AU541" s="209"/>
      <c r="AV541" s="205"/>
      <c r="AW541" s="205"/>
      <c r="AX541" s="74"/>
      <c r="AY541" s="129"/>
      <c r="AZ541" s="73" t="e">
        <f t="shared" ca="1" si="115"/>
        <v>#NAME?</v>
      </c>
      <c r="BB541" s="12"/>
      <c r="BC541" s="12"/>
      <c r="BD541" s="115"/>
    </row>
    <row r="542" spans="1:56">
      <c r="F542" s="25"/>
      <c r="G542" s="201"/>
      <c r="J542" s="461"/>
      <c r="M542" s="422">
        <f t="shared" si="114"/>
        <v>0</v>
      </c>
      <c r="N542" s="204"/>
      <c r="O542" s="203"/>
      <c r="P542" s="204"/>
      <c r="Q542" s="203"/>
      <c r="R542" s="204"/>
      <c r="S542" s="204"/>
      <c r="T542" s="204"/>
      <c r="U542" s="204" t="s">
        <v>702</v>
      </c>
      <c r="V542" s="204" t="s">
        <v>702</v>
      </c>
      <c r="W542" s="228"/>
      <c r="X542" s="84"/>
      <c r="Y542" s="19"/>
      <c r="Z542" s="115"/>
      <c r="AA542" s="170"/>
      <c r="AB542" s="168"/>
      <c r="AC542" s="171"/>
      <c r="AD542" s="172"/>
      <c r="AE542" s="173"/>
      <c r="AF542" s="174"/>
      <c r="AG542" s="542"/>
      <c r="AH542" s="208"/>
      <c r="AI542" s="208"/>
      <c r="AJ542" s="222"/>
      <c r="AK542" s="11"/>
      <c r="AL542" s="164"/>
      <c r="AM542" s="165"/>
      <c r="AN542" s="11"/>
      <c r="AO542" s="11"/>
      <c r="AP542" s="11"/>
      <c r="AQ542" s="11"/>
      <c r="AR542" s="11"/>
      <c r="AS542" s="75"/>
      <c r="AT542" s="476"/>
      <c r="AU542" s="209"/>
      <c r="AV542" s="205"/>
      <c r="AW542" s="205"/>
      <c r="AX542" s="74"/>
      <c r="AY542" s="129"/>
      <c r="AZ542" s="73" t="e">
        <f t="shared" ca="1" si="115"/>
        <v>#NAME?</v>
      </c>
      <c r="BB542" s="12"/>
      <c r="BC542" s="12"/>
      <c r="BD542" s="115"/>
    </row>
    <row r="543" spans="1:56">
      <c r="F543" s="25"/>
      <c r="G543" s="201"/>
      <c r="J543" s="461"/>
      <c r="M543" s="422">
        <f t="shared" si="114"/>
        <v>0</v>
      </c>
      <c r="N543" s="204"/>
      <c r="O543" s="203"/>
      <c r="P543" s="204"/>
      <c r="Q543" s="203"/>
      <c r="R543" s="204"/>
      <c r="S543" s="204"/>
      <c r="T543" s="204"/>
      <c r="U543" s="204" t="s">
        <v>702</v>
      </c>
      <c r="V543" s="204" t="s">
        <v>702</v>
      </c>
      <c r="W543" s="228"/>
      <c r="X543" s="84"/>
      <c r="Y543" s="19"/>
      <c r="Z543" s="115"/>
      <c r="AA543" s="170"/>
      <c r="AB543" s="168"/>
      <c r="AC543" s="171"/>
      <c r="AD543" s="172"/>
      <c r="AE543" s="173"/>
      <c r="AF543" s="174"/>
      <c r="AG543" s="542"/>
      <c r="AH543" s="208"/>
      <c r="AI543" s="208"/>
      <c r="AJ543" s="222"/>
      <c r="AK543" s="11"/>
      <c r="AL543" s="164"/>
      <c r="AM543" s="165"/>
      <c r="AN543" s="11"/>
      <c r="AO543" s="11"/>
      <c r="AP543" s="11"/>
      <c r="AQ543" s="11"/>
      <c r="AR543" s="11"/>
      <c r="AS543" s="75"/>
      <c r="AT543" s="476"/>
      <c r="AU543" s="209"/>
      <c r="AV543" s="205"/>
      <c r="AW543" s="205"/>
      <c r="AX543" s="74"/>
      <c r="AY543" s="129"/>
      <c r="AZ543" s="73" t="e">
        <f t="shared" ca="1" si="115"/>
        <v>#NAME?</v>
      </c>
      <c r="BB543" s="12"/>
      <c r="BC543" s="12"/>
      <c r="BD543" s="115"/>
    </row>
    <row r="544" spans="1:56">
      <c r="F544" s="25"/>
      <c r="G544" s="201"/>
      <c r="J544" s="461"/>
      <c r="M544" s="422">
        <f t="shared" si="114"/>
        <v>0</v>
      </c>
      <c r="N544" s="204"/>
      <c r="O544" s="203"/>
      <c r="P544" s="204"/>
      <c r="Q544" s="203"/>
      <c r="R544" s="204"/>
      <c r="S544" s="204"/>
      <c r="T544" s="204"/>
      <c r="U544" s="204" t="s">
        <v>702</v>
      </c>
      <c r="V544" s="204" t="s">
        <v>702</v>
      </c>
      <c r="W544" s="228"/>
      <c r="X544" s="84"/>
      <c r="Y544" s="19"/>
      <c r="Z544" s="115"/>
      <c r="AA544" s="170"/>
      <c r="AB544" s="168"/>
      <c r="AC544" s="171"/>
      <c r="AD544" s="172"/>
      <c r="AE544" s="173"/>
      <c r="AF544" s="174"/>
      <c r="AG544" s="542"/>
      <c r="AH544" s="208"/>
      <c r="AI544" s="208"/>
      <c r="AJ544" s="222"/>
      <c r="AK544" s="11"/>
      <c r="AL544" s="164"/>
      <c r="AM544" s="165"/>
      <c r="AN544" s="11"/>
      <c r="AO544" s="11"/>
      <c r="AP544" s="11"/>
      <c r="AQ544" s="11"/>
      <c r="AR544" s="11"/>
      <c r="AS544" s="75"/>
      <c r="AT544" s="476"/>
      <c r="AU544" s="209"/>
      <c r="AV544" s="205"/>
      <c r="AW544" s="205"/>
      <c r="AX544" s="74"/>
      <c r="AY544" s="129"/>
      <c r="AZ544" s="73" t="e">
        <f t="shared" ca="1" si="115"/>
        <v>#NAME?</v>
      </c>
      <c r="BB544" s="12"/>
      <c r="BC544" s="12"/>
      <c r="BD544" s="115"/>
    </row>
    <row r="545" spans="6:56">
      <c r="F545" s="25"/>
      <c r="G545" s="201"/>
      <c r="J545" s="461"/>
      <c r="M545" s="422">
        <f t="shared" si="114"/>
        <v>0</v>
      </c>
      <c r="N545" s="204"/>
      <c r="O545" s="203"/>
      <c r="P545" s="204"/>
      <c r="Q545" s="203"/>
      <c r="R545" s="204"/>
      <c r="S545" s="204"/>
      <c r="T545" s="204"/>
      <c r="U545" s="204" t="s">
        <v>702</v>
      </c>
      <c r="V545" s="204" t="s">
        <v>702</v>
      </c>
      <c r="W545" s="228"/>
      <c r="X545" s="84"/>
      <c r="Y545" s="27"/>
      <c r="Z545" s="115"/>
      <c r="AA545" s="170"/>
      <c r="AB545" s="168"/>
      <c r="AC545" s="171"/>
      <c r="AD545" s="172"/>
      <c r="AE545" s="173"/>
      <c r="AF545" s="174"/>
      <c r="AG545" s="542"/>
      <c r="AH545" s="208"/>
      <c r="AI545" s="208"/>
      <c r="AJ545" s="222"/>
      <c r="AK545" s="11"/>
      <c r="AL545" s="164"/>
      <c r="AM545" s="165"/>
      <c r="AN545" s="11"/>
      <c r="AO545" s="11"/>
      <c r="AP545" s="11"/>
      <c r="AQ545" s="11"/>
      <c r="AR545" s="11"/>
      <c r="AS545" s="75"/>
      <c r="AT545" s="476"/>
      <c r="AU545" s="209"/>
      <c r="AV545" s="205"/>
      <c r="AW545" s="205"/>
      <c r="AX545" s="74"/>
      <c r="AY545" s="129"/>
      <c r="AZ545" s="73" t="e">
        <f t="shared" ca="1" si="115"/>
        <v>#NAME?</v>
      </c>
      <c r="BB545" s="12"/>
      <c r="BC545" s="12"/>
      <c r="BD545" s="115"/>
    </row>
    <row r="546" spans="6:56">
      <c r="F546" s="25"/>
      <c r="G546" s="201"/>
      <c r="J546" s="461"/>
      <c r="M546" s="422">
        <f t="shared" si="114"/>
        <v>0</v>
      </c>
      <c r="N546" s="204"/>
      <c r="O546" s="203"/>
      <c r="P546" s="204"/>
      <c r="Q546" s="203"/>
      <c r="R546" s="204"/>
      <c r="S546" s="204"/>
      <c r="T546" s="204"/>
      <c r="U546" s="204" t="s">
        <v>702</v>
      </c>
      <c r="V546" s="204" t="s">
        <v>702</v>
      </c>
      <c r="W546" s="228"/>
      <c r="X546" s="84"/>
      <c r="Y546" s="27"/>
      <c r="Z546" s="115"/>
      <c r="AA546" s="170"/>
      <c r="AB546" s="168"/>
      <c r="AC546" s="171"/>
      <c r="AD546" s="172"/>
      <c r="AE546" s="173"/>
      <c r="AF546" s="174"/>
      <c r="AG546" s="542"/>
      <c r="AH546" s="208"/>
      <c r="AI546" s="208"/>
      <c r="AJ546" s="222"/>
      <c r="AK546" s="11"/>
      <c r="AL546" s="164"/>
      <c r="AM546" s="165"/>
      <c r="AN546" s="11"/>
      <c r="AO546" s="11"/>
      <c r="AP546" s="11"/>
      <c r="AQ546" s="11"/>
      <c r="AR546" s="11"/>
      <c r="AS546" s="75"/>
      <c r="AT546" s="476"/>
      <c r="AU546" s="209"/>
      <c r="AV546" s="205"/>
      <c r="AW546" s="205"/>
      <c r="AX546" s="74"/>
      <c r="AY546" s="129"/>
      <c r="AZ546" s="73" t="e">
        <f t="shared" ca="1" si="115"/>
        <v>#NAME?</v>
      </c>
      <c r="BB546" s="12"/>
      <c r="BC546" s="12"/>
      <c r="BD546" s="115"/>
    </row>
    <row r="547" spans="6:56">
      <c r="F547" s="25"/>
      <c r="G547" s="201"/>
      <c r="J547" s="461"/>
      <c r="M547" s="422">
        <f t="shared" si="114"/>
        <v>0</v>
      </c>
      <c r="N547" s="204"/>
      <c r="O547" s="203"/>
      <c r="P547" s="204"/>
      <c r="Q547" s="203"/>
      <c r="R547" s="204"/>
      <c r="S547" s="204"/>
      <c r="T547" s="204"/>
      <c r="U547" s="204" t="s">
        <v>702</v>
      </c>
      <c r="V547" s="204" t="s">
        <v>702</v>
      </c>
      <c r="W547" s="228"/>
      <c r="X547" s="84"/>
      <c r="Y547" s="27"/>
      <c r="Z547" s="115"/>
      <c r="AA547" s="170"/>
      <c r="AB547" s="168"/>
      <c r="AC547" s="171"/>
      <c r="AD547" s="172"/>
      <c r="AE547" s="173"/>
      <c r="AF547" s="174"/>
      <c r="AG547" s="542"/>
      <c r="AH547" s="208"/>
      <c r="AI547" s="208"/>
      <c r="AJ547" s="222"/>
      <c r="AK547" s="11"/>
      <c r="AL547" s="164"/>
      <c r="AM547" s="165"/>
      <c r="AN547" s="11"/>
      <c r="AO547" s="11"/>
      <c r="AP547" s="11"/>
      <c r="AQ547" s="11"/>
      <c r="AR547" s="11"/>
      <c r="AS547" s="75"/>
      <c r="AT547" s="476"/>
      <c r="AU547" s="209"/>
      <c r="AV547" s="205"/>
      <c r="AW547" s="205"/>
      <c r="AX547" s="74"/>
      <c r="AY547" s="129"/>
      <c r="AZ547" s="73" t="e">
        <f t="shared" ca="1" si="115"/>
        <v>#NAME?</v>
      </c>
      <c r="BB547" s="12"/>
      <c r="BC547" s="12"/>
      <c r="BD547" s="115"/>
    </row>
    <row r="548" spans="6:56">
      <c r="F548" s="25"/>
      <c r="G548" s="201"/>
      <c r="J548" s="461"/>
      <c r="M548" s="422">
        <f t="shared" si="114"/>
        <v>0</v>
      </c>
      <c r="N548" s="204"/>
      <c r="O548" s="203"/>
      <c r="P548" s="204"/>
      <c r="Q548" s="203"/>
      <c r="R548" s="204"/>
      <c r="S548" s="204"/>
      <c r="T548" s="204"/>
      <c r="U548" s="204" t="s">
        <v>702</v>
      </c>
      <c r="V548" s="204" t="s">
        <v>702</v>
      </c>
      <c r="W548" s="228"/>
      <c r="X548" s="84"/>
      <c r="Y548" s="27"/>
      <c r="Z548" s="115"/>
      <c r="AA548" s="170"/>
      <c r="AB548" s="168"/>
      <c r="AC548" s="171"/>
      <c r="AD548" s="172"/>
      <c r="AE548" s="173"/>
      <c r="AF548" s="174"/>
      <c r="AG548" s="542"/>
      <c r="AH548" s="208"/>
      <c r="AI548" s="208"/>
      <c r="AJ548" s="222"/>
      <c r="AK548" s="11"/>
      <c r="AL548" s="164"/>
      <c r="AM548" s="165"/>
      <c r="AN548" s="11"/>
      <c r="AO548" s="11"/>
      <c r="AP548" s="11"/>
      <c r="AQ548" s="11"/>
      <c r="AR548" s="11"/>
      <c r="AS548" s="75"/>
      <c r="AT548" s="476"/>
      <c r="AU548" s="209"/>
      <c r="AV548" s="205"/>
      <c r="AW548" s="205"/>
      <c r="AX548" s="74"/>
      <c r="AY548" s="129"/>
      <c r="AZ548" s="73" t="e">
        <f t="shared" ca="1" si="115"/>
        <v>#NAME?</v>
      </c>
      <c r="BB548" s="12"/>
      <c r="BC548" s="12"/>
      <c r="BD548" s="115"/>
    </row>
    <row r="549" spans="6:56">
      <c r="F549" s="25"/>
      <c r="G549" s="201"/>
      <c r="J549" s="461"/>
      <c r="M549" s="422">
        <f t="shared" si="114"/>
        <v>0</v>
      </c>
      <c r="N549" s="204"/>
      <c r="O549" s="203"/>
      <c r="P549" s="204"/>
      <c r="Q549" s="203"/>
      <c r="R549" s="204"/>
      <c r="S549" s="204"/>
      <c r="T549" s="204"/>
      <c r="U549" s="204" t="s">
        <v>702</v>
      </c>
      <c r="V549" s="204" t="s">
        <v>702</v>
      </c>
      <c r="W549" s="228"/>
      <c r="X549" s="84"/>
      <c r="Y549" s="20"/>
      <c r="Z549" s="115"/>
      <c r="AA549" s="170"/>
      <c r="AB549" s="168"/>
      <c r="AC549" s="171"/>
      <c r="AD549" s="172"/>
      <c r="AE549" s="173"/>
      <c r="AF549" s="174"/>
      <c r="AG549" s="542"/>
      <c r="AH549" s="208"/>
      <c r="AI549" s="208"/>
      <c r="AJ549" s="222"/>
      <c r="AK549" s="11"/>
      <c r="AL549" s="164"/>
      <c r="AM549" s="165"/>
      <c r="AN549" s="11"/>
      <c r="AO549" s="11"/>
      <c r="AP549" s="11"/>
      <c r="AQ549" s="11"/>
      <c r="AR549" s="11"/>
      <c r="AS549" s="75"/>
      <c r="AT549" s="476"/>
      <c r="AU549" s="209"/>
      <c r="AV549" s="205"/>
      <c r="AW549" s="205"/>
      <c r="AX549" s="74"/>
      <c r="AY549" s="129"/>
      <c r="AZ549" s="73" t="e">
        <f t="shared" ca="1" si="115"/>
        <v>#NAME?</v>
      </c>
      <c r="BB549" s="12"/>
      <c r="BC549" s="12"/>
      <c r="BD549" s="115"/>
    </row>
    <row r="550" spans="6:56">
      <c r="F550" s="25"/>
      <c r="G550" s="201"/>
      <c r="J550" s="461"/>
      <c r="M550" s="422">
        <f t="shared" si="114"/>
        <v>0</v>
      </c>
      <c r="N550" s="204"/>
      <c r="O550" s="203"/>
      <c r="P550" s="204"/>
      <c r="Q550" s="203"/>
      <c r="R550" s="204"/>
      <c r="S550" s="204"/>
      <c r="T550" s="204"/>
      <c r="U550" s="204" t="s">
        <v>702</v>
      </c>
      <c r="V550" s="204" t="s">
        <v>702</v>
      </c>
      <c r="W550" s="228"/>
      <c r="X550" s="84"/>
      <c r="Y550" s="20"/>
      <c r="Z550" s="115"/>
      <c r="AA550" s="170"/>
      <c r="AB550" s="168"/>
      <c r="AC550" s="171"/>
      <c r="AD550" s="172"/>
      <c r="AE550" s="173"/>
      <c r="AF550" s="174"/>
      <c r="AG550" s="542"/>
      <c r="AH550" s="208"/>
      <c r="AI550" s="208"/>
      <c r="AJ550" s="222"/>
      <c r="AK550" s="11"/>
      <c r="AL550" s="164"/>
      <c r="AM550" s="165"/>
      <c r="AN550" s="11"/>
      <c r="AO550" s="11"/>
      <c r="AP550" s="11"/>
      <c r="AQ550" s="11"/>
      <c r="AR550" s="11"/>
      <c r="AS550" s="75"/>
      <c r="AT550" s="476"/>
      <c r="AU550" s="209"/>
      <c r="AV550" s="205"/>
      <c r="AW550" s="205"/>
      <c r="AX550" s="74"/>
      <c r="AY550" s="129"/>
      <c r="AZ550" s="73" t="e">
        <f t="shared" ca="1" si="115"/>
        <v>#NAME?</v>
      </c>
      <c r="BB550" s="12"/>
      <c r="BC550" s="12"/>
      <c r="BD550" s="115"/>
    </row>
    <row r="551" spans="6:56">
      <c r="F551" s="25"/>
      <c r="G551" s="201"/>
      <c r="J551" s="461"/>
      <c r="M551" s="422">
        <f t="shared" si="114"/>
        <v>0</v>
      </c>
      <c r="N551" s="204"/>
      <c r="O551" s="203"/>
      <c r="P551" s="204"/>
      <c r="Q551" s="203"/>
      <c r="R551" s="204"/>
      <c r="S551" s="204"/>
      <c r="T551" s="204"/>
      <c r="U551" s="204" t="s">
        <v>702</v>
      </c>
      <c r="V551" s="204" t="s">
        <v>702</v>
      </c>
      <c r="W551" s="229"/>
      <c r="X551" s="84"/>
      <c r="Y551" s="19"/>
      <c r="Z551" s="115"/>
      <c r="AA551" s="170"/>
      <c r="AB551" s="168"/>
      <c r="AC551" s="171"/>
      <c r="AD551" s="172"/>
      <c r="AE551" s="173"/>
      <c r="AF551" s="174"/>
      <c r="AG551" s="542"/>
      <c r="AH551" s="208"/>
      <c r="AI551" s="208"/>
      <c r="AJ551" s="222"/>
      <c r="AK551" s="11"/>
      <c r="AL551" s="164"/>
      <c r="AM551" s="165"/>
      <c r="AN551" s="11"/>
      <c r="AO551" s="11"/>
      <c r="AP551" s="11"/>
      <c r="AQ551" s="11"/>
      <c r="AR551" s="11"/>
      <c r="AS551" s="75"/>
      <c r="AT551" s="476"/>
      <c r="AU551" s="209"/>
      <c r="AV551" s="205"/>
      <c r="AW551" s="205"/>
      <c r="AX551" s="74"/>
      <c r="AY551" s="129"/>
      <c r="AZ551" s="73" t="e">
        <f t="shared" ca="1" si="115"/>
        <v>#NAME?</v>
      </c>
      <c r="BB551" s="12"/>
      <c r="BC551" s="12"/>
      <c r="BD551" s="115"/>
    </row>
    <row r="552" spans="6:56">
      <c r="F552" s="25"/>
      <c r="G552" s="201"/>
      <c r="J552" s="461"/>
      <c r="M552" s="422">
        <f t="shared" si="114"/>
        <v>0</v>
      </c>
      <c r="N552" s="204"/>
      <c r="O552" s="203"/>
      <c r="P552" s="204"/>
      <c r="Q552" s="203"/>
      <c r="R552" s="204"/>
      <c r="S552" s="204"/>
      <c r="T552" s="204"/>
      <c r="U552" s="204" t="s">
        <v>702</v>
      </c>
      <c r="V552" s="204" t="s">
        <v>702</v>
      </c>
      <c r="W552" s="229"/>
      <c r="X552" s="84"/>
      <c r="Y552" s="41"/>
      <c r="Z552" s="115"/>
      <c r="AA552" s="170"/>
      <c r="AB552" s="168"/>
      <c r="AC552" s="171"/>
      <c r="AD552" s="172"/>
      <c r="AE552" s="173"/>
      <c r="AF552" s="174"/>
      <c r="AG552" s="542"/>
      <c r="AH552" s="208"/>
      <c r="AI552" s="208"/>
      <c r="AJ552" s="222"/>
      <c r="AK552" s="11"/>
      <c r="AL552" s="164"/>
      <c r="AM552" s="165"/>
      <c r="AN552" s="11"/>
      <c r="AO552" s="11"/>
      <c r="AP552" s="11"/>
      <c r="AQ552" s="11"/>
      <c r="AR552" s="11"/>
      <c r="AS552" s="75"/>
      <c r="AT552" s="476"/>
      <c r="AU552" s="209"/>
      <c r="AV552" s="205"/>
      <c r="AW552" s="205"/>
      <c r="AX552" s="74"/>
      <c r="AY552" s="129"/>
      <c r="AZ552" s="73" t="e">
        <f t="shared" ca="1" si="115"/>
        <v>#NAME?</v>
      </c>
      <c r="BB552" s="12"/>
      <c r="BC552" s="12"/>
      <c r="BD552" s="115"/>
    </row>
    <row r="553" spans="6:56">
      <c r="F553" s="25"/>
      <c r="G553" s="201"/>
      <c r="J553" s="461"/>
      <c r="M553" s="422">
        <f t="shared" si="114"/>
        <v>0</v>
      </c>
      <c r="N553" s="204"/>
      <c r="O553" s="203"/>
      <c r="P553" s="204"/>
      <c r="Q553" s="203"/>
      <c r="R553" s="204"/>
      <c r="S553" s="204"/>
      <c r="T553" s="204"/>
      <c r="U553" s="204" t="s">
        <v>702</v>
      </c>
      <c r="V553" s="204" t="s">
        <v>702</v>
      </c>
      <c r="W553" s="229"/>
      <c r="X553" s="84"/>
      <c r="Y553" s="19"/>
      <c r="Z553" s="115"/>
      <c r="AA553" s="170"/>
      <c r="AB553" s="168"/>
      <c r="AC553" s="171"/>
      <c r="AD553" s="172"/>
      <c r="AE553" s="173"/>
      <c r="AF553" s="174"/>
      <c r="AG553" s="542"/>
      <c r="AH553" s="208"/>
      <c r="AI553" s="208"/>
      <c r="AJ553" s="222"/>
      <c r="AK553" s="11"/>
      <c r="AL553" s="164"/>
      <c r="AM553" s="165"/>
      <c r="AN553" s="11"/>
      <c r="AO553" s="11"/>
      <c r="AP553" s="11"/>
      <c r="AQ553" s="11"/>
      <c r="AR553" s="11"/>
      <c r="AS553" s="75"/>
      <c r="AT553" s="476"/>
      <c r="AU553" s="209"/>
      <c r="AV553" s="205"/>
      <c r="AW553" s="205"/>
      <c r="AX553" s="74"/>
      <c r="AY553" s="129"/>
      <c r="AZ553" s="73" t="e">
        <f t="shared" ca="1" si="115"/>
        <v>#NAME?</v>
      </c>
      <c r="BB553" s="12"/>
      <c r="BC553" s="12"/>
      <c r="BD553" s="115"/>
    </row>
    <row r="554" spans="6:56">
      <c r="F554" s="25"/>
      <c r="G554" s="201"/>
      <c r="J554" s="461"/>
      <c r="M554" s="422">
        <f t="shared" si="114"/>
        <v>0</v>
      </c>
      <c r="N554" s="204"/>
      <c r="O554" s="203"/>
      <c r="P554" s="204"/>
      <c r="Q554" s="203"/>
      <c r="R554" s="204"/>
      <c r="S554" s="204"/>
      <c r="T554" s="204"/>
      <c r="U554" s="204" t="s">
        <v>702</v>
      </c>
      <c r="V554" s="204" t="s">
        <v>702</v>
      </c>
      <c r="W554" s="229"/>
      <c r="X554" s="84"/>
      <c r="Y554" s="19"/>
      <c r="Z554" s="115"/>
      <c r="AA554" s="170"/>
      <c r="AB554" s="168"/>
      <c r="AC554" s="171"/>
      <c r="AD554" s="172"/>
      <c r="AE554" s="173"/>
      <c r="AF554" s="174"/>
      <c r="AG554" s="542"/>
      <c r="AH554" s="208"/>
      <c r="AI554" s="208"/>
      <c r="AJ554" s="222"/>
      <c r="AK554" s="11"/>
      <c r="AL554" s="164"/>
      <c r="AM554" s="165"/>
      <c r="AN554" s="11"/>
      <c r="AO554" s="11"/>
      <c r="AP554" s="11"/>
      <c r="AQ554" s="11"/>
      <c r="AR554" s="11"/>
      <c r="AS554" s="75"/>
      <c r="AT554" s="476"/>
      <c r="AU554" s="209"/>
      <c r="AV554" s="205"/>
      <c r="AW554" s="205"/>
      <c r="AX554" s="74"/>
      <c r="AY554" s="129"/>
      <c r="AZ554" s="73" t="e">
        <f t="shared" ca="1" si="115"/>
        <v>#NAME?</v>
      </c>
      <c r="BB554" s="12"/>
      <c r="BC554" s="12"/>
      <c r="BD554" s="115"/>
    </row>
    <row r="555" spans="6:56">
      <c r="F555" s="25"/>
      <c r="G555" s="201"/>
      <c r="J555" s="461"/>
      <c r="M555" s="422">
        <f t="shared" si="114"/>
        <v>0</v>
      </c>
      <c r="N555" s="204"/>
      <c r="O555" s="203"/>
      <c r="P555" s="204"/>
      <c r="Q555" s="203"/>
      <c r="R555" s="204"/>
      <c r="S555" s="204"/>
      <c r="T555" s="204"/>
      <c r="U555" s="204" t="s">
        <v>702</v>
      </c>
      <c r="V555" s="204" t="s">
        <v>702</v>
      </c>
      <c r="W555" s="229"/>
      <c r="X555" s="84"/>
      <c r="Y555" s="19"/>
      <c r="Z555" s="115"/>
      <c r="AA555" s="170"/>
      <c r="AB555" s="168"/>
      <c r="AC555" s="171"/>
      <c r="AD555" s="172"/>
      <c r="AE555" s="173"/>
      <c r="AF555" s="174"/>
      <c r="AG555" s="542"/>
      <c r="AH555" s="208"/>
      <c r="AI555" s="208"/>
      <c r="AJ555" s="222"/>
      <c r="AK555" s="11"/>
      <c r="AL555" s="164"/>
      <c r="AM555" s="165"/>
      <c r="AN555" s="11"/>
      <c r="AO555" s="11"/>
      <c r="AP555" s="11"/>
      <c r="AQ555" s="11"/>
      <c r="AR555" s="11"/>
      <c r="AS555" s="75"/>
      <c r="AT555" s="476"/>
      <c r="AU555" s="209"/>
      <c r="AV555" s="205"/>
      <c r="AW555" s="205"/>
      <c r="AX555" s="74"/>
      <c r="AY555" s="129"/>
      <c r="AZ555" s="73" t="e">
        <f t="shared" ca="1" si="115"/>
        <v>#NAME?</v>
      </c>
      <c r="BB555" s="12"/>
      <c r="BC555" s="12"/>
      <c r="BD555" s="115"/>
    </row>
    <row r="556" spans="6:56">
      <c r="F556" s="25"/>
      <c r="G556" s="201"/>
      <c r="J556" s="461"/>
      <c r="M556" s="422">
        <f t="shared" si="114"/>
        <v>0</v>
      </c>
      <c r="N556" s="204"/>
      <c r="O556" s="203"/>
      <c r="P556" s="204"/>
      <c r="Q556" s="203"/>
      <c r="R556" s="204"/>
      <c r="S556" s="204"/>
      <c r="T556" s="204"/>
      <c r="U556" s="204" t="s">
        <v>702</v>
      </c>
      <c r="V556" s="204" t="s">
        <v>702</v>
      </c>
      <c r="W556" s="229"/>
      <c r="X556" s="84"/>
      <c r="Y556" s="19"/>
      <c r="Z556" s="115"/>
      <c r="AA556" s="170"/>
      <c r="AB556" s="168"/>
      <c r="AC556" s="171"/>
      <c r="AD556" s="172"/>
      <c r="AE556" s="173"/>
      <c r="AF556" s="174"/>
      <c r="AG556" s="542"/>
      <c r="AH556" s="208"/>
      <c r="AI556" s="208"/>
      <c r="AJ556" s="222"/>
      <c r="AK556" s="11"/>
      <c r="AL556" s="164"/>
      <c r="AM556" s="165"/>
      <c r="AN556" s="11"/>
      <c r="AO556" s="11"/>
      <c r="AP556" s="11"/>
      <c r="AQ556" s="11"/>
      <c r="AR556" s="11"/>
      <c r="AS556" s="75"/>
      <c r="AT556" s="476"/>
      <c r="AU556" s="209"/>
      <c r="AV556" s="205"/>
      <c r="AW556" s="205"/>
      <c r="AX556" s="74"/>
      <c r="AY556" s="129"/>
      <c r="AZ556" s="73" t="e">
        <f t="shared" ca="1" si="115"/>
        <v>#NAME?</v>
      </c>
      <c r="BB556" s="12"/>
      <c r="BC556" s="12"/>
      <c r="BD556" s="115"/>
    </row>
    <row r="557" spans="6:56">
      <c r="F557" s="25"/>
      <c r="G557" s="201"/>
      <c r="J557" s="461"/>
      <c r="M557" s="422">
        <f t="shared" si="114"/>
        <v>0</v>
      </c>
      <c r="N557" s="204"/>
      <c r="O557" s="203"/>
      <c r="P557" s="204"/>
      <c r="Q557" s="203"/>
      <c r="R557" s="204"/>
      <c r="S557" s="204"/>
      <c r="T557" s="204"/>
      <c r="U557" s="204" t="s">
        <v>702</v>
      </c>
      <c r="V557" s="204" t="s">
        <v>702</v>
      </c>
      <c r="W557" s="229"/>
      <c r="X557" s="84"/>
      <c r="Y557" s="19"/>
      <c r="Z557" s="115"/>
      <c r="AA557" s="170"/>
      <c r="AB557" s="168"/>
      <c r="AC557" s="171"/>
      <c r="AD557" s="172"/>
      <c r="AE557" s="173"/>
      <c r="AF557" s="174"/>
      <c r="AG557" s="542"/>
      <c r="AH557" s="208"/>
      <c r="AI557" s="208"/>
      <c r="AJ557" s="222"/>
      <c r="AK557" s="11"/>
      <c r="AL557" s="164"/>
      <c r="AM557" s="165"/>
      <c r="AN557" s="11"/>
      <c r="AO557" s="11"/>
      <c r="AP557" s="11"/>
      <c r="AQ557" s="11"/>
      <c r="AR557" s="11"/>
      <c r="AS557" s="75"/>
      <c r="AT557" s="476"/>
      <c r="AU557" s="209"/>
      <c r="AV557" s="205"/>
      <c r="AW557" s="205"/>
      <c r="AX557" s="74"/>
      <c r="AY557" s="129"/>
      <c r="AZ557" s="73" t="e">
        <f t="shared" ca="1" si="115"/>
        <v>#NAME?</v>
      </c>
      <c r="BB557" s="12"/>
      <c r="BC557" s="12"/>
      <c r="BD557" s="115"/>
    </row>
    <row r="558" spans="6:56">
      <c r="F558" s="25"/>
      <c r="G558" s="201"/>
      <c r="J558" s="461"/>
      <c r="M558" s="422">
        <f t="shared" si="114"/>
        <v>0</v>
      </c>
      <c r="N558" s="204"/>
      <c r="O558" s="203"/>
      <c r="P558" s="204"/>
      <c r="Q558" s="203"/>
      <c r="R558" s="204"/>
      <c r="S558" s="204"/>
      <c r="T558" s="204"/>
      <c r="U558" s="204" t="s">
        <v>702</v>
      </c>
      <c r="V558" s="204" t="s">
        <v>702</v>
      </c>
      <c r="W558" s="229"/>
      <c r="X558" s="84"/>
      <c r="Y558" s="19"/>
      <c r="Z558" s="115"/>
      <c r="AA558" s="170"/>
      <c r="AB558" s="168"/>
      <c r="AC558" s="171"/>
      <c r="AD558" s="172"/>
      <c r="AE558" s="173"/>
      <c r="AF558" s="174"/>
      <c r="AG558" s="542"/>
      <c r="AH558" s="208"/>
      <c r="AI558" s="208"/>
      <c r="AJ558" s="222"/>
      <c r="AK558" s="11"/>
      <c r="AL558" s="164"/>
      <c r="AM558" s="165"/>
      <c r="AN558" s="11"/>
      <c r="AO558" s="11"/>
      <c r="AP558" s="11"/>
      <c r="AQ558" s="11"/>
      <c r="AR558" s="11"/>
      <c r="AS558" s="75"/>
      <c r="AT558" s="476"/>
      <c r="AU558" s="209"/>
      <c r="AV558" s="205"/>
      <c r="AW558" s="205"/>
      <c r="AX558" s="74"/>
      <c r="AY558" s="129"/>
      <c r="AZ558" s="73" t="e">
        <f t="shared" ca="1" si="115"/>
        <v>#NAME?</v>
      </c>
      <c r="BB558" s="12"/>
      <c r="BC558" s="12"/>
      <c r="BD558" s="115"/>
    </row>
    <row r="559" spans="6:56">
      <c r="F559" s="25"/>
      <c r="G559" s="201"/>
      <c r="J559" s="461"/>
      <c r="M559" s="422">
        <f t="shared" si="114"/>
        <v>0</v>
      </c>
      <c r="N559" s="204"/>
      <c r="O559" s="203"/>
      <c r="P559" s="204"/>
      <c r="Q559" s="203"/>
      <c r="R559" s="204"/>
      <c r="S559" s="204"/>
      <c r="T559" s="204"/>
      <c r="U559" s="204" t="s">
        <v>702</v>
      </c>
      <c r="V559" s="204" t="s">
        <v>702</v>
      </c>
      <c r="W559" s="229"/>
      <c r="X559" s="84"/>
      <c r="Y559" s="19"/>
      <c r="Z559" s="115"/>
      <c r="AA559" s="170"/>
      <c r="AB559" s="168"/>
      <c r="AC559" s="171"/>
      <c r="AD559" s="172"/>
      <c r="AE559" s="173"/>
      <c r="AF559" s="174"/>
      <c r="AG559" s="542"/>
      <c r="AH559" s="208"/>
      <c r="AI559" s="208"/>
      <c r="AJ559" s="222"/>
      <c r="AK559" s="11"/>
      <c r="AL559" s="164"/>
      <c r="AM559" s="165"/>
      <c r="AN559" s="11"/>
      <c r="AO559" s="11"/>
      <c r="AP559" s="11"/>
      <c r="AQ559" s="11"/>
      <c r="AR559" s="11"/>
      <c r="AS559" s="75"/>
      <c r="AT559" s="476"/>
      <c r="AU559" s="209"/>
      <c r="AV559" s="205"/>
      <c r="AW559" s="205"/>
      <c r="AX559" s="74"/>
      <c r="AY559" s="129"/>
      <c r="AZ559" s="73" t="e">
        <f t="shared" ca="1" si="115"/>
        <v>#NAME?</v>
      </c>
      <c r="BB559" s="12"/>
      <c r="BC559" s="12"/>
      <c r="BD559" s="115"/>
    </row>
    <row r="560" spans="6:56">
      <c r="F560" s="25"/>
      <c r="G560" s="201"/>
      <c r="J560" s="461"/>
      <c r="M560" s="422">
        <f t="shared" si="114"/>
        <v>0</v>
      </c>
      <c r="N560" s="204"/>
      <c r="O560" s="203"/>
      <c r="P560" s="204"/>
      <c r="Q560" s="203"/>
      <c r="R560" s="204"/>
      <c r="S560" s="204"/>
      <c r="T560" s="204"/>
      <c r="U560" s="204" t="s">
        <v>702</v>
      </c>
      <c r="V560" s="204" t="s">
        <v>702</v>
      </c>
      <c r="W560" s="229"/>
      <c r="X560" s="84"/>
      <c r="Y560" s="19"/>
      <c r="Z560" s="115"/>
      <c r="AA560" s="170"/>
      <c r="AB560" s="168"/>
      <c r="AC560" s="171"/>
      <c r="AD560" s="172"/>
      <c r="AE560" s="173"/>
      <c r="AF560" s="174"/>
      <c r="AG560" s="542"/>
      <c r="AH560" s="208"/>
      <c r="AI560" s="208"/>
      <c r="AJ560" s="222"/>
      <c r="AK560" s="11"/>
      <c r="AL560" s="164"/>
      <c r="AM560" s="165"/>
      <c r="AN560" s="11"/>
      <c r="AO560" s="11"/>
      <c r="AP560" s="11"/>
      <c r="AQ560" s="11"/>
      <c r="AR560" s="11"/>
      <c r="AS560" s="75"/>
      <c r="AT560" s="476"/>
      <c r="AU560" s="209"/>
      <c r="AV560" s="205"/>
      <c r="AW560" s="205"/>
      <c r="AX560" s="74"/>
      <c r="AY560" s="129"/>
      <c r="AZ560" s="73" t="e">
        <f t="shared" ca="1" si="115"/>
        <v>#NAME?</v>
      </c>
      <c r="BB560" s="12"/>
      <c r="BC560" s="12"/>
      <c r="BD560" s="115"/>
    </row>
    <row r="561" spans="6:56">
      <c r="F561" s="25"/>
      <c r="G561" s="201"/>
      <c r="J561" s="461"/>
      <c r="M561" s="422">
        <f t="shared" si="114"/>
        <v>0</v>
      </c>
      <c r="N561" s="204"/>
      <c r="O561" s="203"/>
      <c r="P561" s="204"/>
      <c r="Q561" s="203"/>
      <c r="R561" s="204"/>
      <c r="S561" s="204"/>
      <c r="T561" s="204"/>
      <c r="U561" s="204" t="s">
        <v>702</v>
      </c>
      <c r="V561" s="204" t="s">
        <v>702</v>
      </c>
      <c r="W561" s="229"/>
      <c r="X561" s="84"/>
      <c r="Y561" s="19"/>
      <c r="Z561" s="115"/>
      <c r="AA561" s="170"/>
      <c r="AB561" s="168"/>
      <c r="AC561" s="171"/>
      <c r="AD561" s="172"/>
      <c r="AE561" s="173"/>
      <c r="AF561" s="174"/>
      <c r="AG561" s="542"/>
      <c r="AH561" s="208"/>
      <c r="AI561" s="208"/>
      <c r="AJ561" s="222"/>
      <c r="AK561" s="11"/>
      <c r="AL561" s="164"/>
      <c r="AM561" s="165"/>
      <c r="AN561" s="11"/>
      <c r="AO561" s="11"/>
      <c r="AP561" s="11"/>
      <c r="AQ561" s="11"/>
      <c r="AR561" s="11"/>
      <c r="AS561" s="75"/>
      <c r="AT561" s="476"/>
      <c r="AU561" s="209"/>
      <c r="AV561" s="205"/>
      <c r="AW561" s="205"/>
      <c r="AX561" s="74"/>
      <c r="AY561" s="129"/>
      <c r="AZ561" s="73" t="e">
        <f t="shared" ca="1" si="115"/>
        <v>#NAME?</v>
      </c>
      <c r="BB561" s="12"/>
      <c r="BC561" s="12"/>
      <c r="BD561" s="115"/>
    </row>
    <row r="562" spans="6:56">
      <c r="F562" s="25"/>
      <c r="G562" s="201"/>
      <c r="J562" s="461"/>
      <c r="M562" s="422">
        <f t="shared" si="114"/>
        <v>0</v>
      </c>
      <c r="N562" s="204"/>
      <c r="O562" s="203"/>
      <c r="P562" s="204"/>
      <c r="Q562" s="203"/>
      <c r="R562" s="204"/>
      <c r="S562" s="204"/>
      <c r="T562" s="204"/>
      <c r="U562" s="204" t="s">
        <v>702</v>
      </c>
      <c r="V562" s="204" t="s">
        <v>702</v>
      </c>
      <c r="W562" s="229"/>
      <c r="X562" s="84"/>
      <c r="Y562" s="19"/>
      <c r="Z562" s="115"/>
      <c r="AA562" s="170"/>
      <c r="AB562" s="168"/>
      <c r="AC562" s="171"/>
      <c r="AD562" s="172"/>
      <c r="AE562" s="173"/>
      <c r="AF562" s="174"/>
      <c r="AG562" s="542"/>
      <c r="AH562" s="208"/>
      <c r="AI562" s="208"/>
      <c r="AJ562" s="222"/>
      <c r="AK562" s="11"/>
      <c r="AL562" s="164"/>
      <c r="AM562" s="165"/>
      <c r="AN562" s="11"/>
      <c r="AO562" s="11"/>
      <c r="AP562" s="11"/>
      <c r="AQ562" s="11"/>
      <c r="AR562" s="11"/>
      <c r="AS562" s="75"/>
      <c r="AT562" s="476"/>
      <c r="AU562" s="209"/>
      <c r="AV562" s="205"/>
      <c r="AW562" s="205"/>
      <c r="AX562" s="74"/>
      <c r="AY562" s="129"/>
      <c r="AZ562" s="73" t="e">
        <f t="shared" ca="1" si="115"/>
        <v>#NAME?</v>
      </c>
      <c r="BB562" s="12"/>
      <c r="BC562" s="12"/>
      <c r="BD562" s="115"/>
    </row>
    <row r="563" spans="6:56">
      <c r="F563" s="25"/>
      <c r="G563" s="201"/>
      <c r="J563" s="461"/>
      <c r="M563" s="422">
        <f t="shared" si="114"/>
        <v>0</v>
      </c>
      <c r="N563" s="204"/>
      <c r="O563" s="203"/>
      <c r="P563" s="204"/>
      <c r="Q563" s="203"/>
      <c r="R563" s="204"/>
      <c r="S563" s="204"/>
      <c r="T563" s="204"/>
      <c r="U563" s="204" t="s">
        <v>702</v>
      </c>
      <c r="V563" s="204" t="s">
        <v>702</v>
      </c>
      <c r="W563" s="229"/>
      <c r="X563" s="84"/>
      <c r="Y563" s="28"/>
      <c r="Z563" s="115"/>
      <c r="AA563" s="170"/>
      <c r="AB563" s="168"/>
      <c r="AC563" s="171"/>
      <c r="AD563" s="172"/>
      <c r="AE563" s="173"/>
      <c r="AF563" s="174"/>
      <c r="AG563" s="542"/>
      <c r="AH563" s="208"/>
      <c r="AI563" s="208"/>
      <c r="AJ563" s="222"/>
      <c r="AK563" s="11"/>
      <c r="AL563" s="164"/>
      <c r="AM563" s="165"/>
      <c r="AN563" s="11"/>
      <c r="AO563" s="11"/>
      <c r="AP563" s="11"/>
      <c r="AQ563" s="11"/>
      <c r="AR563" s="11"/>
      <c r="AS563" s="75"/>
      <c r="AT563" s="476"/>
      <c r="AU563" s="209"/>
      <c r="AV563" s="205"/>
      <c r="AW563" s="205"/>
      <c r="AX563" s="74"/>
      <c r="AY563" s="129"/>
      <c r="AZ563" s="73" t="e">
        <f t="shared" ca="1" si="115"/>
        <v>#NAME?</v>
      </c>
      <c r="BB563" s="12"/>
      <c r="BC563" s="12"/>
      <c r="BD563" s="115"/>
    </row>
    <row r="564" spans="6:56">
      <c r="F564" s="25"/>
      <c r="G564" s="201"/>
      <c r="J564" s="461"/>
      <c r="M564" s="422">
        <f t="shared" si="114"/>
        <v>0</v>
      </c>
      <c r="N564" s="204"/>
      <c r="O564" s="203"/>
      <c r="P564" s="204"/>
      <c r="Q564" s="203"/>
      <c r="R564" s="204"/>
      <c r="S564" s="204"/>
      <c r="T564" s="204"/>
      <c r="U564" s="204" t="s">
        <v>702</v>
      </c>
      <c r="V564" s="204" t="s">
        <v>702</v>
      </c>
      <c r="W564" s="229"/>
      <c r="X564" s="84"/>
      <c r="Y564" s="19"/>
      <c r="Z564" s="115"/>
      <c r="AA564" s="170"/>
      <c r="AB564" s="168"/>
      <c r="AC564" s="171"/>
      <c r="AD564" s="172"/>
      <c r="AE564" s="173"/>
      <c r="AF564" s="174"/>
      <c r="AG564" s="542"/>
      <c r="AH564" s="208"/>
      <c r="AI564" s="208"/>
      <c r="AJ564" s="222"/>
      <c r="AK564" s="11"/>
      <c r="AL564" s="164"/>
      <c r="AM564" s="165"/>
      <c r="AN564" s="11"/>
      <c r="AO564" s="11"/>
      <c r="AP564" s="11"/>
      <c r="AQ564" s="11"/>
      <c r="AR564" s="11"/>
      <c r="AS564" s="75"/>
      <c r="AT564" s="476"/>
      <c r="AU564" s="209"/>
      <c r="AV564" s="205"/>
      <c r="AW564" s="205"/>
      <c r="AX564" s="74"/>
      <c r="AY564" s="129"/>
      <c r="AZ564" s="73" t="e">
        <f t="shared" ca="1" si="115"/>
        <v>#NAME?</v>
      </c>
      <c r="BB564" s="12"/>
      <c r="BC564" s="12"/>
      <c r="BD564" s="115"/>
    </row>
    <row r="565" spans="6:56">
      <c r="F565" s="25"/>
      <c r="G565" s="201"/>
      <c r="J565" s="461"/>
      <c r="M565" s="422">
        <f t="shared" si="114"/>
        <v>0</v>
      </c>
      <c r="N565" s="204"/>
      <c r="O565" s="203"/>
      <c r="P565" s="204"/>
      <c r="Q565" s="203"/>
      <c r="R565" s="204"/>
      <c r="S565" s="204"/>
      <c r="T565" s="204"/>
      <c r="U565" s="204" t="s">
        <v>702</v>
      </c>
      <c r="V565" s="204" t="s">
        <v>702</v>
      </c>
      <c r="W565" s="229"/>
      <c r="X565" s="84"/>
      <c r="Y565" s="19"/>
      <c r="Z565" s="115"/>
      <c r="AA565" s="170"/>
      <c r="AB565" s="168"/>
      <c r="AC565" s="171"/>
      <c r="AD565" s="172"/>
      <c r="AE565" s="173"/>
      <c r="AF565" s="174"/>
      <c r="AG565" s="542"/>
      <c r="AH565" s="208"/>
      <c r="AI565" s="208"/>
      <c r="AJ565" s="222"/>
      <c r="AK565" s="11"/>
      <c r="AL565" s="164"/>
      <c r="AM565" s="165"/>
      <c r="AN565" s="11"/>
      <c r="AO565" s="11"/>
      <c r="AP565" s="11"/>
      <c r="AQ565" s="11"/>
      <c r="AR565" s="11"/>
      <c r="AS565" s="75"/>
      <c r="AT565" s="476"/>
      <c r="AU565" s="209"/>
      <c r="AV565" s="205"/>
      <c r="AW565" s="205"/>
      <c r="AX565" s="74"/>
      <c r="AY565" s="129"/>
      <c r="AZ565" s="73" t="e">
        <f t="shared" ca="1" si="115"/>
        <v>#NAME?</v>
      </c>
      <c r="BB565" s="12"/>
      <c r="BC565" s="12"/>
      <c r="BD565" s="115"/>
    </row>
    <row r="566" spans="6:56">
      <c r="F566" s="25"/>
      <c r="G566" s="201"/>
      <c r="J566" s="461"/>
      <c r="M566" s="422">
        <f t="shared" si="114"/>
        <v>0</v>
      </c>
      <c r="N566" s="204"/>
      <c r="O566" s="203"/>
      <c r="P566" s="204"/>
      <c r="Q566" s="203"/>
      <c r="R566" s="204"/>
      <c r="S566" s="204"/>
      <c r="T566" s="204"/>
      <c r="U566" s="204" t="s">
        <v>702</v>
      </c>
      <c r="V566" s="204" t="s">
        <v>702</v>
      </c>
      <c r="W566" s="229"/>
      <c r="X566" s="84"/>
      <c r="Y566" s="19"/>
      <c r="Z566" s="115"/>
      <c r="AA566" s="170"/>
      <c r="AB566" s="168"/>
      <c r="AC566" s="171"/>
      <c r="AD566" s="172"/>
      <c r="AE566" s="173"/>
      <c r="AF566" s="174"/>
      <c r="AG566" s="542"/>
      <c r="AH566" s="208"/>
      <c r="AI566" s="208"/>
      <c r="AJ566" s="222"/>
      <c r="AK566" s="11"/>
      <c r="AL566" s="164"/>
      <c r="AM566" s="165"/>
      <c r="AN566" s="11"/>
      <c r="AO566" s="11"/>
      <c r="AP566" s="11"/>
      <c r="AQ566" s="11"/>
      <c r="AR566" s="11"/>
      <c r="AS566" s="75"/>
      <c r="AT566" s="476"/>
      <c r="AU566" s="209"/>
      <c r="AV566" s="205"/>
      <c r="AW566" s="205"/>
      <c r="AX566" s="74"/>
      <c r="AY566" s="129"/>
      <c r="AZ566" s="73" t="e">
        <f t="shared" ca="1" si="115"/>
        <v>#NAME?</v>
      </c>
      <c r="BB566" s="12"/>
      <c r="BC566" s="12"/>
      <c r="BD566" s="115"/>
    </row>
    <row r="567" spans="6:56">
      <c r="F567" s="25"/>
      <c r="G567" s="201"/>
      <c r="J567" s="461"/>
      <c r="M567" s="422">
        <f t="shared" si="114"/>
        <v>0</v>
      </c>
      <c r="N567" s="204"/>
      <c r="O567" s="203"/>
      <c r="P567" s="204"/>
      <c r="Q567" s="203"/>
      <c r="R567" s="204"/>
      <c r="S567" s="204"/>
      <c r="T567" s="204"/>
      <c r="U567" s="204" t="s">
        <v>702</v>
      </c>
      <c r="V567" s="204" t="s">
        <v>702</v>
      </c>
      <c r="W567" s="229"/>
      <c r="X567" s="84"/>
      <c r="Y567" s="20"/>
      <c r="Z567" s="115"/>
      <c r="AA567" s="170"/>
      <c r="AB567" s="168"/>
      <c r="AC567" s="171"/>
      <c r="AD567" s="172"/>
      <c r="AE567" s="173"/>
      <c r="AF567" s="174"/>
      <c r="AG567" s="542"/>
      <c r="AH567" s="208"/>
      <c r="AI567" s="208"/>
      <c r="AJ567" s="222"/>
      <c r="AK567" s="11"/>
      <c r="AL567" s="164"/>
      <c r="AM567" s="165"/>
      <c r="AN567" s="11"/>
      <c r="AO567" s="11"/>
      <c r="AP567" s="11"/>
      <c r="AQ567" s="11"/>
      <c r="AR567" s="11"/>
      <c r="AS567" s="75"/>
      <c r="AT567" s="476"/>
      <c r="AU567" s="209"/>
      <c r="AV567" s="205"/>
      <c r="AW567" s="205"/>
      <c r="AX567" s="74"/>
      <c r="AY567" s="129"/>
      <c r="AZ567" s="73" t="e">
        <f t="shared" ca="1" si="115"/>
        <v>#NAME?</v>
      </c>
      <c r="BB567" s="12"/>
      <c r="BC567" s="12"/>
      <c r="BD567" s="115"/>
    </row>
    <row r="568" spans="6:56">
      <c r="F568" s="25"/>
      <c r="G568" s="201"/>
      <c r="J568" s="461"/>
      <c r="M568" s="422">
        <f t="shared" si="114"/>
        <v>0</v>
      </c>
      <c r="N568" s="204"/>
      <c r="O568" s="203"/>
      <c r="P568" s="204"/>
      <c r="Q568" s="203"/>
      <c r="R568" s="204"/>
      <c r="S568" s="204"/>
      <c r="T568" s="204"/>
      <c r="U568" s="204" t="s">
        <v>702</v>
      </c>
      <c r="V568" s="204" t="s">
        <v>702</v>
      </c>
      <c r="W568" s="229"/>
      <c r="X568" s="84"/>
      <c r="Y568" s="19"/>
      <c r="Z568" s="115"/>
      <c r="AA568" s="170"/>
      <c r="AB568" s="168"/>
      <c r="AC568" s="171"/>
      <c r="AD568" s="172"/>
      <c r="AE568" s="173"/>
      <c r="AF568" s="174"/>
      <c r="AG568" s="542"/>
      <c r="AH568" s="208"/>
      <c r="AI568" s="208"/>
      <c r="AJ568" s="222"/>
      <c r="AK568" s="11"/>
      <c r="AL568" s="164"/>
      <c r="AM568" s="165"/>
      <c r="AN568" s="11"/>
      <c r="AO568" s="11"/>
      <c r="AP568" s="11"/>
      <c r="AQ568" s="11"/>
      <c r="AR568" s="11"/>
      <c r="AS568" s="75"/>
      <c r="AT568" s="476"/>
      <c r="AU568" s="209"/>
      <c r="AV568" s="205"/>
      <c r="AW568" s="205"/>
      <c r="AX568" s="74"/>
      <c r="AY568" s="129"/>
      <c r="AZ568" s="73" t="e">
        <f t="shared" ca="1" si="115"/>
        <v>#NAME?</v>
      </c>
      <c r="BB568" s="12"/>
      <c r="BC568" s="12"/>
      <c r="BD568" s="115"/>
    </row>
    <row r="569" spans="6:56">
      <c r="F569" s="25"/>
      <c r="G569" s="201"/>
      <c r="J569" s="461"/>
      <c r="M569" s="422">
        <f t="shared" si="114"/>
        <v>0</v>
      </c>
      <c r="N569" s="204"/>
      <c r="O569" s="203"/>
      <c r="P569" s="204"/>
      <c r="Q569" s="203"/>
      <c r="R569" s="204"/>
      <c r="S569" s="204"/>
      <c r="T569" s="204"/>
      <c r="U569" s="204" t="s">
        <v>702</v>
      </c>
      <c r="V569" s="204" t="s">
        <v>702</v>
      </c>
      <c r="W569" s="229"/>
      <c r="X569" s="84"/>
      <c r="Y569" s="19"/>
      <c r="Z569" s="115"/>
      <c r="AA569" s="170"/>
      <c r="AB569" s="168"/>
      <c r="AC569" s="171"/>
      <c r="AD569" s="172"/>
      <c r="AE569" s="173"/>
      <c r="AF569" s="174"/>
      <c r="AG569" s="542"/>
      <c r="AH569" s="208"/>
      <c r="AI569" s="208"/>
      <c r="AJ569" s="222"/>
      <c r="AK569" s="11"/>
      <c r="AL569" s="164"/>
      <c r="AM569" s="165"/>
      <c r="AN569" s="11"/>
      <c r="AO569" s="11"/>
      <c r="AP569" s="11"/>
      <c r="AQ569" s="11"/>
      <c r="AR569" s="11"/>
      <c r="AS569" s="75"/>
      <c r="AT569" s="476"/>
      <c r="AU569" s="209"/>
      <c r="AV569" s="205"/>
      <c r="AW569" s="205"/>
      <c r="AX569" s="74"/>
      <c r="AY569" s="129"/>
      <c r="AZ569" s="73" t="e">
        <f t="shared" ca="1" si="115"/>
        <v>#NAME?</v>
      </c>
      <c r="BB569" s="12"/>
      <c r="BC569" s="12"/>
      <c r="BD569" s="115"/>
    </row>
    <row r="570" spans="6:56">
      <c r="F570" s="25"/>
      <c r="G570" s="201"/>
      <c r="J570" s="461"/>
      <c r="M570" s="422">
        <f t="shared" si="114"/>
        <v>0</v>
      </c>
      <c r="N570" s="204"/>
      <c r="O570" s="203"/>
      <c r="P570" s="204"/>
      <c r="Q570" s="203"/>
      <c r="R570" s="204"/>
      <c r="S570" s="204"/>
      <c r="T570" s="204"/>
      <c r="U570" s="204" t="s">
        <v>702</v>
      </c>
      <c r="V570" s="204" t="s">
        <v>702</v>
      </c>
      <c r="W570" s="229"/>
      <c r="X570" s="84"/>
      <c r="Y570" s="28"/>
      <c r="Z570" s="115"/>
      <c r="AA570" s="170"/>
      <c r="AB570" s="168"/>
      <c r="AC570" s="171"/>
      <c r="AD570" s="172"/>
      <c r="AE570" s="173"/>
      <c r="AF570" s="174"/>
      <c r="AG570" s="542"/>
      <c r="AH570" s="208"/>
      <c r="AI570" s="208"/>
      <c r="AJ570" s="222"/>
      <c r="AK570" s="11"/>
      <c r="AL570" s="164"/>
      <c r="AM570" s="165"/>
      <c r="AN570" s="11"/>
      <c r="AO570" s="11"/>
      <c r="AP570" s="11"/>
      <c r="AQ570" s="11"/>
      <c r="AR570" s="11"/>
      <c r="AS570" s="75"/>
      <c r="AT570" s="476"/>
      <c r="AU570" s="209"/>
      <c r="AV570" s="205"/>
      <c r="AW570" s="205"/>
      <c r="AX570" s="74"/>
      <c r="AY570" s="129"/>
      <c r="AZ570" s="73" t="e">
        <f t="shared" ca="1" si="115"/>
        <v>#NAME?</v>
      </c>
      <c r="BB570" s="12"/>
      <c r="BC570" s="12"/>
      <c r="BD570" s="115"/>
    </row>
    <row r="571" spans="6:56">
      <c r="F571" s="25"/>
      <c r="G571" s="201"/>
      <c r="J571" s="461"/>
      <c r="M571" s="422">
        <f t="shared" si="114"/>
        <v>0</v>
      </c>
      <c r="N571" s="204"/>
      <c r="O571" s="203"/>
      <c r="P571" s="204"/>
      <c r="Q571" s="203"/>
      <c r="R571" s="204"/>
      <c r="S571" s="204"/>
      <c r="T571" s="204"/>
      <c r="U571" s="204" t="s">
        <v>702</v>
      </c>
      <c r="V571" s="204" t="s">
        <v>702</v>
      </c>
      <c r="W571" s="229"/>
      <c r="X571" s="84"/>
      <c r="Y571" s="19"/>
      <c r="Z571" s="115"/>
      <c r="AA571" s="170"/>
      <c r="AB571" s="168"/>
      <c r="AC571" s="171"/>
      <c r="AD571" s="172"/>
      <c r="AE571" s="173"/>
      <c r="AF571" s="174"/>
      <c r="AG571" s="542"/>
      <c r="AH571" s="208"/>
      <c r="AI571" s="208"/>
      <c r="AJ571" s="222"/>
      <c r="AK571" s="11"/>
      <c r="AL571" s="164"/>
      <c r="AM571" s="165"/>
      <c r="AN571" s="11"/>
      <c r="AO571" s="11"/>
      <c r="AP571" s="11"/>
      <c r="AQ571" s="11"/>
      <c r="AR571" s="11"/>
      <c r="AS571" s="75"/>
      <c r="AT571" s="476"/>
      <c r="AU571" s="209"/>
      <c r="AV571" s="205"/>
      <c r="AW571" s="205"/>
      <c r="AX571" s="74"/>
      <c r="AY571" s="129"/>
      <c r="AZ571" s="73" t="e">
        <f t="shared" ca="1" si="115"/>
        <v>#NAME?</v>
      </c>
      <c r="BB571" s="12"/>
      <c r="BC571" s="12"/>
      <c r="BD571" s="115"/>
    </row>
    <row r="572" spans="6:56">
      <c r="F572" s="25"/>
      <c r="G572" s="201"/>
      <c r="J572" s="461"/>
      <c r="M572" s="422">
        <f t="shared" si="114"/>
        <v>0</v>
      </c>
      <c r="N572" s="204"/>
      <c r="O572" s="203"/>
      <c r="P572" s="204"/>
      <c r="Q572" s="203"/>
      <c r="R572" s="204"/>
      <c r="S572" s="204"/>
      <c r="T572" s="204"/>
      <c r="U572" s="204" t="s">
        <v>702</v>
      </c>
      <c r="V572" s="204" t="s">
        <v>702</v>
      </c>
      <c r="W572" s="229"/>
      <c r="X572" s="84"/>
      <c r="Y572" s="28"/>
      <c r="Z572" s="115"/>
      <c r="AA572" s="170"/>
      <c r="AB572" s="168"/>
      <c r="AC572" s="171"/>
      <c r="AD572" s="172"/>
      <c r="AE572" s="173"/>
      <c r="AF572" s="174"/>
      <c r="AG572" s="542"/>
      <c r="AH572" s="208"/>
      <c r="AI572" s="208"/>
      <c r="AJ572" s="222"/>
      <c r="AK572" s="11"/>
      <c r="AL572" s="164"/>
      <c r="AM572" s="165"/>
      <c r="AN572" s="11"/>
      <c r="AO572" s="11"/>
      <c r="AP572" s="11"/>
      <c r="AQ572" s="11"/>
      <c r="AR572" s="11"/>
      <c r="AS572" s="75"/>
      <c r="AT572" s="476"/>
      <c r="AU572" s="209"/>
      <c r="AV572" s="205"/>
      <c r="AW572" s="205"/>
      <c r="AX572" s="74"/>
      <c r="AY572" s="129"/>
      <c r="AZ572" s="73" t="e">
        <f t="shared" ca="1" si="115"/>
        <v>#NAME?</v>
      </c>
      <c r="BB572" s="12"/>
      <c r="BC572" s="12"/>
      <c r="BD572" s="115"/>
    </row>
    <row r="573" spans="6:56">
      <c r="F573" s="25"/>
      <c r="G573" s="201"/>
      <c r="J573" s="461"/>
      <c r="M573" s="422">
        <f t="shared" si="114"/>
        <v>0</v>
      </c>
      <c r="N573" s="204"/>
      <c r="O573" s="203"/>
      <c r="P573" s="204"/>
      <c r="Q573" s="203"/>
      <c r="R573" s="204"/>
      <c r="S573" s="204"/>
      <c r="T573" s="204"/>
      <c r="U573" s="204" t="s">
        <v>702</v>
      </c>
      <c r="V573" s="204" t="s">
        <v>702</v>
      </c>
      <c r="W573" s="229"/>
      <c r="X573" s="84"/>
      <c r="Y573" s="28"/>
      <c r="Z573" s="115"/>
      <c r="AA573" s="170"/>
      <c r="AB573" s="168"/>
      <c r="AC573" s="171"/>
      <c r="AD573" s="172"/>
      <c r="AE573" s="173"/>
      <c r="AF573" s="174"/>
      <c r="AG573" s="542"/>
      <c r="AH573" s="208"/>
      <c r="AI573" s="208"/>
      <c r="AJ573" s="222"/>
      <c r="AK573" s="11"/>
      <c r="AL573" s="164"/>
      <c r="AM573" s="165"/>
      <c r="AN573" s="11"/>
      <c r="AO573" s="11"/>
      <c r="AP573" s="11"/>
      <c r="AQ573" s="11"/>
      <c r="AR573" s="11"/>
      <c r="AS573" s="75"/>
      <c r="AT573" s="476"/>
      <c r="AU573" s="209"/>
      <c r="AV573" s="205"/>
      <c r="AW573" s="205"/>
      <c r="AX573" s="74"/>
      <c r="AY573" s="129"/>
      <c r="AZ573" s="73" t="e">
        <f t="shared" ca="1" si="115"/>
        <v>#NAME?</v>
      </c>
      <c r="BB573" s="12"/>
      <c r="BC573" s="12"/>
      <c r="BD573" s="115"/>
    </row>
    <row r="574" spans="6:56">
      <c r="F574" s="25"/>
      <c r="G574" s="201"/>
      <c r="J574" s="461"/>
      <c r="M574" s="422">
        <f t="shared" si="114"/>
        <v>0</v>
      </c>
      <c r="N574" s="204"/>
      <c r="O574" s="203"/>
      <c r="P574" s="204"/>
      <c r="Q574" s="203"/>
      <c r="R574" s="204"/>
      <c r="S574" s="204"/>
      <c r="T574" s="204"/>
      <c r="U574" s="204" t="s">
        <v>702</v>
      </c>
      <c r="V574" s="204" t="s">
        <v>702</v>
      </c>
      <c r="W574" s="229"/>
      <c r="X574" s="84"/>
      <c r="Y574" s="28"/>
      <c r="Z574" s="115"/>
      <c r="AA574" s="170"/>
      <c r="AB574" s="168"/>
      <c r="AC574" s="171"/>
      <c r="AD574" s="172"/>
      <c r="AE574" s="173"/>
      <c r="AF574" s="174"/>
      <c r="AG574" s="542"/>
      <c r="AH574" s="208"/>
      <c r="AI574" s="208"/>
      <c r="AJ574" s="222"/>
      <c r="AK574" s="11"/>
      <c r="AL574" s="164"/>
      <c r="AM574" s="165"/>
      <c r="AN574" s="11"/>
      <c r="AO574" s="11"/>
      <c r="AP574" s="11"/>
      <c r="AQ574" s="11"/>
      <c r="AR574" s="11"/>
      <c r="AS574" s="75"/>
      <c r="AT574" s="476"/>
      <c r="AU574" s="209"/>
      <c r="AV574" s="205"/>
      <c r="AW574" s="205"/>
      <c r="AX574" s="74"/>
      <c r="AY574" s="129"/>
      <c r="AZ574" s="11"/>
      <c r="BB574" s="12"/>
      <c r="BC574" s="12"/>
      <c r="BD574" s="115"/>
    </row>
    <row r="575" spans="6:56">
      <c r="F575" s="25"/>
      <c r="G575" s="201"/>
      <c r="J575" s="461"/>
      <c r="M575" s="422">
        <f t="shared" si="114"/>
        <v>0</v>
      </c>
      <c r="N575" s="204"/>
      <c r="O575" s="203"/>
      <c r="P575" s="204"/>
      <c r="Q575" s="203"/>
      <c r="R575" s="204"/>
      <c r="S575" s="204"/>
      <c r="T575" s="204"/>
      <c r="U575" s="204" t="s">
        <v>702</v>
      </c>
      <c r="V575" s="204" t="s">
        <v>702</v>
      </c>
      <c r="W575" s="229"/>
      <c r="X575" s="84"/>
      <c r="Y575" s="28"/>
      <c r="Z575" s="115"/>
      <c r="AA575" s="170"/>
      <c r="AB575" s="168"/>
      <c r="AC575" s="171"/>
      <c r="AD575" s="172"/>
      <c r="AE575" s="173"/>
      <c r="AF575" s="174"/>
      <c r="AG575" s="542"/>
      <c r="AH575" s="208"/>
      <c r="AI575" s="208"/>
      <c r="AJ575" s="222"/>
      <c r="AK575" s="11"/>
      <c r="AL575" s="164"/>
      <c r="AM575" s="165"/>
      <c r="AN575" s="11"/>
      <c r="AO575" s="11"/>
      <c r="AP575" s="11"/>
      <c r="AQ575" s="11"/>
      <c r="AR575" s="11"/>
      <c r="AS575" s="75"/>
      <c r="AT575" s="476"/>
      <c r="AU575" s="209"/>
      <c r="AV575" s="205"/>
      <c r="AW575" s="205"/>
      <c r="AX575" s="74"/>
      <c r="AY575" s="129"/>
      <c r="AZ575" s="11"/>
      <c r="BB575" s="12"/>
      <c r="BC575" s="12"/>
      <c r="BD575" s="115"/>
    </row>
    <row r="576" spans="6:56">
      <c r="F576" s="25"/>
      <c r="G576" s="201"/>
      <c r="J576" s="461"/>
      <c r="M576" s="422">
        <f t="shared" si="114"/>
        <v>0</v>
      </c>
      <c r="N576" s="204"/>
      <c r="O576" s="203"/>
      <c r="P576" s="204"/>
      <c r="Q576" s="203"/>
      <c r="R576" s="204"/>
      <c r="S576" s="204"/>
      <c r="T576" s="204"/>
      <c r="U576" s="204" t="s">
        <v>702</v>
      </c>
      <c r="V576" s="204" t="s">
        <v>702</v>
      </c>
      <c r="W576" s="229"/>
      <c r="X576" s="84"/>
      <c r="Y576" s="28"/>
      <c r="Z576" s="115"/>
      <c r="AA576" s="170"/>
      <c r="AB576" s="168"/>
      <c r="AC576" s="171"/>
      <c r="AD576" s="172"/>
      <c r="AE576" s="173"/>
      <c r="AF576" s="174"/>
      <c r="AG576" s="542"/>
      <c r="AH576" s="208"/>
      <c r="AI576" s="208"/>
      <c r="AJ576" s="222"/>
      <c r="AK576" s="11"/>
      <c r="AL576" s="164"/>
      <c r="AM576" s="165"/>
      <c r="AN576" s="11"/>
      <c r="AO576" s="11"/>
      <c r="AP576" s="11"/>
      <c r="AQ576" s="11"/>
      <c r="AR576" s="11"/>
      <c r="AS576" s="75"/>
      <c r="AT576" s="476"/>
      <c r="AU576" s="209"/>
      <c r="AV576" s="205"/>
      <c r="AW576" s="205"/>
      <c r="AX576" s="74"/>
      <c r="AY576" s="129"/>
      <c r="AZ576" s="11"/>
      <c r="BB576" s="12"/>
      <c r="BC576" s="12"/>
      <c r="BD576" s="115"/>
    </row>
    <row r="577" spans="6:56">
      <c r="F577" s="25"/>
      <c r="G577" s="201"/>
      <c r="J577" s="461"/>
      <c r="M577" s="422">
        <f t="shared" si="114"/>
        <v>0</v>
      </c>
      <c r="N577" s="204"/>
      <c r="O577" s="203"/>
      <c r="P577" s="204"/>
      <c r="Q577" s="203"/>
      <c r="R577" s="204"/>
      <c r="S577" s="204"/>
      <c r="T577" s="204"/>
      <c r="U577" s="204" t="s">
        <v>702</v>
      </c>
      <c r="V577" s="204" t="s">
        <v>702</v>
      </c>
      <c r="W577" s="229"/>
      <c r="X577" s="84"/>
      <c r="Y577" s="28"/>
      <c r="Z577" s="115"/>
      <c r="AA577" s="170"/>
      <c r="AB577" s="168"/>
      <c r="AC577" s="171"/>
      <c r="AD577" s="172"/>
      <c r="AE577" s="173"/>
      <c r="AF577" s="174"/>
      <c r="AG577" s="542"/>
      <c r="AH577" s="208"/>
      <c r="AI577" s="208"/>
      <c r="AJ577" s="222"/>
      <c r="AK577" s="11"/>
      <c r="AL577" s="164"/>
      <c r="AM577" s="165"/>
      <c r="AN577" s="11"/>
      <c r="AO577" s="11"/>
      <c r="AP577" s="11"/>
      <c r="AQ577" s="11"/>
      <c r="AR577" s="11"/>
      <c r="AS577" s="75"/>
      <c r="AT577" s="476"/>
      <c r="AU577" s="209"/>
      <c r="AV577" s="205"/>
      <c r="AW577" s="205"/>
      <c r="AX577" s="74"/>
      <c r="AY577" s="129"/>
      <c r="AZ577" s="11"/>
      <c r="BB577" s="12"/>
      <c r="BC577" s="12"/>
      <c r="BD577" s="115"/>
    </row>
    <row r="578" spans="6:56">
      <c r="F578" s="25"/>
      <c r="G578" s="201"/>
      <c r="J578" s="461"/>
      <c r="M578" s="422">
        <f t="shared" si="114"/>
        <v>0</v>
      </c>
      <c r="N578" s="21"/>
      <c r="U578" s="63"/>
      <c r="V578" s="81"/>
      <c r="W578" s="229"/>
      <c r="X578" s="84"/>
      <c r="Y578" s="28"/>
      <c r="Z578" s="115"/>
      <c r="AA578" s="170"/>
      <c r="AB578" s="168"/>
      <c r="AC578" s="171"/>
      <c r="AD578" s="172"/>
      <c r="AE578" s="173"/>
      <c r="AF578" s="174"/>
      <c r="AG578" s="542"/>
      <c r="AH578" s="208"/>
      <c r="AI578" s="208"/>
      <c r="AJ578" s="222"/>
      <c r="AK578" s="11"/>
      <c r="AL578" s="164"/>
      <c r="AM578" s="165"/>
      <c r="AN578" s="11"/>
      <c r="AO578" s="11"/>
      <c r="AP578" s="11"/>
      <c r="AQ578" s="11"/>
      <c r="AR578" s="11"/>
      <c r="AS578" s="75"/>
      <c r="AT578" s="476"/>
      <c r="AU578" s="209"/>
      <c r="AV578" s="205"/>
      <c r="AW578" s="205"/>
      <c r="AX578" s="74"/>
      <c r="AY578" s="129"/>
      <c r="AZ578" s="11"/>
      <c r="BB578" s="12"/>
      <c r="BC578" s="12"/>
      <c r="BD578" s="115"/>
    </row>
    <row r="579" spans="6:56">
      <c r="F579" s="25"/>
      <c r="G579" s="201"/>
      <c r="J579" s="461"/>
      <c r="M579" s="422">
        <f t="shared" si="114"/>
        <v>0</v>
      </c>
      <c r="N579" s="21"/>
      <c r="U579" s="63"/>
      <c r="V579" s="81"/>
      <c r="W579" s="229"/>
      <c r="X579" s="84"/>
      <c r="Y579" s="28"/>
      <c r="Z579" s="115"/>
      <c r="AA579" s="170"/>
      <c r="AB579" s="168"/>
      <c r="AC579" s="171"/>
      <c r="AD579" s="172"/>
      <c r="AE579" s="173"/>
      <c r="AF579" s="174"/>
      <c r="AG579" s="542"/>
      <c r="AH579" s="208"/>
      <c r="AI579" s="208"/>
      <c r="AJ579" s="222"/>
      <c r="AK579" s="11"/>
      <c r="AL579" s="164"/>
      <c r="AM579" s="165"/>
      <c r="AN579" s="11"/>
      <c r="AO579" s="11"/>
      <c r="AP579" s="11"/>
      <c r="AQ579" s="11"/>
      <c r="AR579" s="11"/>
      <c r="AS579" s="75"/>
      <c r="AT579" s="476"/>
      <c r="AU579" s="209"/>
      <c r="AV579" s="205"/>
      <c r="AW579" s="205"/>
      <c r="AX579" s="74"/>
      <c r="AY579" s="129"/>
      <c r="AZ579" s="11"/>
      <c r="BB579" s="12"/>
      <c r="BC579" s="12"/>
      <c r="BD579" s="115"/>
    </row>
    <row r="580" spans="6:56">
      <c r="F580" s="25"/>
      <c r="G580" s="201"/>
      <c r="J580" s="461"/>
      <c r="M580" s="422">
        <f t="shared" si="114"/>
        <v>0</v>
      </c>
      <c r="N580" s="21"/>
      <c r="U580" s="63"/>
      <c r="V580" s="81"/>
      <c r="W580" s="229"/>
      <c r="X580" s="84"/>
      <c r="Y580" s="28"/>
      <c r="Z580" s="115"/>
      <c r="AA580" s="170"/>
      <c r="AB580" s="168"/>
      <c r="AC580" s="171"/>
      <c r="AD580" s="172"/>
      <c r="AE580" s="173"/>
      <c r="AF580" s="174"/>
      <c r="AG580" s="542"/>
      <c r="AH580" s="208"/>
      <c r="AI580" s="208"/>
      <c r="AJ580" s="222"/>
      <c r="AK580" s="11"/>
      <c r="AL580" s="164"/>
      <c r="AM580" s="165"/>
      <c r="AN580" s="11"/>
      <c r="AO580" s="11"/>
      <c r="AP580" s="11"/>
      <c r="AQ580" s="11"/>
      <c r="AR580" s="11"/>
      <c r="AS580" s="75"/>
      <c r="AT580" s="476"/>
      <c r="AU580" s="209"/>
      <c r="AV580" s="205"/>
      <c r="AW580" s="205"/>
      <c r="AX580" s="74"/>
      <c r="AY580" s="129"/>
      <c r="AZ580" s="11"/>
      <c r="BB580" s="12"/>
      <c r="BC580" s="12"/>
      <c r="BD580" s="115"/>
    </row>
    <row r="581" spans="6:56">
      <c r="F581" s="25"/>
      <c r="G581" s="201"/>
      <c r="J581" s="461"/>
      <c r="M581" s="422">
        <f t="shared" si="114"/>
        <v>0</v>
      </c>
      <c r="N581" s="21"/>
      <c r="U581" s="63"/>
      <c r="V581" s="81"/>
      <c r="W581" s="229"/>
      <c r="X581" s="84"/>
      <c r="Y581" s="28"/>
      <c r="Z581" s="115"/>
      <c r="AA581" s="170"/>
      <c r="AB581" s="168"/>
      <c r="AC581" s="171"/>
      <c r="AD581" s="172"/>
      <c r="AE581" s="173"/>
      <c r="AF581" s="174"/>
      <c r="AG581" s="542"/>
      <c r="AH581" s="208"/>
      <c r="AI581" s="208"/>
      <c r="AJ581" s="222"/>
      <c r="AK581" s="11"/>
      <c r="AL581" s="164"/>
      <c r="AM581" s="165"/>
      <c r="AN581" s="11"/>
      <c r="AO581" s="11"/>
      <c r="AP581" s="11"/>
      <c r="AQ581" s="11"/>
      <c r="AR581" s="11"/>
      <c r="AS581" s="75"/>
      <c r="AT581" s="476"/>
      <c r="AU581" s="209"/>
      <c r="AV581" s="205"/>
      <c r="AW581" s="205"/>
      <c r="AX581" s="74"/>
      <c r="AY581" s="129"/>
      <c r="AZ581" s="11"/>
      <c r="BB581" s="12"/>
      <c r="BC581" s="12"/>
      <c r="BD581" s="115"/>
    </row>
    <row r="582" spans="6:56">
      <c r="F582" s="25"/>
      <c r="G582" s="201"/>
      <c r="J582" s="461"/>
      <c r="M582" s="422">
        <f t="shared" ref="M582:M642" si="116">N582*AN582</f>
        <v>0</v>
      </c>
      <c r="N582" s="21"/>
      <c r="U582" s="63"/>
      <c r="V582" s="81"/>
      <c r="W582" s="229"/>
      <c r="X582" s="84"/>
      <c r="Y582" s="28"/>
      <c r="Z582" s="115"/>
      <c r="AA582" s="170"/>
      <c r="AB582" s="168"/>
      <c r="AC582" s="171"/>
      <c r="AD582" s="172"/>
      <c r="AE582" s="173"/>
      <c r="AF582" s="174"/>
      <c r="AG582" s="542"/>
      <c r="AH582" s="208"/>
      <c r="AI582" s="208"/>
      <c r="AJ582" s="222"/>
      <c r="AK582" s="11"/>
      <c r="AL582" s="164"/>
      <c r="AM582" s="165"/>
      <c r="AN582" s="11"/>
      <c r="AO582" s="11"/>
      <c r="AP582" s="11"/>
      <c r="AQ582" s="11"/>
      <c r="AR582" s="11"/>
      <c r="AS582" s="75"/>
      <c r="AT582" s="476"/>
      <c r="AU582" s="209"/>
      <c r="AV582" s="205"/>
      <c r="AW582" s="205"/>
      <c r="AX582" s="74"/>
      <c r="AY582" s="129"/>
      <c r="AZ582" s="11"/>
      <c r="BB582" s="12"/>
      <c r="BC582" s="12"/>
      <c r="BD582" s="115"/>
    </row>
    <row r="583" spans="6:56">
      <c r="F583" s="25"/>
      <c r="G583" s="201"/>
      <c r="J583" s="461"/>
      <c r="M583" s="422">
        <f t="shared" si="116"/>
        <v>0</v>
      </c>
      <c r="N583" s="21"/>
      <c r="U583" s="63"/>
      <c r="V583" s="81"/>
      <c r="W583" s="229"/>
      <c r="X583" s="84"/>
      <c r="Y583" s="28"/>
      <c r="Z583" s="115"/>
      <c r="AA583" s="170"/>
      <c r="AB583" s="168"/>
      <c r="AC583" s="171"/>
      <c r="AD583" s="172"/>
      <c r="AE583" s="173"/>
      <c r="AF583" s="174"/>
      <c r="AG583" s="542"/>
      <c r="AH583" s="208"/>
      <c r="AI583" s="208"/>
      <c r="AJ583" s="222"/>
      <c r="AK583" s="11"/>
      <c r="AL583" s="164"/>
      <c r="AM583" s="165"/>
      <c r="AN583" s="11"/>
      <c r="AO583" s="11"/>
      <c r="AP583" s="11"/>
      <c r="AQ583" s="11"/>
      <c r="AR583" s="11"/>
      <c r="AS583" s="75"/>
      <c r="AT583" s="476"/>
      <c r="AU583" s="209"/>
      <c r="AV583" s="205"/>
      <c r="AW583" s="205"/>
      <c r="AX583" s="74"/>
      <c r="AY583" s="129"/>
      <c r="AZ583" s="11"/>
      <c r="BB583" s="12"/>
      <c r="BC583" s="12"/>
      <c r="BD583" s="115"/>
    </row>
    <row r="584" spans="6:56">
      <c r="F584" s="25"/>
      <c r="G584" s="201"/>
      <c r="J584" s="461"/>
      <c r="M584" s="422">
        <f t="shared" si="116"/>
        <v>0</v>
      </c>
      <c r="N584" s="21"/>
      <c r="O584" s="15"/>
      <c r="P584" s="24"/>
      <c r="Q584" s="15"/>
      <c r="R584" s="24"/>
      <c r="S584" s="24"/>
      <c r="T584" s="24"/>
      <c r="U584" s="63"/>
      <c r="V584" s="81"/>
      <c r="W584" s="229"/>
      <c r="X584" s="84"/>
      <c r="Y584" s="28"/>
      <c r="Z584" s="115"/>
      <c r="AA584" s="170"/>
      <c r="AB584" s="168"/>
      <c r="AC584" s="171"/>
      <c r="AD584" s="172"/>
      <c r="AE584" s="173"/>
      <c r="AF584" s="174"/>
      <c r="AG584" s="542"/>
      <c r="AH584" s="208"/>
      <c r="AI584" s="208"/>
      <c r="AJ584" s="222"/>
      <c r="AK584" s="11"/>
      <c r="AL584" s="164"/>
      <c r="AM584" s="165"/>
      <c r="AN584" s="11"/>
      <c r="AO584" s="11"/>
      <c r="AP584" s="11"/>
      <c r="AQ584" s="11"/>
      <c r="AR584" s="11"/>
      <c r="AS584" s="75"/>
      <c r="AT584" s="476"/>
      <c r="AU584" s="209"/>
      <c r="AV584" s="205"/>
      <c r="AW584" s="205"/>
      <c r="AX584" s="74"/>
      <c r="AY584" s="129"/>
      <c r="AZ584" s="11"/>
      <c r="BB584" s="12"/>
      <c r="BC584" s="12"/>
      <c r="BD584" s="115"/>
    </row>
    <row r="585" spans="6:56">
      <c r="F585" s="25"/>
      <c r="G585" s="201"/>
      <c r="J585" s="461"/>
      <c r="M585" s="422">
        <f t="shared" si="116"/>
        <v>0</v>
      </c>
      <c r="N585" s="21"/>
      <c r="U585" s="63"/>
      <c r="V585" s="81"/>
      <c r="W585" s="229"/>
      <c r="X585" s="84"/>
      <c r="Y585" s="28"/>
      <c r="Z585" s="115"/>
      <c r="AA585" s="170"/>
      <c r="AB585" s="168"/>
      <c r="AC585" s="171"/>
      <c r="AD585" s="172"/>
      <c r="AE585" s="173"/>
      <c r="AF585" s="174"/>
      <c r="AG585" s="542"/>
      <c r="AH585" s="208"/>
      <c r="AI585" s="208"/>
      <c r="AJ585" s="222"/>
      <c r="AK585" s="11"/>
      <c r="AL585" s="164"/>
      <c r="AM585" s="165"/>
      <c r="AN585" s="11"/>
      <c r="AO585" s="11"/>
      <c r="AP585" s="11"/>
      <c r="AQ585" s="11"/>
      <c r="AR585" s="11"/>
      <c r="AS585" s="75"/>
      <c r="AT585" s="476"/>
      <c r="AU585" s="209"/>
      <c r="AV585" s="205"/>
      <c r="AW585" s="205"/>
      <c r="AX585" s="74"/>
      <c r="AY585" s="129"/>
      <c r="AZ585" s="11"/>
      <c r="BB585" s="12"/>
      <c r="BC585" s="12"/>
      <c r="BD585" s="115"/>
    </row>
    <row r="586" spans="6:56">
      <c r="F586" s="25"/>
      <c r="G586" s="201"/>
      <c r="J586" s="461"/>
      <c r="M586" s="422">
        <f t="shared" si="116"/>
        <v>0</v>
      </c>
      <c r="N586" s="21"/>
      <c r="O586" s="15"/>
      <c r="P586" s="24"/>
      <c r="Q586" s="15"/>
      <c r="R586" s="24"/>
      <c r="S586" s="24"/>
      <c r="T586" s="24"/>
      <c r="U586" s="63"/>
      <c r="V586" s="81"/>
      <c r="W586" s="229"/>
      <c r="X586" s="84"/>
      <c r="Y586" s="28"/>
      <c r="Z586" s="115"/>
      <c r="AA586" s="170"/>
      <c r="AB586" s="168"/>
      <c r="AC586" s="171"/>
      <c r="AD586" s="172"/>
      <c r="AE586" s="173"/>
      <c r="AF586" s="174"/>
      <c r="AG586" s="542"/>
      <c r="AH586" s="208"/>
      <c r="AI586" s="208"/>
      <c r="AJ586" s="222"/>
      <c r="AK586" s="11"/>
      <c r="AL586" s="164"/>
      <c r="AM586" s="165"/>
      <c r="AN586" s="11"/>
      <c r="AO586" s="11"/>
      <c r="AP586" s="11"/>
      <c r="AQ586" s="11"/>
      <c r="AR586" s="11"/>
      <c r="AS586" s="75"/>
      <c r="AT586" s="476"/>
      <c r="AU586" s="209"/>
      <c r="AV586" s="205"/>
      <c r="AW586" s="205"/>
      <c r="AX586" s="74"/>
      <c r="AY586" s="129"/>
      <c r="AZ586" s="11"/>
      <c r="BB586" s="12"/>
      <c r="BC586" s="12"/>
      <c r="BD586" s="115"/>
    </row>
    <row r="587" spans="6:56">
      <c r="F587" s="25"/>
      <c r="G587" s="201"/>
      <c r="J587" s="461"/>
      <c r="M587" s="422">
        <f t="shared" si="116"/>
        <v>0</v>
      </c>
      <c r="N587" s="21"/>
      <c r="U587" s="63"/>
      <c r="V587" s="81"/>
      <c r="W587" s="229"/>
      <c r="X587" s="84"/>
      <c r="Y587" s="28"/>
      <c r="Z587" s="115"/>
      <c r="AA587" s="170"/>
      <c r="AB587" s="168"/>
      <c r="AC587" s="171"/>
      <c r="AD587" s="172"/>
      <c r="AE587" s="173"/>
      <c r="AF587" s="174"/>
      <c r="AG587" s="542"/>
      <c r="AH587" s="208"/>
      <c r="AI587" s="208"/>
      <c r="AJ587" s="222"/>
      <c r="AK587" s="11"/>
      <c r="AL587" s="164"/>
      <c r="AM587" s="165"/>
      <c r="AN587" s="11"/>
      <c r="AO587" s="11"/>
      <c r="AP587" s="11"/>
      <c r="AQ587" s="11"/>
      <c r="AR587" s="11"/>
      <c r="AS587" s="75"/>
      <c r="AT587" s="476"/>
      <c r="AU587" s="209"/>
      <c r="AV587" s="205"/>
      <c r="AW587" s="205"/>
      <c r="AX587" s="74"/>
      <c r="AY587" s="129"/>
      <c r="AZ587" s="11"/>
      <c r="BB587" s="12"/>
      <c r="BC587" s="12"/>
      <c r="BD587" s="115"/>
    </row>
    <row r="588" spans="6:56">
      <c r="F588" s="25"/>
      <c r="G588" s="201"/>
      <c r="J588" s="461"/>
      <c r="M588" s="422">
        <f t="shared" si="116"/>
        <v>0</v>
      </c>
      <c r="N588" s="21"/>
      <c r="U588" s="63"/>
      <c r="V588" s="81"/>
      <c r="W588" s="229"/>
      <c r="X588" s="84"/>
      <c r="Y588" s="28"/>
      <c r="Z588" s="115"/>
      <c r="AA588" s="170"/>
      <c r="AB588" s="168"/>
      <c r="AC588" s="171"/>
      <c r="AD588" s="172"/>
      <c r="AE588" s="173"/>
      <c r="AF588" s="174"/>
      <c r="AG588" s="542"/>
      <c r="AH588" s="208"/>
      <c r="AI588" s="208"/>
      <c r="AJ588" s="222"/>
      <c r="AK588" s="11"/>
      <c r="AL588" s="164"/>
      <c r="AM588" s="165"/>
      <c r="AN588" s="11"/>
      <c r="AO588" s="11"/>
      <c r="AP588" s="11"/>
      <c r="AQ588" s="11"/>
      <c r="AR588" s="11"/>
      <c r="AS588" s="75"/>
      <c r="AT588" s="476"/>
      <c r="AU588" s="209"/>
      <c r="AV588" s="205"/>
      <c r="AW588" s="205"/>
      <c r="AX588" s="74"/>
      <c r="AY588" s="129"/>
      <c r="AZ588" s="11"/>
      <c r="BB588" s="12"/>
      <c r="BC588" s="12"/>
      <c r="BD588" s="115"/>
    </row>
    <row r="589" spans="6:56">
      <c r="F589" s="25"/>
      <c r="G589" s="201"/>
      <c r="J589" s="461"/>
      <c r="M589" s="422">
        <f t="shared" si="116"/>
        <v>0</v>
      </c>
      <c r="N589" s="21"/>
      <c r="U589" s="63"/>
      <c r="V589" s="81"/>
      <c r="W589" s="229"/>
      <c r="X589" s="84"/>
      <c r="Y589" s="28"/>
      <c r="Z589" s="115"/>
      <c r="AA589" s="170"/>
      <c r="AB589" s="168"/>
      <c r="AC589" s="171"/>
      <c r="AD589" s="172"/>
      <c r="AE589" s="173"/>
      <c r="AF589" s="174"/>
      <c r="AG589" s="542"/>
      <c r="AH589" s="208"/>
      <c r="AI589" s="208"/>
      <c r="AJ589" s="222"/>
      <c r="AK589" s="11"/>
      <c r="AL589" s="164"/>
      <c r="AM589" s="165"/>
      <c r="AN589" s="11"/>
      <c r="AO589" s="11"/>
      <c r="AP589" s="11"/>
      <c r="AQ589" s="11"/>
      <c r="AR589" s="11"/>
      <c r="AS589" s="75"/>
      <c r="AT589" s="476"/>
      <c r="AU589" s="209"/>
      <c r="AV589" s="205"/>
      <c r="AW589" s="205"/>
      <c r="AX589" s="74"/>
      <c r="AY589" s="129"/>
      <c r="AZ589" s="11"/>
      <c r="BB589" s="12"/>
      <c r="BC589" s="12"/>
      <c r="BD589" s="115"/>
    </row>
    <row r="590" spans="6:56">
      <c r="F590" s="25"/>
      <c r="G590" s="201"/>
      <c r="J590" s="461"/>
      <c r="M590" s="422">
        <f t="shared" si="116"/>
        <v>0</v>
      </c>
      <c r="N590" s="21"/>
      <c r="S590" s="24"/>
      <c r="T590" s="24"/>
      <c r="U590" s="58"/>
      <c r="V590" s="49"/>
      <c r="W590" s="229"/>
      <c r="X590" s="84"/>
      <c r="Y590" s="28"/>
      <c r="Z590" s="115"/>
      <c r="AA590" s="170"/>
      <c r="AB590" s="168"/>
      <c r="AC590" s="171"/>
      <c r="AD590" s="172"/>
      <c r="AE590" s="173"/>
      <c r="AF590" s="174"/>
      <c r="AG590" s="542"/>
      <c r="AH590" s="208"/>
      <c r="AI590" s="208"/>
      <c r="AJ590" s="222"/>
      <c r="AK590" s="11"/>
      <c r="AL590" s="164"/>
      <c r="AM590" s="165"/>
      <c r="AN590" s="11"/>
      <c r="AO590" s="11"/>
      <c r="AP590" s="11"/>
      <c r="AQ590" s="11"/>
      <c r="AR590" s="11"/>
      <c r="AS590" s="75"/>
      <c r="AT590" s="476"/>
      <c r="AU590" s="209"/>
      <c r="AV590" s="205"/>
      <c r="AW590" s="205"/>
      <c r="AX590" s="74"/>
      <c r="AY590" s="129"/>
      <c r="AZ590" s="11"/>
      <c r="BB590" s="12"/>
      <c r="BC590" s="12"/>
      <c r="BD590" s="115"/>
    </row>
    <row r="591" spans="6:56">
      <c r="F591" s="25"/>
      <c r="G591" s="201"/>
      <c r="J591" s="461"/>
      <c r="M591" s="422">
        <f t="shared" si="116"/>
        <v>0</v>
      </c>
      <c r="N591" s="21"/>
      <c r="U591" s="63"/>
      <c r="V591" s="81"/>
      <c r="W591" s="229"/>
      <c r="X591" s="84"/>
      <c r="Y591" s="28"/>
      <c r="Z591" s="115"/>
      <c r="AA591" s="170"/>
      <c r="AB591" s="168"/>
      <c r="AC591" s="171"/>
      <c r="AD591" s="172"/>
      <c r="AE591" s="173"/>
      <c r="AF591" s="174"/>
      <c r="AG591" s="542"/>
      <c r="AH591" s="208"/>
      <c r="AI591" s="208"/>
      <c r="AJ591" s="222"/>
      <c r="AK591" s="11"/>
      <c r="AL591" s="164"/>
      <c r="AM591" s="165"/>
      <c r="AN591" s="11"/>
      <c r="AO591" s="11"/>
      <c r="AP591" s="11"/>
      <c r="AQ591" s="11"/>
      <c r="AR591" s="11"/>
      <c r="AS591" s="75"/>
      <c r="AT591" s="476"/>
      <c r="AU591" s="209"/>
      <c r="AV591" s="205"/>
      <c r="AW591" s="205"/>
      <c r="AX591" s="74"/>
      <c r="AY591" s="129"/>
      <c r="AZ591" s="11"/>
      <c r="BB591" s="12"/>
      <c r="BC591" s="12"/>
      <c r="BD591" s="115"/>
    </row>
    <row r="592" spans="6:56">
      <c r="F592" s="25"/>
      <c r="G592" s="201"/>
      <c r="J592" s="461"/>
      <c r="M592" s="422">
        <f t="shared" si="116"/>
        <v>0</v>
      </c>
      <c r="N592" s="21"/>
      <c r="U592" s="63"/>
      <c r="V592" s="81"/>
      <c r="W592" s="229"/>
      <c r="X592" s="84"/>
      <c r="Y592" s="28"/>
      <c r="Z592" s="115"/>
      <c r="AA592" s="170"/>
      <c r="AB592" s="168"/>
      <c r="AC592" s="171"/>
      <c r="AD592" s="172"/>
      <c r="AE592" s="173"/>
      <c r="AF592" s="174"/>
      <c r="AG592" s="542"/>
      <c r="AH592" s="208"/>
      <c r="AI592" s="208"/>
      <c r="AJ592" s="222"/>
      <c r="AK592" s="11"/>
      <c r="AL592" s="164"/>
      <c r="AM592" s="165"/>
      <c r="AN592" s="11"/>
      <c r="AO592" s="11"/>
      <c r="AP592" s="11"/>
      <c r="AQ592" s="11"/>
      <c r="AR592" s="11"/>
      <c r="AS592" s="75"/>
      <c r="AT592" s="476"/>
      <c r="AU592" s="209"/>
      <c r="AV592" s="205"/>
      <c r="AW592" s="205"/>
      <c r="AX592" s="74"/>
      <c r="AY592" s="129"/>
      <c r="AZ592" s="11"/>
      <c r="BB592" s="12"/>
      <c r="BC592" s="12"/>
      <c r="BD592" s="115"/>
    </row>
    <row r="593" spans="6:56">
      <c r="F593" s="25"/>
      <c r="G593" s="201"/>
      <c r="J593" s="461"/>
      <c r="M593" s="422">
        <f t="shared" si="116"/>
        <v>0</v>
      </c>
      <c r="N593" s="21"/>
      <c r="U593" s="63"/>
      <c r="V593" s="81"/>
      <c r="W593" s="229"/>
      <c r="X593" s="84"/>
      <c r="Y593" s="28"/>
      <c r="Z593" s="115"/>
      <c r="AA593" s="170"/>
      <c r="AB593" s="168"/>
      <c r="AC593" s="171"/>
      <c r="AD593" s="172"/>
      <c r="AE593" s="173"/>
      <c r="AF593" s="174"/>
      <c r="AG593" s="542"/>
      <c r="AH593" s="208"/>
      <c r="AI593" s="208"/>
      <c r="AJ593" s="222"/>
      <c r="AK593" s="11"/>
      <c r="AL593" s="164"/>
      <c r="AM593" s="165"/>
      <c r="AN593" s="11"/>
      <c r="AO593" s="11"/>
      <c r="AP593" s="11"/>
      <c r="AQ593" s="11"/>
      <c r="AR593" s="11"/>
      <c r="AS593" s="75"/>
      <c r="AT593" s="476"/>
      <c r="AU593" s="209"/>
      <c r="AV593" s="205"/>
      <c r="AW593" s="205"/>
      <c r="AX593" s="74"/>
      <c r="AY593" s="129"/>
      <c r="AZ593" s="11"/>
      <c r="BB593" s="12"/>
      <c r="BC593" s="12"/>
      <c r="BD593" s="115"/>
    </row>
    <row r="594" spans="6:56">
      <c r="F594" s="25"/>
      <c r="G594" s="201"/>
      <c r="J594" s="461"/>
      <c r="M594" s="422">
        <f t="shared" si="116"/>
        <v>0</v>
      </c>
      <c r="N594" s="21"/>
      <c r="S594" s="24"/>
      <c r="T594" s="24"/>
      <c r="U594" s="58"/>
      <c r="V594" s="49"/>
      <c r="W594" s="229"/>
      <c r="X594" s="84"/>
      <c r="Z594" s="115"/>
      <c r="AA594" s="170"/>
      <c r="AB594" s="168"/>
      <c r="AC594" s="171"/>
      <c r="AD594" s="172"/>
      <c r="AE594" s="173"/>
      <c r="AF594" s="174"/>
      <c r="AG594" s="542"/>
      <c r="AH594" s="208"/>
      <c r="AI594" s="208"/>
      <c r="AJ594" s="222"/>
      <c r="AK594" s="11"/>
      <c r="AL594" s="164"/>
      <c r="AM594" s="165"/>
      <c r="AN594" s="11"/>
      <c r="AO594" s="11"/>
      <c r="AP594" s="11"/>
      <c r="AQ594" s="11"/>
      <c r="AR594" s="11"/>
      <c r="AS594" s="75"/>
      <c r="AT594" s="476"/>
      <c r="AU594" s="209"/>
      <c r="AV594" s="205"/>
      <c r="AW594" s="205"/>
      <c r="AX594" s="74"/>
      <c r="AY594" s="129"/>
      <c r="AZ594" s="11"/>
      <c r="BB594" s="12"/>
      <c r="BC594" s="12"/>
      <c r="BD594" s="115"/>
    </row>
    <row r="595" spans="6:56">
      <c r="F595" s="25"/>
      <c r="G595" s="201"/>
      <c r="J595" s="461"/>
      <c r="M595" s="422">
        <f t="shared" si="116"/>
        <v>0</v>
      </c>
      <c r="N595" s="21"/>
      <c r="S595" s="24"/>
      <c r="T595" s="24"/>
      <c r="U595" s="58"/>
      <c r="V595" s="49"/>
      <c r="W595" s="229"/>
      <c r="X595" s="84"/>
      <c r="Y595" s="28"/>
      <c r="Z595" s="115"/>
      <c r="AA595" s="170"/>
      <c r="AB595" s="168"/>
      <c r="AC595" s="171"/>
      <c r="AD595" s="172"/>
      <c r="AE595" s="173"/>
      <c r="AF595" s="174"/>
      <c r="AG595" s="542"/>
      <c r="AH595" s="208"/>
      <c r="AI595" s="208"/>
      <c r="AJ595" s="222"/>
      <c r="AK595" s="11"/>
      <c r="AL595" s="164"/>
      <c r="AM595" s="165"/>
      <c r="AN595" s="11"/>
      <c r="AO595" s="11"/>
      <c r="AP595" s="11"/>
      <c r="AQ595" s="11"/>
      <c r="AR595" s="11"/>
      <c r="AS595" s="75"/>
      <c r="AT595" s="476"/>
      <c r="AU595" s="209"/>
      <c r="AV595" s="205"/>
      <c r="AW595" s="205"/>
      <c r="AX595" s="74"/>
      <c r="AY595" s="129"/>
      <c r="AZ595" s="11"/>
      <c r="BB595" s="12"/>
      <c r="BC595" s="12"/>
      <c r="BD595" s="115"/>
    </row>
    <row r="596" spans="6:56">
      <c r="F596" s="25"/>
      <c r="G596" s="201"/>
      <c r="J596" s="461"/>
      <c r="M596" s="422">
        <f t="shared" si="116"/>
        <v>0</v>
      </c>
      <c r="N596" s="21"/>
      <c r="S596" s="24"/>
      <c r="T596" s="24"/>
      <c r="U596" s="58"/>
      <c r="V596" s="49"/>
      <c r="W596" s="229"/>
      <c r="X596" s="84"/>
      <c r="Y596" s="19"/>
      <c r="Z596" s="115"/>
      <c r="AA596" s="170"/>
      <c r="AB596" s="168"/>
      <c r="AC596" s="171"/>
      <c r="AD596" s="172"/>
      <c r="AE596" s="173"/>
      <c r="AF596" s="174"/>
      <c r="AG596" s="542"/>
      <c r="AH596" s="208"/>
      <c r="AI596" s="208"/>
      <c r="AJ596" s="222"/>
      <c r="AK596" s="11"/>
      <c r="AL596" s="164"/>
      <c r="AM596" s="165"/>
      <c r="AN596" s="11"/>
      <c r="AO596" s="11"/>
      <c r="AP596" s="11"/>
      <c r="AQ596" s="11"/>
      <c r="AR596" s="11"/>
      <c r="AS596" s="75"/>
      <c r="AT596" s="476"/>
      <c r="AU596" s="209"/>
      <c r="AV596" s="205"/>
      <c r="AW596" s="205"/>
      <c r="AX596" s="74"/>
      <c r="AY596" s="129"/>
      <c r="AZ596" s="11"/>
      <c r="BB596" s="12"/>
      <c r="BC596" s="12"/>
      <c r="BD596" s="115"/>
    </row>
    <row r="597" spans="6:56">
      <c r="F597" s="25"/>
      <c r="G597" s="201"/>
      <c r="J597" s="461"/>
      <c r="M597" s="422">
        <f t="shared" si="116"/>
        <v>0</v>
      </c>
      <c r="N597" s="21"/>
      <c r="S597" s="24"/>
      <c r="T597" s="24"/>
      <c r="U597" s="58"/>
      <c r="V597" s="49"/>
      <c r="W597" s="229"/>
      <c r="X597" s="84"/>
      <c r="Y597" s="28"/>
      <c r="Z597" s="115"/>
      <c r="AA597" s="170"/>
      <c r="AB597" s="168"/>
      <c r="AC597" s="171"/>
      <c r="AD597" s="172"/>
      <c r="AE597" s="173"/>
      <c r="AF597" s="174"/>
      <c r="AG597" s="542"/>
      <c r="AH597" s="208"/>
      <c r="AI597" s="208"/>
      <c r="AJ597" s="222"/>
      <c r="AK597" s="11"/>
      <c r="AL597" s="164"/>
      <c r="AM597" s="165"/>
      <c r="AN597" s="11"/>
      <c r="AO597" s="11"/>
      <c r="AP597" s="11"/>
      <c r="AQ597" s="11"/>
      <c r="AR597" s="11"/>
      <c r="AS597" s="75"/>
      <c r="AT597" s="476"/>
      <c r="AU597" s="209"/>
      <c r="AV597" s="205"/>
      <c r="AW597" s="205"/>
      <c r="AX597" s="74"/>
      <c r="AY597" s="129"/>
      <c r="AZ597" s="11"/>
      <c r="BB597" s="12"/>
      <c r="BC597" s="12"/>
      <c r="BD597" s="115"/>
    </row>
    <row r="598" spans="6:56">
      <c r="F598" s="25"/>
      <c r="G598" s="201"/>
      <c r="J598" s="461"/>
      <c r="M598" s="422">
        <f t="shared" si="116"/>
        <v>0</v>
      </c>
      <c r="N598" s="21"/>
      <c r="O598" s="15"/>
      <c r="P598" s="24"/>
      <c r="Q598" s="15"/>
      <c r="R598" s="24"/>
      <c r="S598" s="24"/>
      <c r="T598" s="24"/>
      <c r="U598" s="58"/>
      <c r="V598" s="49"/>
      <c r="W598" s="229"/>
      <c r="X598" s="84"/>
      <c r="Y598" s="28"/>
      <c r="Z598" s="115"/>
      <c r="AA598" s="170"/>
      <c r="AB598" s="168"/>
      <c r="AC598" s="171"/>
      <c r="AD598" s="172"/>
      <c r="AE598" s="173"/>
      <c r="AF598" s="174"/>
      <c r="AG598" s="542"/>
      <c r="AH598" s="208"/>
      <c r="AI598" s="208"/>
      <c r="AJ598" s="222"/>
      <c r="AK598" s="11"/>
      <c r="AL598" s="164"/>
      <c r="AM598" s="165"/>
      <c r="AN598" s="11"/>
      <c r="AO598" s="11"/>
      <c r="AP598" s="11"/>
      <c r="AQ598" s="11"/>
      <c r="AR598" s="11"/>
      <c r="AS598" s="75"/>
      <c r="AT598" s="476"/>
      <c r="AU598" s="209"/>
      <c r="AV598" s="205"/>
      <c r="AW598" s="205"/>
      <c r="AX598" s="74"/>
      <c r="AY598" s="129"/>
      <c r="AZ598" s="11"/>
      <c r="BB598" s="12"/>
      <c r="BC598" s="12"/>
      <c r="BD598" s="115"/>
    </row>
    <row r="599" spans="6:56">
      <c r="F599" s="25"/>
      <c r="G599" s="201"/>
      <c r="J599" s="461"/>
      <c r="M599" s="422">
        <f t="shared" si="116"/>
        <v>0</v>
      </c>
      <c r="N599" s="21"/>
      <c r="S599" s="24"/>
      <c r="T599" s="24"/>
      <c r="U599" s="58"/>
      <c r="V599" s="49"/>
      <c r="W599" s="229"/>
      <c r="X599" s="84"/>
      <c r="Y599" s="28"/>
      <c r="Z599" s="115"/>
      <c r="AA599" s="170"/>
      <c r="AB599" s="168"/>
      <c r="AC599" s="171"/>
      <c r="AD599" s="172"/>
      <c r="AE599" s="173"/>
      <c r="AF599" s="174"/>
      <c r="AG599" s="542"/>
      <c r="AH599" s="208"/>
      <c r="AI599" s="208"/>
      <c r="AJ599" s="222"/>
      <c r="AK599" s="11"/>
      <c r="AL599" s="164"/>
      <c r="AM599" s="165"/>
      <c r="AN599" s="11"/>
      <c r="AO599" s="11"/>
      <c r="AP599" s="11"/>
      <c r="AQ599" s="11"/>
      <c r="AR599" s="11"/>
      <c r="AS599" s="75"/>
      <c r="AT599" s="476"/>
      <c r="AU599" s="209"/>
      <c r="AV599" s="205"/>
      <c r="AW599" s="205"/>
      <c r="AX599" s="74"/>
      <c r="AY599" s="129"/>
      <c r="AZ599" s="11"/>
      <c r="BB599" s="12"/>
      <c r="BC599" s="12"/>
      <c r="BD599" s="115"/>
    </row>
    <row r="600" spans="6:56">
      <c r="F600" s="25"/>
      <c r="G600" s="201"/>
      <c r="J600" s="461"/>
      <c r="M600" s="422">
        <f t="shared" si="116"/>
        <v>0</v>
      </c>
      <c r="N600" s="21"/>
      <c r="S600" s="24"/>
      <c r="T600" s="24"/>
      <c r="U600" s="58"/>
      <c r="V600" s="49"/>
      <c r="W600" s="229"/>
      <c r="X600" s="84"/>
      <c r="Y600" s="28"/>
      <c r="Z600" s="115"/>
      <c r="AA600" s="170"/>
      <c r="AB600" s="168"/>
      <c r="AC600" s="171"/>
      <c r="AD600" s="172"/>
      <c r="AE600" s="173"/>
      <c r="AF600" s="174"/>
      <c r="AG600" s="542"/>
      <c r="AH600" s="208"/>
      <c r="AI600" s="208"/>
      <c r="AJ600" s="222"/>
      <c r="AK600" s="11"/>
      <c r="AL600" s="164"/>
      <c r="AM600" s="165"/>
      <c r="AN600" s="11"/>
      <c r="AO600" s="11"/>
      <c r="AP600" s="11"/>
      <c r="AQ600" s="11"/>
      <c r="AR600" s="11"/>
      <c r="AS600" s="75"/>
      <c r="AT600" s="476"/>
      <c r="AU600" s="209"/>
      <c r="AV600" s="205"/>
      <c r="AW600" s="205"/>
      <c r="AX600" s="74"/>
      <c r="AY600" s="129"/>
      <c r="AZ600" s="11"/>
      <c r="BB600" s="12"/>
      <c r="BC600" s="12"/>
      <c r="BD600" s="115"/>
    </row>
    <row r="601" spans="6:56">
      <c r="F601" s="25"/>
      <c r="G601" s="201"/>
      <c r="J601" s="461"/>
      <c r="M601" s="422">
        <f t="shared" si="116"/>
        <v>0</v>
      </c>
      <c r="N601" s="21"/>
      <c r="U601" s="63"/>
      <c r="V601" s="81"/>
      <c r="W601" s="229"/>
      <c r="X601" s="84"/>
      <c r="Y601" s="28"/>
      <c r="Z601" s="115"/>
      <c r="AA601" s="170"/>
      <c r="AB601" s="168"/>
      <c r="AC601" s="171"/>
      <c r="AD601" s="172"/>
      <c r="AE601" s="173"/>
      <c r="AF601" s="174"/>
      <c r="AG601" s="542"/>
      <c r="AH601" s="208"/>
      <c r="AI601" s="208"/>
      <c r="AJ601" s="222"/>
      <c r="AK601" s="11"/>
      <c r="AL601" s="164"/>
      <c r="AM601" s="165"/>
      <c r="AN601" s="11"/>
      <c r="AO601" s="11"/>
      <c r="AP601" s="11"/>
      <c r="AQ601" s="11"/>
      <c r="AR601" s="11"/>
      <c r="AS601" s="75"/>
      <c r="AT601" s="476"/>
      <c r="AU601" s="209"/>
      <c r="AV601" s="205"/>
      <c r="AW601" s="205"/>
      <c r="AX601" s="74"/>
      <c r="AY601" s="129"/>
      <c r="AZ601" s="11"/>
      <c r="BB601" s="12"/>
      <c r="BC601" s="12"/>
      <c r="BD601" s="115"/>
    </row>
    <row r="602" spans="6:56">
      <c r="F602" s="25"/>
      <c r="G602" s="201"/>
      <c r="J602" s="461"/>
      <c r="M602" s="422">
        <f t="shared" si="116"/>
        <v>0</v>
      </c>
      <c r="N602" s="21"/>
      <c r="U602" s="63"/>
      <c r="V602" s="81"/>
      <c r="W602" s="229"/>
      <c r="X602" s="84"/>
      <c r="Y602" s="28"/>
      <c r="Z602" s="115"/>
      <c r="AA602" s="170"/>
      <c r="AB602" s="168"/>
      <c r="AC602" s="171"/>
      <c r="AD602" s="172"/>
      <c r="AE602" s="173"/>
      <c r="AF602" s="174"/>
      <c r="AG602" s="542"/>
      <c r="AH602" s="208"/>
      <c r="AI602" s="208"/>
      <c r="AJ602" s="222"/>
      <c r="AK602" s="11"/>
      <c r="AL602" s="164"/>
      <c r="AM602" s="165"/>
      <c r="AN602" s="11"/>
      <c r="AO602" s="11"/>
      <c r="AP602" s="11"/>
      <c r="AQ602" s="11"/>
      <c r="AR602" s="11"/>
      <c r="AS602" s="75"/>
      <c r="AT602" s="476"/>
      <c r="AU602" s="209"/>
      <c r="AV602" s="205"/>
      <c r="AW602" s="205"/>
      <c r="AX602" s="74"/>
      <c r="AY602" s="129"/>
      <c r="AZ602" s="11"/>
      <c r="BB602" s="12"/>
      <c r="BC602" s="12"/>
      <c r="BD602" s="115"/>
    </row>
    <row r="603" spans="6:56">
      <c r="F603" s="25"/>
      <c r="G603" s="201"/>
      <c r="J603" s="461"/>
      <c r="M603" s="422">
        <f t="shared" si="116"/>
        <v>0</v>
      </c>
      <c r="N603" s="21"/>
      <c r="S603" s="24"/>
      <c r="T603" s="24"/>
      <c r="U603" s="58"/>
      <c r="V603" s="49"/>
      <c r="W603" s="229"/>
      <c r="X603" s="84"/>
      <c r="Y603" s="33"/>
      <c r="Z603" s="115"/>
      <c r="AA603" s="170"/>
      <c r="AB603" s="168"/>
      <c r="AC603" s="171"/>
      <c r="AD603" s="172"/>
      <c r="AE603" s="173"/>
      <c r="AF603" s="174"/>
      <c r="AG603" s="542"/>
      <c r="AH603" s="208"/>
      <c r="AI603" s="208"/>
      <c r="AJ603" s="222"/>
      <c r="AK603" s="11"/>
      <c r="AL603" s="164"/>
      <c r="AM603" s="165"/>
      <c r="AN603" s="11"/>
      <c r="AO603" s="11"/>
      <c r="AP603" s="11"/>
      <c r="AQ603" s="11"/>
      <c r="AR603" s="11"/>
      <c r="AS603" s="75"/>
      <c r="AT603" s="476"/>
      <c r="AU603" s="209"/>
      <c r="AV603" s="205"/>
      <c r="AW603" s="205"/>
      <c r="AX603" s="74"/>
      <c r="AY603" s="129"/>
      <c r="AZ603" s="11"/>
      <c r="BB603" s="12"/>
      <c r="BC603" s="12"/>
      <c r="BD603" s="115"/>
    </row>
    <row r="604" spans="6:56">
      <c r="F604" s="25"/>
      <c r="G604" s="201"/>
      <c r="J604" s="461"/>
      <c r="M604" s="422">
        <f t="shared" si="116"/>
        <v>0</v>
      </c>
      <c r="N604" s="21"/>
      <c r="S604" s="24"/>
      <c r="T604" s="24"/>
      <c r="U604" s="58"/>
      <c r="V604" s="49"/>
      <c r="W604" s="229"/>
      <c r="X604" s="84"/>
      <c r="Y604" s="33"/>
      <c r="Z604" s="115"/>
      <c r="AA604" s="170"/>
      <c r="AB604" s="168"/>
      <c r="AC604" s="171"/>
      <c r="AD604" s="172"/>
      <c r="AE604" s="173"/>
      <c r="AF604" s="174"/>
      <c r="AG604" s="542"/>
      <c r="AH604" s="208"/>
      <c r="AI604" s="208"/>
      <c r="AJ604" s="222"/>
      <c r="AK604" s="11"/>
      <c r="AL604" s="164"/>
      <c r="AM604" s="165"/>
      <c r="AN604" s="11"/>
      <c r="AO604" s="11"/>
      <c r="AP604" s="11"/>
      <c r="AQ604" s="11"/>
      <c r="AR604" s="11"/>
      <c r="AS604" s="75"/>
      <c r="AT604" s="476"/>
      <c r="AU604" s="209"/>
      <c r="AV604" s="205"/>
      <c r="AW604" s="205"/>
      <c r="AX604" s="74"/>
      <c r="AY604" s="129"/>
      <c r="AZ604" s="11"/>
      <c r="BB604" s="12"/>
      <c r="BC604" s="12"/>
      <c r="BD604" s="115"/>
    </row>
    <row r="605" spans="6:56">
      <c r="F605" s="25"/>
      <c r="G605" s="201"/>
      <c r="J605" s="461"/>
      <c r="M605" s="422">
        <f t="shared" si="116"/>
        <v>0</v>
      </c>
      <c r="N605" s="21"/>
      <c r="S605" s="24"/>
      <c r="T605" s="24"/>
      <c r="U605" s="58"/>
      <c r="V605" s="49"/>
      <c r="W605" s="229"/>
      <c r="X605" s="84"/>
      <c r="Y605" s="33"/>
      <c r="Z605" s="115"/>
      <c r="AA605" s="170"/>
      <c r="AB605" s="168"/>
      <c r="AC605" s="171"/>
      <c r="AD605" s="172"/>
      <c r="AE605" s="173"/>
      <c r="AF605" s="174"/>
      <c r="AG605" s="542"/>
      <c r="AH605" s="208"/>
      <c r="AI605" s="208"/>
      <c r="AJ605" s="222"/>
      <c r="AK605" s="11"/>
      <c r="AL605" s="164"/>
      <c r="AM605" s="165"/>
      <c r="AN605" s="11"/>
      <c r="AO605" s="11"/>
      <c r="AP605" s="11"/>
      <c r="AQ605" s="11"/>
      <c r="AR605" s="11"/>
      <c r="AS605" s="75"/>
      <c r="AT605" s="476"/>
      <c r="AU605" s="209"/>
      <c r="AV605" s="205"/>
      <c r="AW605" s="205"/>
      <c r="AX605" s="74"/>
      <c r="AY605" s="129"/>
      <c r="AZ605" s="11"/>
      <c r="BB605" s="12"/>
      <c r="BC605" s="12"/>
      <c r="BD605" s="115"/>
    </row>
    <row r="606" spans="6:56">
      <c r="F606" s="25"/>
      <c r="G606" s="201"/>
      <c r="J606" s="461"/>
      <c r="M606" s="422">
        <f t="shared" si="116"/>
        <v>0</v>
      </c>
      <c r="N606" s="21"/>
      <c r="S606" s="24"/>
      <c r="T606" s="24"/>
      <c r="U606" s="58"/>
      <c r="V606" s="49"/>
      <c r="W606" s="229"/>
      <c r="X606" s="84"/>
      <c r="Y606" s="33"/>
      <c r="Z606" s="115"/>
      <c r="AA606" s="170"/>
      <c r="AB606" s="168"/>
      <c r="AC606" s="171"/>
      <c r="AD606" s="172"/>
      <c r="AE606" s="173"/>
      <c r="AF606" s="174"/>
      <c r="AG606" s="542"/>
      <c r="AH606" s="208"/>
      <c r="AI606" s="208"/>
      <c r="AJ606" s="222"/>
      <c r="AK606" s="11"/>
      <c r="AL606" s="164"/>
      <c r="AM606" s="165"/>
      <c r="AN606" s="11"/>
      <c r="AO606" s="11"/>
      <c r="AP606" s="11"/>
      <c r="AQ606" s="11"/>
      <c r="AR606" s="11"/>
      <c r="AS606" s="75"/>
      <c r="AT606" s="476"/>
      <c r="AU606" s="209"/>
      <c r="AV606" s="205"/>
      <c r="AW606" s="205"/>
      <c r="AX606" s="74"/>
      <c r="AY606" s="129"/>
      <c r="AZ606" s="11"/>
      <c r="BB606" s="12"/>
      <c r="BC606" s="12"/>
      <c r="BD606" s="115"/>
    </row>
    <row r="607" spans="6:56">
      <c r="F607" s="25"/>
      <c r="G607" s="201"/>
      <c r="J607" s="461"/>
      <c r="M607" s="422">
        <f t="shared" si="116"/>
        <v>0</v>
      </c>
      <c r="N607" s="21"/>
      <c r="U607" s="63"/>
      <c r="V607" s="81"/>
      <c r="W607" s="229"/>
      <c r="X607" s="84"/>
      <c r="Y607" s="19"/>
      <c r="Z607" s="115"/>
      <c r="AA607" s="170"/>
      <c r="AB607" s="168"/>
      <c r="AC607" s="171"/>
      <c r="AD607" s="172"/>
      <c r="AE607" s="173"/>
      <c r="AF607" s="174"/>
      <c r="AG607" s="542"/>
      <c r="AH607" s="208"/>
      <c r="AI607" s="208"/>
      <c r="AJ607" s="222"/>
      <c r="AK607" s="11"/>
      <c r="AL607" s="164"/>
      <c r="AM607" s="165"/>
      <c r="AN607" s="11"/>
      <c r="AO607" s="11"/>
      <c r="AP607" s="11"/>
      <c r="AQ607" s="11"/>
      <c r="AR607" s="11"/>
      <c r="AS607" s="75"/>
      <c r="AT607" s="476"/>
      <c r="AU607" s="209"/>
      <c r="AV607" s="205"/>
      <c r="AW607" s="205"/>
      <c r="AX607" s="74"/>
      <c r="AY607" s="129"/>
      <c r="AZ607" s="11"/>
      <c r="BB607" s="12"/>
      <c r="BC607" s="12"/>
      <c r="BD607" s="115"/>
    </row>
    <row r="608" spans="6:56">
      <c r="F608" s="25"/>
      <c r="G608" s="201"/>
      <c r="J608" s="461"/>
      <c r="M608" s="422">
        <f t="shared" si="116"/>
        <v>0</v>
      </c>
      <c r="N608" s="21"/>
      <c r="U608" s="63"/>
      <c r="V608" s="81"/>
      <c r="W608" s="229"/>
      <c r="X608" s="84"/>
      <c r="Y608" s="19"/>
      <c r="Z608" s="115"/>
      <c r="AA608" s="170"/>
      <c r="AB608" s="168"/>
      <c r="AC608" s="171"/>
      <c r="AD608" s="172"/>
      <c r="AE608" s="173"/>
      <c r="AF608" s="174"/>
      <c r="AG608" s="542"/>
      <c r="AH608" s="208"/>
      <c r="AI608" s="208"/>
      <c r="AJ608" s="222"/>
      <c r="AK608" s="11"/>
      <c r="AL608" s="164"/>
      <c r="AM608" s="165"/>
      <c r="AN608" s="11"/>
      <c r="AO608" s="11"/>
      <c r="AP608" s="11"/>
      <c r="AQ608" s="11"/>
      <c r="AR608" s="11"/>
      <c r="AS608" s="75"/>
      <c r="AT608" s="476"/>
      <c r="AU608" s="209"/>
      <c r="AV608" s="205"/>
      <c r="AW608" s="205"/>
      <c r="AX608" s="74"/>
      <c r="AY608" s="129"/>
      <c r="AZ608" s="11"/>
      <c r="BB608" s="12"/>
      <c r="BC608" s="12"/>
      <c r="BD608" s="115"/>
    </row>
    <row r="609" spans="6:56">
      <c r="F609" s="25"/>
      <c r="G609" s="201"/>
      <c r="J609" s="461"/>
      <c r="M609" s="422">
        <f t="shared" si="116"/>
        <v>0</v>
      </c>
      <c r="N609" s="21"/>
      <c r="U609" s="63"/>
      <c r="V609" s="81"/>
      <c r="W609" s="229"/>
      <c r="X609" s="84"/>
      <c r="Y609" s="19"/>
      <c r="Z609" s="115"/>
      <c r="AA609" s="170"/>
      <c r="AB609" s="168"/>
      <c r="AC609" s="171"/>
      <c r="AD609" s="172"/>
      <c r="AE609" s="173"/>
      <c r="AF609" s="174"/>
      <c r="AG609" s="542"/>
      <c r="AH609" s="208"/>
      <c r="AI609" s="208"/>
      <c r="AJ609" s="222"/>
      <c r="AK609" s="11"/>
      <c r="AL609" s="164"/>
      <c r="AM609" s="165"/>
      <c r="AN609" s="11"/>
      <c r="AO609" s="11"/>
      <c r="AP609" s="11"/>
      <c r="AQ609" s="11"/>
      <c r="AR609" s="11"/>
      <c r="AS609" s="75"/>
      <c r="AT609" s="476"/>
      <c r="AU609" s="209"/>
      <c r="AV609" s="205"/>
      <c r="AW609" s="205"/>
      <c r="AX609" s="74"/>
      <c r="AY609" s="129"/>
      <c r="AZ609" s="11"/>
      <c r="BB609" s="12"/>
      <c r="BC609" s="12"/>
      <c r="BD609" s="115"/>
    </row>
    <row r="610" spans="6:56">
      <c r="F610" s="25"/>
      <c r="G610" s="201"/>
      <c r="J610" s="461"/>
      <c r="M610" s="422">
        <f t="shared" si="116"/>
        <v>0</v>
      </c>
      <c r="N610" s="21"/>
      <c r="S610" s="24"/>
      <c r="T610" s="24"/>
      <c r="U610" s="58"/>
      <c r="V610" s="49"/>
      <c r="W610" s="229"/>
      <c r="X610" s="84"/>
      <c r="Y610" s="33"/>
      <c r="Z610" s="115"/>
      <c r="AA610" s="170"/>
      <c r="AB610" s="168"/>
      <c r="AC610" s="171"/>
      <c r="AD610" s="172"/>
      <c r="AE610" s="173"/>
      <c r="AF610" s="174"/>
      <c r="AG610" s="542"/>
      <c r="AH610" s="208"/>
      <c r="AI610" s="208"/>
      <c r="AJ610" s="222"/>
      <c r="AK610" s="11"/>
      <c r="AL610" s="164"/>
      <c r="AM610" s="165"/>
      <c r="AN610" s="11"/>
      <c r="AO610" s="11"/>
      <c r="AP610" s="11"/>
      <c r="AQ610" s="11"/>
      <c r="AR610" s="11"/>
      <c r="AS610" s="75"/>
      <c r="AT610" s="476"/>
      <c r="AU610" s="209"/>
      <c r="AV610" s="205"/>
      <c r="AW610" s="205"/>
      <c r="AX610" s="74"/>
      <c r="AY610" s="129"/>
      <c r="AZ610" s="11"/>
      <c r="BB610" s="12"/>
      <c r="BC610" s="12"/>
      <c r="BD610" s="115"/>
    </row>
    <row r="611" spans="6:56">
      <c r="F611" s="25"/>
      <c r="G611" s="201"/>
      <c r="J611" s="461"/>
      <c r="M611" s="422">
        <f t="shared" si="116"/>
        <v>0</v>
      </c>
      <c r="N611" s="21"/>
      <c r="U611" s="63"/>
      <c r="V611" s="81"/>
      <c r="W611" s="229"/>
      <c r="X611" s="84"/>
      <c r="Y611" s="28"/>
      <c r="Z611" s="115"/>
      <c r="AA611" s="170"/>
      <c r="AB611" s="168"/>
      <c r="AC611" s="171"/>
      <c r="AD611" s="172"/>
      <c r="AE611" s="173"/>
      <c r="AF611" s="174"/>
      <c r="AG611" s="542"/>
      <c r="AH611" s="208"/>
      <c r="AI611" s="208"/>
      <c r="AJ611" s="222"/>
      <c r="AK611" s="11"/>
      <c r="AL611" s="164"/>
      <c r="AM611" s="165"/>
      <c r="AN611" s="11"/>
      <c r="AO611" s="11"/>
      <c r="AP611" s="11"/>
      <c r="AQ611" s="11"/>
      <c r="AR611" s="11"/>
      <c r="AS611" s="75"/>
      <c r="AT611" s="476"/>
      <c r="AU611" s="209"/>
      <c r="AV611" s="205"/>
      <c r="AW611" s="205"/>
      <c r="AX611" s="74"/>
      <c r="AY611" s="129"/>
      <c r="AZ611" s="11"/>
      <c r="BB611" s="12"/>
      <c r="BC611" s="12"/>
      <c r="BD611" s="115"/>
    </row>
    <row r="612" spans="6:56">
      <c r="F612" s="25"/>
      <c r="G612" s="201"/>
      <c r="J612" s="461"/>
      <c r="M612" s="422">
        <f t="shared" si="116"/>
        <v>0</v>
      </c>
      <c r="N612" s="21"/>
      <c r="S612" s="24"/>
      <c r="T612" s="24"/>
      <c r="U612" s="58"/>
      <c r="V612" s="49"/>
      <c r="W612" s="229"/>
      <c r="X612" s="84"/>
      <c r="Y612" s="19"/>
      <c r="Z612" s="115"/>
      <c r="AA612" s="170"/>
      <c r="AB612" s="168"/>
      <c r="AC612" s="171"/>
      <c r="AD612" s="172"/>
      <c r="AE612" s="173"/>
      <c r="AF612" s="174"/>
      <c r="AG612" s="542"/>
      <c r="AH612" s="208"/>
      <c r="AI612" s="208"/>
      <c r="AJ612" s="222"/>
      <c r="AK612" s="11"/>
      <c r="AL612" s="164"/>
      <c r="AM612" s="165"/>
      <c r="AN612" s="11"/>
      <c r="AO612" s="11"/>
      <c r="AP612" s="11"/>
      <c r="AQ612" s="11"/>
      <c r="AR612" s="11"/>
      <c r="AS612" s="75"/>
      <c r="AT612" s="476"/>
      <c r="AU612" s="209"/>
      <c r="AV612" s="205"/>
      <c r="AW612" s="205"/>
      <c r="AX612" s="74"/>
      <c r="AY612" s="129"/>
      <c r="AZ612" s="11"/>
      <c r="BB612" s="12"/>
      <c r="BC612" s="12"/>
      <c r="BD612" s="115"/>
    </row>
    <row r="613" spans="6:56">
      <c r="F613" s="25"/>
      <c r="G613" s="201"/>
      <c r="J613" s="461"/>
      <c r="M613" s="422">
        <f t="shared" si="116"/>
        <v>0</v>
      </c>
      <c r="N613" s="21"/>
      <c r="S613" s="24"/>
      <c r="T613" s="24"/>
      <c r="U613" s="58"/>
      <c r="V613" s="49"/>
      <c r="W613" s="229"/>
      <c r="X613" s="84"/>
      <c r="Y613" s="33"/>
      <c r="Z613" s="115"/>
      <c r="AA613" s="170"/>
      <c r="AB613" s="168"/>
      <c r="AC613" s="171"/>
      <c r="AD613" s="172"/>
      <c r="AE613" s="173"/>
      <c r="AF613" s="174"/>
      <c r="AG613" s="542"/>
      <c r="AH613" s="208"/>
      <c r="AI613" s="208"/>
      <c r="AJ613" s="222"/>
      <c r="AK613" s="11"/>
      <c r="AL613" s="164"/>
      <c r="AM613" s="165"/>
      <c r="AN613" s="11"/>
      <c r="AO613" s="11"/>
      <c r="AP613" s="11"/>
      <c r="AQ613" s="11"/>
      <c r="AR613" s="11"/>
      <c r="AS613" s="75"/>
      <c r="AT613" s="476"/>
      <c r="AU613" s="209"/>
      <c r="AV613" s="205"/>
      <c r="AW613" s="205"/>
      <c r="AX613" s="74"/>
      <c r="AY613" s="129"/>
      <c r="AZ613" s="11"/>
      <c r="BB613" s="12"/>
      <c r="BC613" s="12"/>
      <c r="BD613" s="115"/>
    </row>
    <row r="614" spans="6:56">
      <c r="F614" s="25"/>
      <c r="G614" s="201"/>
      <c r="J614" s="461"/>
      <c r="M614" s="422">
        <f t="shared" si="116"/>
        <v>0</v>
      </c>
      <c r="N614" s="21"/>
      <c r="O614" s="15"/>
      <c r="P614" s="24"/>
      <c r="Q614" s="15"/>
      <c r="R614" s="24"/>
      <c r="S614" s="24"/>
      <c r="T614" s="24"/>
      <c r="U614" s="63"/>
      <c r="V614" s="81"/>
      <c r="W614" s="229"/>
      <c r="X614" s="84"/>
      <c r="Y614" s="28"/>
      <c r="Z614" s="115"/>
      <c r="AA614" s="170"/>
      <c r="AB614" s="168"/>
      <c r="AC614" s="171"/>
      <c r="AD614" s="172"/>
      <c r="AE614" s="173"/>
      <c r="AF614" s="174"/>
      <c r="AG614" s="542"/>
      <c r="AH614" s="208"/>
      <c r="AI614" s="208"/>
      <c r="AJ614" s="222"/>
      <c r="AK614" s="11"/>
      <c r="AL614" s="164"/>
      <c r="AM614" s="165"/>
      <c r="AN614" s="11"/>
      <c r="AO614" s="11"/>
      <c r="AP614" s="11"/>
      <c r="AQ614" s="11"/>
      <c r="AR614" s="11"/>
      <c r="AS614" s="75"/>
      <c r="AT614" s="476"/>
      <c r="AU614" s="209"/>
      <c r="AV614" s="205"/>
      <c r="AW614" s="205"/>
      <c r="AX614" s="74"/>
      <c r="AY614" s="129"/>
      <c r="AZ614" s="11"/>
      <c r="BB614" s="12"/>
      <c r="BC614" s="12"/>
      <c r="BD614" s="115"/>
    </row>
    <row r="615" spans="6:56">
      <c r="F615" s="25"/>
      <c r="G615" s="201"/>
      <c r="J615" s="461"/>
      <c r="M615" s="422">
        <f t="shared" si="116"/>
        <v>0</v>
      </c>
      <c r="N615" s="21"/>
      <c r="S615" s="24"/>
      <c r="T615" s="24"/>
      <c r="U615" s="58"/>
      <c r="V615" s="49"/>
      <c r="W615" s="229"/>
      <c r="X615" s="84"/>
      <c r="Y615" s="33"/>
      <c r="Z615" s="115"/>
      <c r="AA615" s="170"/>
      <c r="AB615" s="168"/>
      <c r="AC615" s="171"/>
      <c r="AD615" s="172"/>
      <c r="AE615" s="173"/>
      <c r="AF615" s="174"/>
      <c r="AG615" s="542"/>
      <c r="AH615" s="208"/>
      <c r="AI615" s="208"/>
      <c r="AJ615" s="222"/>
      <c r="AK615" s="11"/>
      <c r="AL615" s="164"/>
      <c r="AM615" s="165"/>
      <c r="AN615" s="11"/>
      <c r="AO615" s="11"/>
      <c r="AP615" s="11"/>
      <c r="AQ615" s="11"/>
      <c r="AR615" s="11"/>
      <c r="AS615" s="75"/>
      <c r="AT615" s="476"/>
      <c r="AU615" s="209"/>
      <c r="AV615" s="205"/>
      <c r="AW615" s="205"/>
      <c r="AX615" s="74"/>
      <c r="AY615" s="129"/>
      <c r="AZ615" s="11"/>
      <c r="BB615" s="12"/>
      <c r="BC615" s="12"/>
      <c r="BD615" s="115"/>
    </row>
    <row r="616" spans="6:56">
      <c r="F616" s="25"/>
      <c r="G616" s="201"/>
      <c r="J616" s="461"/>
      <c r="M616" s="422">
        <f t="shared" si="116"/>
        <v>0</v>
      </c>
      <c r="N616" s="21"/>
      <c r="S616" s="24"/>
      <c r="T616" s="24"/>
      <c r="U616" s="58"/>
      <c r="V616" s="49"/>
      <c r="W616" s="229"/>
      <c r="X616" s="84"/>
      <c r="Y616" s="19"/>
      <c r="Z616" s="115"/>
      <c r="AA616" s="170"/>
      <c r="AB616" s="168"/>
      <c r="AC616" s="171"/>
      <c r="AD616" s="172"/>
      <c r="AE616" s="173"/>
      <c r="AF616" s="174"/>
      <c r="AG616" s="542"/>
      <c r="AH616" s="208"/>
      <c r="AI616" s="208"/>
      <c r="AJ616" s="222"/>
      <c r="AK616" s="11"/>
      <c r="AL616" s="164"/>
      <c r="AM616" s="165"/>
      <c r="AN616" s="11"/>
      <c r="AO616" s="11"/>
      <c r="AP616" s="11"/>
      <c r="AQ616" s="11"/>
      <c r="AR616" s="11"/>
      <c r="AS616" s="75"/>
      <c r="AT616" s="476"/>
      <c r="AU616" s="209"/>
      <c r="AV616" s="205"/>
      <c r="AW616" s="205"/>
      <c r="AX616" s="74"/>
      <c r="AY616" s="129"/>
      <c r="AZ616" s="11"/>
      <c r="BB616" s="12"/>
      <c r="BC616" s="12"/>
      <c r="BD616" s="115"/>
    </row>
    <row r="617" spans="6:56">
      <c r="F617" s="25"/>
      <c r="G617" s="201"/>
      <c r="J617" s="461"/>
      <c r="M617" s="422">
        <f t="shared" si="116"/>
        <v>0</v>
      </c>
      <c r="N617" s="21"/>
      <c r="S617" s="24"/>
      <c r="T617" s="24"/>
      <c r="U617" s="58"/>
      <c r="V617" s="49"/>
      <c r="W617" s="229"/>
      <c r="X617" s="84"/>
      <c r="Y617" s="20"/>
      <c r="Z617" s="115"/>
      <c r="AA617" s="170"/>
      <c r="AB617" s="168"/>
      <c r="AC617" s="171"/>
      <c r="AD617" s="172"/>
      <c r="AE617" s="173"/>
      <c r="AF617" s="174"/>
      <c r="AG617" s="542"/>
      <c r="AH617" s="208"/>
      <c r="AI617" s="208"/>
      <c r="AJ617" s="222"/>
      <c r="AK617" s="11"/>
      <c r="AL617" s="164"/>
      <c r="AM617" s="165"/>
      <c r="AN617" s="11"/>
      <c r="AO617" s="11"/>
      <c r="AP617" s="11"/>
      <c r="AQ617" s="11"/>
      <c r="AR617" s="11"/>
      <c r="AS617" s="75"/>
      <c r="AT617" s="476"/>
      <c r="AU617" s="209"/>
      <c r="AV617" s="205"/>
      <c r="AW617" s="205"/>
      <c r="AX617" s="74"/>
      <c r="AY617" s="129"/>
      <c r="AZ617" s="11"/>
      <c r="BB617" s="12"/>
      <c r="BC617" s="12"/>
      <c r="BD617" s="115"/>
    </row>
    <row r="618" spans="6:56">
      <c r="F618" s="25"/>
      <c r="G618" s="201"/>
      <c r="J618" s="461"/>
      <c r="M618" s="422">
        <f t="shared" si="116"/>
        <v>0</v>
      </c>
      <c r="N618" s="21"/>
      <c r="S618" s="24"/>
      <c r="T618" s="24"/>
      <c r="U618" s="58"/>
      <c r="V618" s="49"/>
      <c r="W618" s="229"/>
      <c r="X618" s="84"/>
      <c r="Y618" s="19"/>
      <c r="Z618" s="115"/>
      <c r="AA618" s="170"/>
      <c r="AB618" s="168"/>
      <c r="AC618" s="171"/>
      <c r="AD618" s="172"/>
      <c r="AE618" s="173"/>
      <c r="AF618" s="174"/>
      <c r="AG618" s="542"/>
      <c r="AH618" s="208"/>
      <c r="AI618" s="208"/>
      <c r="AJ618" s="222"/>
      <c r="AK618" s="11"/>
      <c r="AL618" s="164"/>
      <c r="AM618" s="165"/>
      <c r="AN618" s="11"/>
      <c r="AO618" s="11"/>
      <c r="AP618" s="11"/>
      <c r="AQ618" s="11"/>
      <c r="AR618" s="11"/>
      <c r="AS618" s="75"/>
      <c r="AT618" s="476"/>
      <c r="AU618" s="209"/>
      <c r="AV618" s="205"/>
      <c r="AW618" s="205"/>
      <c r="AX618" s="74"/>
      <c r="AY618" s="129"/>
      <c r="AZ618" s="11"/>
      <c r="BB618" s="12"/>
      <c r="BC618" s="12"/>
      <c r="BD618" s="115"/>
    </row>
    <row r="619" spans="6:56">
      <c r="F619" s="25"/>
      <c r="G619" s="201"/>
      <c r="J619" s="461"/>
      <c r="M619" s="422">
        <f t="shared" si="116"/>
        <v>0</v>
      </c>
      <c r="N619" s="21"/>
      <c r="S619" s="24"/>
      <c r="T619" s="24"/>
      <c r="U619" s="58"/>
      <c r="V619" s="49"/>
      <c r="W619" s="229"/>
      <c r="X619" s="84"/>
      <c r="Y619" s="19"/>
      <c r="Z619" s="115"/>
      <c r="AA619" s="170"/>
      <c r="AB619" s="168"/>
      <c r="AC619" s="171"/>
      <c r="AD619" s="172"/>
      <c r="AE619" s="173"/>
      <c r="AF619" s="174"/>
      <c r="AG619" s="542"/>
      <c r="AH619" s="208"/>
      <c r="AI619" s="208"/>
      <c r="AJ619" s="222"/>
      <c r="AK619" s="11"/>
      <c r="AL619" s="164"/>
      <c r="AM619" s="165"/>
      <c r="AN619" s="11"/>
      <c r="AO619" s="11"/>
      <c r="AP619" s="11"/>
      <c r="AQ619" s="11"/>
      <c r="AR619" s="11"/>
      <c r="AS619" s="75"/>
      <c r="AT619" s="476"/>
      <c r="AU619" s="209"/>
      <c r="AV619" s="205"/>
      <c r="AW619" s="205"/>
      <c r="AX619" s="74"/>
      <c r="AY619" s="129"/>
      <c r="AZ619" s="11"/>
      <c r="BB619" s="12"/>
      <c r="BC619" s="12"/>
      <c r="BD619" s="115"/>
    </row>
    <row r="620" spans="6:56">
      <c r="F620" s="25"/>
      <c r="G620" s="201"/>
      <c r="J620" s="461"/>
      <c r="M620" s="422">
        <f t="shared" si="116"/>
        <v>0</v>
      </c>
      <c r="N620" s="21"/>
      <c r="S620" s="24"/>
      <c r="T620" s="24"/>
      <c r="U620" s="58"/>
      <c r="V620" s="49"/>
      <c r="W620" s="229"/>
      <c r="X620" s="84"/>
      <c r="Y620" s="19"/>
      <c r="Z620" s="115"/>
      <c r="AA620" s="170"/>
      <c r="AB620" s="168"/>
      <c r="AC620" s="171"/>
      <c r="AD620" s="172"/>
      <c r="AE620" s="173"/>
      <c r="AF620" s="174"/>
      <c r="AG620" s="542"/>
      <c r="AH620" s="208"/>
      <c r="AI620" s="208"/>
      <c r="AJ620" s="222"/>
      <c r="AK620" s="11"/>
      <c r="AL620" s="164"/>
      <c r="AM620" s="165"/>
      <c r="AN620" s="11"/>
      <c r="AO620" s="11"/>
      <c r="AP620" s="11"/>
      <c r="AQ620" s="11"/>
      <c r="AR620" s="11"/>
      <c r="AS620" s="75"/>
      <c r="AT620" s="476"/>
      <c r="AU620" s="209"/>
      <c r="AV620" s="205"/>
      <c r="AW620" s="205"/>
      <c r="AX620" s="74"/>
      <c r="AY620" s="129"/>
      <c r="AZ620" s="11"/>
      <c r="BB620" s="12"/>
      <c r="BC620" s="12"/>
      <c r="BD620" s="115"/>
    </row>
    <row r="621" spans="6:56">
      <c r="F621" s="25"/>
      <c r="G621" s="201"/>
      <c r="J621" s="461"/>
      <c r="M621" s="422">
        <f t="shared" si="116"/>
        <v>0</v>
      </c>
      <c r="N621" s="21"/>
      <c r="S621" s="24"/>
      <c r="T621" s="24"/>
      <c r="U621" s="58"/>
      <c r="V621" s="49"/>
      <c r="W621" s="229"/>
      <c r="X621" s="84"/>
      <c r="Y621" s="19"/>
      <c r="Z621" s="115"/>
      <c r="AA621" s="170"/>
      <c r="AB621" s="168"/>
      <c r="AC621" s="171"/>
      <c r="AD621" s="172"/>
      <c r="AE621" s="173"/>
      <c r="AF621" s="174"/>
      <c r="AG621" s="542"/>
      <c r="AH621" s="208"/>
      <c r="AI621" s="208"/>
      <c r="AJ621" s="222"/>
      <c r="AK621" s="11"/>
      <c r="AL621" s="164"/>
      <c r="AM621" s="165"/>
      <c r="AN621" s="11"/>
      <c r="AO621" s="11"/>
      <c r="AP621" s="11"/>
      <c r="AQ621" s="11"/>
      <c r="AR621" s="11"/>
      <c r="AS621" s="75"/>
      <c r="AT621" s="476"/>
      <c r="AU621" s="209"/>
      <c r="AV621" s="205"/>
      <c r="AW621" s="205"/>
      <c r="AX621" s="74"/>
      <c r="AY621" s="129"/>
      <c r="AZ621" s="11"/>
      <c r="BB621" s="12"/>
      <c r="BC621" s="12"/>
      <c r="BD621" s="115"/>
    </row>
    <row r="622" spans="6:56">
      <c r="F622" s="25"/>
      <c r="G622" s="201"/>
      <c r="J622" s="461"/>
      <c r="M622" s="422">
        <f t="shared" si="116"/>
        <v>0</v>
      </c>
      <c r="N622" s="21"/>
      <c r="O622" s="15"/>
      <c r="P622" s="24"/>
      <c r="Q622" s="15"/>
      <c r="R622" s="24"/>
      <c r="S622" s="24"/>
      <c r="T622" s="24"/>
      <c r="U622" s="58"/>
      <c r="V622" s="49"/>
      <c r="W622" s="229"/>
      <c r="X622" s="84"/>
      <c r="Y622" s="19"/>
      <c r="Z622" s="115"/>
      <c r="AA622" s="170"/>
      <c r="AB622" s="168"/>
      <c r="AC622" s="171"/>
      <c r="AD622" s="172"/>
      <c r="AE622" s="173"/>
      <c r="AF622" s="174"/>
      <c r="AG622" s="542"/>
      <c r="AH622" s="208"/>
      <c r="AI622" s="208"/>
      <c r="AJ622" s="222"/>
      <c r="AK622" s="11"/>
      <c r="AL622" s="164"/>
      <c r="AM622" s="165"/>
      <c r="AN622" s="11"/>
      <c r="AO622" s="11"/>
      <c r="AP622" s="11"/>
      <c r="AQ622" s="11"/>
      <c r="AR622" s="11"/>
      <c r="AS622" s="75"/>
      <c r="AT622" s="476"/>
      <c r="AU622" s="209"/>
      <c r="AV622" s="205"/>
      <c r="AW622" s="205"/>
      <c r="AX622" s="74"/>
      <c r="AY622" s="129"/>
      <c r="AZ622" s="11"/>
      <c r="BB622" s="12"/>
      <c r="BC622" s="12"/>
      <c r="BD622" s="115"/>
    </row>
    <row r="623" spans="6:56">
      <c r="F623" s="25"/>
      <c r="G623" s="201"/>
      <c r="J623" s="461"/>
      <c r="M623" s="422">
        <f t="shared" si="116"/>
        <v>0</v>
      </c>
      <c r="N623" s="21"/>
      <c r="S623" s="24"/>
      <c r="T623" s="24"/>
      <c r="U623" s="58"/>
      <c r="V623" s="49"/>
      <c r="W623" s="229"/>
      <c r="X623" s="84"/>
      <c r="Y623" s="19"/>
      <c r="Z623" s="115"/>
      <c r="AA623" s="170"/>
      <c r="AB623" s="168"/>
      <c r="AC623" s="171"/>
      <c r="AD623" s="172"/>
      <c r="AE623" s="173"/>
      <c r="AF623" s="174"/>
      <c r="AG623" s="542"/>
      <c r="AH623" s="208"/>
      <c r="AI623" s="208"/>
      <c r="AJ623" s="222"/>
      <c r="AK623" s="11"/>
      <c r="AL623" s="164"/>
      <c r="AM623" s="165"/>
      <c r="AN623" s="11"/>
      <c r="AO623" s="11"/>
      <c r="AP623" s="11"/>
      <c r="AQ623" s="11"/>
      <c r="AR623" s="11"/>
      <c r="AS623" s="75"/>
      <c r="AT623" s="476"/>
      <c r="AU623" s="209"/>
      <c r="AV623" s="205"/>
      <c r="AW623" s="205"/>
      <c r="AX623" s="74"/>
      <c r="AY623" s="129"/>
      <c r="AZ623" s="11"/>
      <c r="BB623" s="12"/>
      <c r="BC623" s="12"/>
      <c r="BD623" s="115"/>
    </row>
    <row r="624" spans="6:56">
      <c r="F624" s="25"/>
      <c r="G624" s="201"/>
      <c r="J624" s="461"/>
      <c r="M624" s="422">
        <f t="shared" si="116"/>
        <v>0</v>
      </c>
      <c r="N624" s="21"/>
      <c r="U624" s="63"/>
      <c r="V624" s="81"/>
      <c r="W624" s="229"/>
      <c r="X624" s="84"/>
      <c r="Y624" s="19"/>
      <c r="Z624" s="115"/>
      <c r="AA624" s="170"/>
      <c r="AB624" s="168"/>
      <c r="AC624" s="171"/>
      <c r="AD624" s="172"/>
      <c r="AE624" s="173"/>
      <c r="AF624" s="174"/>
      <c r="AG624" s="542"/>
      <c r="AH624" s="208"/>
      <c r="AI624" s="208"/>
      <c r="AJ624" s="222"/>
      <c r="AK624" s="11"/>
      <c r="AL624" s="164"/>
      <c r="AM624" s="165"/>
      <c r="AN624" s="11"/>
      <c r="AO624" s="11"/>
      <c r="AP624" s="11"/>
      <c r="AQ624" s="11"/>
      <c r="AR624" s="11"/>
      <c r="AS624" s="75"/>
      <c r="AT624" s="476"/>
      <c r="AU624" s="209"/>
      <c r="AV624" s="205"/>
      <c r="AW624" s="205"/>
      <c r="AX624" s="74"/>
      <c r="AY624" s="129"/>
      <c r="AZ624" s="11"/>
      <c r="BB624" s="12"/>
      <c r="BC624" s="12"/>
      <c r="BD624" s="115"/>
    </row>
    <row r="625" spans="3:56">
      <c r="F625" s="25"/>
      <c r="G625" s="201"/>
      <c r="J625" s="461"/>
      <c r="M625" s="422">
        <f t="shared" si="116"/>
        <v>0</v>
      </c>
      <c r="N625" s="21"/>
      <c r="U625" s="63"/>
      <c r="V625" s="81"/>
      <c r="W625" s="229"/>
      <c r="X625" s="84"/>
      <c r="Y625" s="36"/>
      <c r="Z625" s="115"/>
      <c r="AA625" s="170"/>
      <c r="AB625" s="168"/>
      <c r="AC625" s="171"/>
      <c r="AD625" s="172"/>
      <c r="AE625" s="173"/>
      <c r="AF625" s="174"/>
      <c r="AG625" s="542"/>
      <c r="AH625" s="208"/>
      <c r="AI625" s="208"/>
      <c r="AJ625" s="222"/>
      <c r="AK625" s="11"/>
      <c r="AL625" s="164"/>
      <c r="AM625" s="165"/>
      <c r="AN625" s="11"/>
      <c r="AO625" s="11"/>
      <c r="AP625" s="11"/>
      <c r="AQ625" s="11"/>
      <c r="AR625" s="11"/>
      <c r="AS625" s="75"/>
      <c r="AT625" s="476"/>
      <c r="AU625" s="209"/>
      <c r="AV625" s="205"/>
      <c r="AW625" s="205"/>
      <c r="AX625" s="74"/>
      <c r="AY625" s="129"/>
      <c r="AZ625" s="11"/>
      <c r="BB625" s="12"/>
      <c r="BC625" s="12"/>
      <c r="BD625" s="115"/>
    </row>
    <row r="626" spans="3:56">
      <c r="F626" s="25"/>
      <c r="G626" s="201"/>
      <c r="J626" s="461"/>
      <c r="M626" s="422">
        <f t="shared" si="116"/>
        <v>0</v>
      </c>
      <c r="N626" s="21"/>
      <c r="U626" s="63"/>
      <c r="V626" s="81"/>
      <c r="W626" s="229"/>
      <c r="X626" s="84"/>
      <c r="Y626" s="36"/>
      <c r="Z626" s="115"/>
      <c r="AA626" s="170"/>
      <c r="AB626" s="168"/>
      <c r="AC626" s="171"/>
      <c r="AD626" s="172"/>
      <c r="AE626" s="173"/>
      <c r="AF626" s="174"/>
      <c r="AG626" s="542"/>
      <c r="AH626" s="208"/>
      <c r="AI626" s="208"/>
      <c r="AJ626" s="222"/>
      <c r="AK626" s="11"/>
      <c r="AL626" s="164"/>
      <c r="AM626" s="165"/>
      <c r="AN626" s="11"/>
      <c r="AO626" s="11"/>
      <c r="AP626" s="11"/>
      <c r="AQ626" s="11"/>
      <c r="AR626" s="11"/>
      <c r="AS626" s="75"/>
      <c r="AT626" s="476"/>
      <c r="AU626" s="209"/>
      <c r="AV626" s="205"/>
      <c r="AW626" s="205"/>
      <c r="AX626" s="74"/>
      <c r="AY626" s="129"/>
      <c r="AZ626" s="11"/>
      <c r="BB626" s="12"/>
      <c r="BC626" s="12"/>
      <c r="BD626" s="115"/>
    </row>
    <row r="627" spans="3:56">
      <c r="F627" s="25"/>
      <c r="G627" s="201"/>
      <c r="J627" s="461"/>
      <c r="M627" s="422">
        <f t="shared" si="116"/>
        <v>0</v>
      </c>
      <c r="N627" s="21"/>
      <c r="U627" s="63"/>
      <c r="V627" s="81"/>
      <c r="W627" s="229"/>
      <c r="X627" s="84"/>
      <c r="Y627" s="36"/>
      <c r="Z627" s="115"/>
      <c r="AA627" s="170"/>
      <c r="AB627" s="168"/>
      <c r="AC627" s="171"/>
      <c r="AD627" s="172"/>
      <c r="AE627" s="173"/>
      <c r="AF627" s="174"/>
      <c r="AG627" s="542"/>
      <c r="AH627" s="208"/>
      <c r="AI627" s="208"/>
      <c r="AJ627" s="222"/>
      <c r="AK627" s="11"/>
      <c r="AL627" s="164"/>
      <c r="AM627" s="165"/>
      <c r="AN627" s="11"/>
      <c r="AO627" s="11"/>
      <c r="AP627" s="11"/>
      <c r="AQ627" s="11"/>
      <c r="AR627" s="11"/>
      <c r="AS627" s="75"/>
      <c r="AT627" s="476"/>
      <c r="AU627" s="209"/>
      <c r="AV627" s="205"/>
      <c r="AW627" s="205"/>
      <c r="AX627" s="74"/>
      <c r="AY627" s="129"/>
      <c r="AZ627" s="11"/>
      <c r="BB627" s="12"/>
      <c r="BC627" s="12"/>
      <c r="BD627" s="115"/>
    </row>
    <row r="628" spans="3:56">
      <c r="F628" s="25"/>
      <c r="G628" s="201"/>
      <c r="J628" s="461"/>
      <c r="M628" s="422">
        <f t="shared" si="116"/>
        <v>0</v>
      </c>
      <c r="N628" s="21"/>
      <c r="U628" s="63"/>
      <c r="V628" s="81"/>
      <c r="W628" s="229"/>
      <c r="X628" s="84"/>
      <c r="Y628" s="36"/>
      <c r="Z628" s="115"/>
      <c r="AA628" s="170"/>
      <c r="AB628" s="168"/>
      <c r="AC628" s="171"/>
      <c r="AD628" s="172"/>
      <c r="AE628" s="173"/>
      <c r="AF628" s="174"/>
      <c r="AG628" s="542"/>
      <c r="AH628" s="208"/>
      <c r="AI628" s="208"/>
      <c r="AJ628" s="222"/>
      <c r="AK628" s="11"/>
      <c r="AL628" s="164"/>
      <c r="AM628" s="165"/>
      <c r="AN628" s="11"/>
      <c r="AO628" s="11"/>
      <c r="AP628" s="11"/>
      <c r="AQ628" s="11"/>
      <c r="AR628" s="11"/>
      <c r="AS628" s="75"/>
      <c r="AT628" s="476"/>
      <c r="AU628" s="209"/>
      <c r="AV628" s="205"/>
      <c r="AW628" s="205"/>
      <c r="AX628" s="74"/>
      <c r="AY628" s="129"/>
      <c r="AZ628" s="11"/>
      <c r="BB628" s="12"/>
      <c r="BC628" s="12"/>
      <c r="BD628" s="115"/>
    </row>
    <row r="629" spans="3:56">
      <c r="F629" s="25"/>
      <c r="G629" s="201"/>
      <c r="J629" s="461"/>
      <c r="M629" s="422">
        <f t="shared" si="116"/>
        <v>0</v>
      </c>
      <c r="N629" s="21"/>
      <c r="U629" s="63"/>
      <c r="V629" s="81"/>
      <c r="W629" s="229"/>
      <c r="X629" s="84"/>
      <c r="Y629" s="36"/>
      <c r="Z629" s="115"/>
      <c r="AA629" s="170"/>
      <c r="AB629" s="168"/>
      <c r="AC629" s="171"/>
      <c r="AD629" s="172"/>
      <c r="AE629" s="173"/>
      <c r="AF629" s="174"/>
      <c r="AG629" s="542"/>
      <c r="AH629" s="208"/>
      <c r="AI629" s="208"/>
      <c r="AJ629" s="222"/>
      <c r="AK629" s="11"/>
      <c r="AL629" s="164"/>
      <c r="AM629" s="165"/>
      <c r="AN629" s="11"/>
      <c r="AO629" s="11"/>
      <c r="AP629" s="11"/>
      <c r="AQ629" s="11"/>
      <c r="AR629" s="11"/>
      <c r="AS629" s="75"/>
      <c r="AT629" s="476"/>
      <c r="AU629" s="209"/>
      <c r="AV629" s="205"/>
      <c r="AW629" s="205"/>
      <c r="AX629" s="74"/>
      <c r="AY629" s="129"/>
      <c r="AZ629" s="11"/>
      <c r="BB629" s="12"/>
      <c r="BC629" s="12"/>
      <c r="BD629" s="115"/>
    </row>
    <row r="630" spans="3:56">
      <c r="F630" s="25"/>
      <c r="G630" s="201"/>
      <c r="J630" s="461"/>
      <c r="M630" s="422">
        <f t="shared" si="116"/>
        <v>0</v>
      </c>
      <c r="N630" s="21"/>
      <c r="U630" s="63"/>
      <c r="V630" s="81"/>
      <c r="W630" s="229"/>
      <c r="X630" s="84"/>
      <c r="Y630" s="36"/>
      <c r="Z630" s="115"/>
      <c r="AA630" s="170"/>
      <c r="AB630" s="168"/>
      <c r="AC630" s="171"/>
      <c r="AD630" s="172"/>
      <c r="AE630" s="173"/>
      <c r="AF630" s="174"/>
      <c r="AG630" s="542"/>
      <c r="AH630" s="208"/>
      <c r="AI630" s="208"/>
      <c r="AJ630" s="222"/>
      <c r="AK630" s="11"/>
      <c r="AL630" s="164"/>
      <c r="AM630" s="165"/>
      <c r="AN630" s="11"/>
      <c r="AO630" s="11"/>
      <c r="AP630" s="11"/>
      <c r="AQ630" s="11"/>
      <c r="AR630" s="11"/>
      <c r="AS630" s="75"/>
      <c r="AT630" s="476"/>
      <c r="AU630" s="209"/>
      <c r="AV630" s="205"/>
      <c r="AW630" s="205"/>
      <c r="AX630" s="74"/>
      <c r="AY630" s="129"/>
      <c r="AZ630" s="11"/>
      <c r="BB630" s="12"/>
      <c r="BC630" s="12"/>
      <c r="BD630" s="115"/>
    </row>
    <row r="631" spans="3:56">
      <c r="F631" s="25"/>
      <c r="G631" s="201"/>
      <c r="J631" s="461"/>
      <c r="M631" s="422">
        <f t="shared" si="116"/>
        <v>0</v>
      </c>
      <c r="N631" s="21"/>
      <c r="U631" s="63"/>
      <c r="V631" s="81"/>
      <c r="W631" s="229"/>
      <c r="X631" s="84"/>
      <c r="Y631" s="28"/>
      <c r="Z631" s="115"/>
      <c r="AA631" s="170"/>
      <c r="AB631" s="168"/>
      <c r="AC631" s="171"/>
      <c r="AD631" s="172"/>
      <c r="AE631" s="173"/>
      <c r="AF631" s="174"/>
      <c r="AG631" s="542"/>
      <c r="AH631" s="208"/>
      <c r="AI631" s="208"/>
      <c r="AJ631" s="222"/>
      <c r="AK631" s="11"/>
      <c r="AL631" s="164"/>
      <c r="AM631" s="165"/>
      <c r="AN631" s="11"/>
      <c r="AO631" s="11"/>
      <c r="AP631" s="11"/>
      <c r="AQ631" s="11"/>
      <c r="AR631" s="11"/>
      <c r="AS631" s="75"/>
      <c r="AT631" s="476"/>
      <c r="AU631" s="209"/>
      <c r="AV631" s="205"/>
      <c r="AW631" s="205"/>
      <c r="AX631" s="74"/>
      <c r="AY631" s="129"/>
      <c r="AZ631" s="11"/>
      <c r="BB631" s="12"/>
      <c r="BC631" s="12"/>
      <c r="BD631" s="115"/>
    </row>
    <row r="632" spans="3:56">
      <c r="C632" s="102"/>
      <c r="D632" s="13"/>
      <c r="E632" s="125"/>
      <c r="F632" s="25"/>
      <c r="G632" s="201"/>
      <c r="H632" s="113"/>
      <c r="I632" s="113"/>
      <c r="K632" s="13"/>
      <c r="L632" s="39"/>
      <c r="M632" s="422">
        <f t="shared" si="116"/>
        <v>0</v>
      </c>
      <c r="N632" s="40"/>
      <c r="O632" s="213"/>
      <c r="P632" s="16"/>
      <c r="W632" s="229"/>
      <c r="X632" s="84"/>
      <c r="Z632" s="125"/>
      <c r="AA632" s="170"/>
      <c r="AB632" s="168"/>
      <c r="AC632" s="171"/>
      <c r="AD632" s="172"/>
      <c r="AE632" s="173"/>
      <c r="AF632" s="174"/>
      <c r="AG632" s="542"/>
      <c r="AH632" s="208"/>
      <c r="AI632" s="208"/>
      <c r="AJ632" s="222"/>
      <c r="AK632" s="11"/>
      <c r="AL632" s="164"/>
      <c r="AM632" s="165"/>
      <c r="AN632" s="11"/>
      <c r="AO632" s="11"/>
      <c r="AP632" s="11"/>
      <c r="AQ632" s="11"/>
      <c r="AR632" s="11"/>
      <c r="AS632" s="75"/>
      <c r="AT632" s="476"/>
      <c r="AU632" s="209"/>
      <c r="AV632" s="205"/>
      <c r="AW632" s="205"/>
      <c r="AX632" s="74"/>
      <c r="AY632" s="129"/>
      <c r="AZ632" s="11"/>
      <c r="BB632" s="12"/>
      <c r="BC632" s="12"/>
      <c r="BD632" s="115"/>
    </row>
    <row r="633" spans="3:56">
      <c r="F633" s="25"/>
      <c r="G633" s="201"/>
      <c r="J633" s="461"/>
      <c r="M633" s="422">
        <f t="shared" si="116"/>
        <v>0</v>
      </c>
      <c r="N633" s="21"/>
      <c r="O633" s="15"/>
      <c r="P633" s="24"/>
      <c r="Q633" s="15"/>
      <c r="R633" s="24"/>
      <c r="S633" s="24"/>
      <c r="T633" s="24"/>
      <c r="U633" s="63"/>
      <c r="V633" s="81"/>
      <c r="W633" s="229"/>
      <c r="X633" s="84"/>
      <c r="Y633" s="28"/>
      <c r="Z633" s="115"/>
      <c r="AA633" s="170"/>
      <c r="AB633" s="168"/>
      <c r="AC633" s="171"/>
      <c r="AD633" s="172"/>
      <c r="AE633" s="173"/>
      <c r="AF633" s="174"/>
      <c r="AG633" s="542"/>
      <c r="AH633" s="208"/>
      <c r="AI633" s="208"/>
      <c r="AJ633" s="222"/>
      <c r="AK633" s="11"/>
      <c r="AL633" s="164"/>
      <c r="AM633" s="165"/>
      <c r="AN633" s="11"/>
      <c r="AO633" s="11"/>
      <c r="AP633" s="11"/>
      <c r="AQ633" s="11"/>
      <c r="AR633" s="11"/>
      <c r="AS633" s="75"/>
      <c r="AT633" s="476"/>
      <c r="AU633" s="209"/>
      <c r="AV633" s="205"/>
      <c r="AW633" s="205"/>
      <c r="AX633" s="74"/>
      <c r="AY633" s="129"/>
      <c r="AZ633" s="11"/>
      <c r="BB633" s="12"/>
      <c r="BC633" s="12"/>
      <c r="BD633" s="115"/>
    </row>
    <row r="634" spans="3:56">
      <c r="F634" s="25"/>
      <c r="G634" s="201"/>
      <c r="J634" s="461"/>
      <c r="M634" s="422">
        <f t="shared" si="116"/>
        <v>0</v>
      </c>
      <c r="N634" s="21"/>
      <c r="S634" s="24"/>
      <c r="T634" s="24"/>
      <c r="U634" s="58"/>
      <c r="V634" s="49"/>
      <c r="W634" s="229"/>
      <c r="X634" s="84"/>
      <c r="Y634" s="28"/>
      <c r="Z634" s="115"/>
      <c r="AA634" s="170"/>
      <c r="AB634" s="168"/>
      <c r="AC634" s="171"/>
      <c r="AD634" s="172"/>
      <c r="AE634" s="173"/>
      <c r="AF634" s="174"/>
      <c r="AG634" s="542"/>
      <c r="AH634" s="208"/>
      <c r="AI634" s="208"/>
      <c r="AJ634" s="222"/>
      <c r="AK634" s="11"/>
      <c r="AL634" s="164"/>
      <c r="AM634" s="165"/>
      <c r="AN634" s="11"/>
      <c r="AO634" s="11"/>
      <c r="AP634" s="11"/>
      <c r="AQ634" s="11"/>
      <c r="AR634" s="11"/>
      <c r="AS634" s="75"/>
      <c r="AT634" s="476"/>
      <c r="AU634" s="209"/>
      <c r="AV634" s="205"/>
      <c r="AW634" s="205"/>
      <c r="AX634" s="74"/>
      <c r="AY634" s="129"/>
      <c r="AZ634" s="11"/>
      <c r="BB634" s="12"/>
      <c r="BC634" s="12"/>
      <c r="BD634" s="115"/>
    </row>
    <row r="635" spans="3:56">
      <c r="F635" s="25"/>
      <c r="G635" s="201"/>
      <c r="J635" s="461"/>
      <c r="M635" s="422">
        <f t="shared" si="116"/>
        <v>0</v>
      </c>
      <c r="N635" s="21"/>
      <c r="S635" s="24"/>
      <c r="T635" s="24"/>
      <c r="U635" s="58"/>
      <c r="V635" s="49"/>
      <c r="W635" s="229"/>
      <c r="X635" s="84"/>
      <c r="Y635" s="19"/>
      <c r="Z635" s="115"/>
      <c r="AA635" s="170"/>
      <c r="AB635" s="168"/>
      <c r="AC635" s="171"/>
      <c r="AD635" s="172"/>
      <c r="AE635" s="173"/>
      <c r="AF635" s="174"/>
      <c r="AG635" s="542"/>
      <c r="AH635" s="208"/>
      <c r="AI635" s="208"/>
      <c r="AJ635" s="222"/>
      <c r="AK635" s="11"/>
      <c r="AL635" s="164"/>
      <c r="AM635" s="165"/>
      <c r="AN635" s="11"/>
      <c r="AO635" s="11"/>
      <c r="AP635" s="11"/>
      <c r="AQ635" s="11"/>
      <c r="AR635" s="11"/>
      <c r="AS635" s="75"/>
      <c r="AT635" s="476"/>
      <c r="AU635" s="209"/>
      <c r="AV635" s="205"/>
      <c r="AW635" s="205"/>
      <c r="AX635" s="74"/>
      <c r="AY635" s="129"/>
      <c r="AZ635" s="11"/>
      <c r="BB635" s="12"/>
      <c r="BC635" s="12"/>
      <c r="BD635" s="115"/>
    </row>
    <row r="636" spans="3:56">
      <c r="F636" s="25"/>
      <c r="G636" s="201"/>
      <c r="J636" s="461"/>
      <c r="M636" s="422">
        <f t="shared" si="116"/>
        <v>0</v>
      </c>
      <c r="N636" s="21"/>
      <c r="U636" s="63"/>
      <c r="V636" s="81"/>
      <c r="W636" s="229"/>
      <c r="X636" s="84"/>
      <c r="Y636" s="19"/>
      <c r="Z636" s="115"/>
      <c r="AA636" s="170"/>
      <c r="AB636" s="168"/>
      <c r="AC636" s="171"/>
      <c r="AD636" s="172"/>
      <c r="AE636" s="173"/>
      <c r="AF636" s="174"/>
      <c r="AG636" s="542"/>
      <c r="AH636" s="208"/>
      <c r="AI636" s="208"/>
      <c r="AJ636" s="222"/>
      <c r="AK636" s="11"/>
      <c r="AL636" s="164"/>
      <c r="AM636" s="165"/>
      <c r="AN636" s="11"/>
      <c r="AO636" s="11"/>
      <c r="AP636" s="11"/>
      <c r="AQ636" s="11"/>
      <c r="AR636" s="11"/>
      <c r="AS636" s="75"/>
      <c r="AT636" s="476"/>
      <c r="AU636" s="209"/>
      <c r="AV636" s="205"/>
      <c r="AW636" s="205"/>
      <c r="AX636" s="74"/>
      <c r="AY636" s="129"/>
      <c r="AZ636" s="11"/>
      <c r="BB636" s="12"/>
      <c r="BC636" s="12"/>
      <c r="BD636" s="115"/>
    </row>
    <row r="637" spans="3:56">
      <c r="F637" s="25"/>
      <c r="J637" s="461"/>
      <c r="M637" s="422">
        <f t="shared" si="116"/>
        <v>0</v>
      </c>
      <c r="N637" s="21"/>
      <c r="U637" s="58"/>
      <c r="V637" s="49"/>
      <c r="W637" s="229"/>
      <c r="X637" s="84"/>
      <c r="Y637" s="33"/>
      <c r="Z637" s="115"/>
      <c r="AA637" s="170"/>
      <c r="AB637" s="168"/>
      <c r="AC637" s="171"/>
      <c r="AD637" s="172"/>
      <c r="AE637" s="173"/>
      <c r="AF637" s="174"/>
      <c r="AH637" s="22"/>
      <c r="AI637" s="23"/>
      <c r="AJ637" s="223"/>
      <c r="AK637" s="11"/>
      <c r="AL637" s="164"/>
      <c r="AM637" s="165"/>
      <c r="AN637" s="11"/>
      <c r="AO637" s="11"/>
      <c r="AP637" s="11"/>
      <c r="AQ637" s="11"/>
      <c r="AR637" s="11"/>
      <c r="AS637" s="75"/>
      <c r="AT637" s="476"/>
      <c r="AU637" s="209"/>
      <c r="AV637" s="205"/>
      <c r="AW637" s="205"/>
      <c r="AX637" s="74"/>
      <c r="AY637" s="129"/>
      <c r="AZ637" s="11"/>
      <c r="BB637" s="12"/>
      <c r="BC637" s="12"/>
      <c r="BD637" s="115"/>
    </row>
    <row r="638" spans="3:56">
      <c r="F638" s="25"/>
      <c r="J638" s="461"/>
      <c r="M638" s="422">
        <f t="shared" si="116"/>
        <v>0</v>
      </c>
      <c r="N638" s="21"/>
      <c r="U638" s="58"/>
      <c r="V638" s="49"/>
      <c r="W638" s="229"/>
      <c r="X638" s="84"/>
      <c r="Y638" s="33"/>
      <c r="Z638" s="115"/>
      <c r="AA638" s="170"/>
      <c r="AB638" s="168"/>
      <c r="AC638" s="171"/>
      <c r="AD638" s="172"/>
      <c r="AE638" s="173"/>
      <c r="AF638" s="174"/>
      <c r="AH638" s="22"/>
      <c r="AI638" s="23"/>
      <c r="AJ638" s="223"/>
      <c r="AK638" s="11"/>
      <c r="AL638" s="164"/>
      <c r="AM638" s="165"/>
      <c r="AN638" s="11"/>
      <c r="AO638" s="11"/>
      <c r="AP638" s="11"/>
      <c r="AQ638" s="11"/>
      <c r="AR638" s="11"/>
      <c r="AS638" s="75"/>
      <c r="AT638" s="476"/>
      <c r="AU638" s="209"/>
      <c r="AV638" s="205"/>
      <c r="AW638" s="205"/>
      <c r="AX638" s="74"/>
      <c r="AY638" s="129"/>
      <c r="AZ638" s="11"/>
      <c r="BB638" s="12"/>
      <c r="BC638" s="12"/>
      <c r="BD638" s="115"/>
    </row>
    <row r="639" spans="3:56">
      <c r="F639" s="25"/>
      <c r="J639" s="461"/>
      <c r="M639" s="422">
        <f t="shared" si="116"/>
        <v>0</v>
      </c>
      <c r="N639" s="21"/>
      <c r="U639" s="58"/>
      <c r="V639" s="49"/>
      <c r="W639" s="229"/>
      <c r="X639" s="84"/>
      <c r="Y639" s="33"/>
      <c r="Z639" s="115"/>
      <c r="AA639" s="170"/>
      <c r="AB639" s="168"/>
      <c r="AC639" s="171"/>
      <c r="AD639" s="172"/>
      <c r="AE639" s="173"/>
      <c r="AF639" s="174"/>
      <c r="AH639" s="22"/>
      <c r="AI639" s="23"/>
      <c r="AJ639" s="223"/>
      <c r="AK639" s="11"/>
      <c r="AL639" s="164"/>
      <c r="AM639" s="165"/>
      <c r="AN639" s="11"/>
      <c r="AO639" s="11"/>
      <c r="AP639" s="11"/>
      <c r="AQ639" s="11"/>
      <c r="AR639" s="11"/>
      <c r="AS639" s="75"/>
      <c r="AT639" s="476"/>
      <c r="AU639" s="209"/>
      <c r="AV639" s="205"/>
      <c r="AW639" s="205"/>
      <c r="AX639" s="74"/>
      <c r="AY639" s="129"/>
      <c r="AZ639" s="11"/>
      <c r="BB639" s="12"/>
      <c r="BC639" s="12"/>
      <c r="BD639" s="115"/>
    </row>
    <row r="640" spans="3:56">
      <c r="F640" s="25"/>
      <c r="J640" s="461"/>
      <c r="M640" s="422">
        <f t="shared" si="116"/>
        <v>0</v>
      </c>
      <c r="N640" s="21"/>
      <c r="S640" s="50"/>
      <c r="T640" s="50"/>
      <c r="U640" s="58"/>
      <c r="V640" s="49"/>
      <c r="W640" s="229"/>
      <c r="X640" s="84"/>
      <c r="Y640" s="33"/>
      <c r="Z640" s="115"/>
      <c r="AA640" s="170"/>
      <c r="AB640" s="168"/>
      <c r="AC640" s="171"/>
      <c r="AD640" s="172"/>
      <c r="AE640" s="173"/>
      <c r="AF640" s="174"/>
      <c r="AH640" s="22"/>
      <c r="AI640" s="23"/>
      <c r="AJ640" s="223"/>
      <c r="AK640" s="11"/>
      <c r="AL640" s="164"/>
      <c r="AM640" s="165"/>
      <c r="AN640" s="11"/>
      <c r="AO640" s="11"/>
      <c r="AP640" s="11"/>
      <c r="AQ640" s="11"/>
      <c r="AR640" s="11"/>
      <c r="AS640" s="75"/>
      <c r="AT640" s="476"/>
      <c r="AU640" s="209"/>
      <c r="AV640" s="205"/>
      <c r="AW640" s="205"/>
      <c r="AX640" s="74"/>
      <c r="AY640" s="129"/>
      <c r="AZ640" s="11"/>
      <c r="BB640" s="12"/>
      <c r="BC640" s="12"/>
      <c r="BD640" s="115"/>
    </row>
    <row r="641" spans="1:56">
      <c r="F641" s="25"/>
      <c r="J641" s="461"/>
      <c r="M641" s="422">
        <f t="shared" si="116"/>
        <v>0</v>
      </c>
      <c r="N641" s="21"/>
      <c r="S641" s="50"/>
      <c r="T641" s="50"/>
      <c r="U641" s="58"/>
      <c r="V641" s="49"/>
      <c r="W641" s="229"/>
      <c r="X641" s="84"/>
      <c r="Y641" s="19"/>
      <c r="Z641" s="115"/>
      <c r="AA641" s="170"/>
      <c r="AB641" s="168"/>
      <c r="AC641" s="171"/>
      <c r="AD641" s="172"/>
      <c r="AE641" s="173"/>
      <c r="AF641" s="174"/>
      <c r="AH641" s="22"/>
      <c r="AI641" s="23"/>
      <c r="AJ641" s="223"/>
      <c r="AK641" s="11"/>
      <c r="AL641" s="164"/>
      <c r="AM641" s="165"/>
      <c r="AN641" s="11"/>
      <c r="AO641" s="11"/>
      <c r="AP641" s="11"/>
      <c r="AQ641" s="11"/>
      <c r="AR641" s="11"/>
      <c r="AS641" s="75"/>
      <c r="AT641" s="476"/>
      <c r="AU641" s="209"/>
      <c r="AV641" s="205"/>
      <c r="AW641" s="205"/>
      <c r="AX641" s="74"/>
      <c r="AY641" s="129"/>
      <c r="AZ641" s="11"/>
      <c r="BB641" s="12"/>
      <c r="BC641" s="12"/>
      <c r="BD641" s="115"/>
    </row>
    <row r="642" spans="1:56">
      <c r="F642" s="25"/>
      <c r="J642" s="461"/>
      <c r="M642" s="422">
        <f t="shared" si="116"/>
        <v>0</v>
      </c>
      <c r="N642" s="21"/>
      <c r="S642" s="50"/>
      <c r="T642" s="50"/>
      <c r="U642" s="58"/>
      <c r="V642" s="49"/>
      <c r="W642" s="229"/>
      <c r="X642" s="84"/>
      <c r="Y642" s="19"/>
      <c r="Z642" s="115"/>
      <c r="AA642" s="170"/>
      <c r="AB642" s="168"/>
      <c r="AC642" s="171"/>
      <c r="AD642" s="172"/>
      <c r="AE642" s="173"/>
      <c r="AF642" s="174"/>
      <c r="AH642" s="22"/>
      <c r="AI642" s="23"/>
      <c r="AJ642" s="223"/>
      <c r="AK642" s="11"/>
      <c r="AL642" s="164"/>
      <c r="AM642" s="165"/>
      <c r="AN642" s="11"/>
      <c r="AO642" s="11"/>
      <c r="AP642" s="11"/>
      <c r="AQ642" s="11"/>
      <c r="AR642" s="11"/>
      <c r="AS642" s="75"/>
      <c r="AT642" s="476"/>
      <c r="AU642" s="209"/>
      <c r="AV642" s="205"/>
      <c r="AW642" s="205"/>
      <c r="AX642" s="74"/>
      <c r="AY642" s="129"/>
      <c r="AZ642" s="11"/>
      <c r="BB642" s="12"/>
      <c r="BC642" s="12"/>
      <c r="BD642" s="115"/>
    </row>
    <row r="643" spans="1:56">
      <c r="F643" s="25"/>
      <c r="J643" s="461"/>
      <c r="M643" s="17"/>
      <c r="N643" s="21"/>
      <c r="S643" s="50"/>
      <c r="T643" s="50"/>
      <c r="U643" s="58"/>
      <c r="V643" s="49"/>
      <c r="W643" s="229"/>
      <c r="X643" s="84"/>
      <c r="Y643" s="19"/>
      <c r="Z643" s="115"/>
      <c r="AA643" s="170"/>
      <c r="AB643" s="168"/>
      <c r="AC643" s="171"/>
      <c r="AD643" s="172"/>
      <c r="AE643" s="173"/>
      <c r="AF643" s="174"/>
      <c r="AH643" s="22"/>
      <c r="AI643" s="23"/>
      <c r="AJ643" s="223"/>
      <c r="AK643" s="11"/>
      <c r="AL643" s="164"/>
      <c r="AM643" s="165"/>
      <c r="AN643" s="11"/>
      <c r="AO643" s="11"/>
      <c r="AP643" s="11"/>
      <c r="AQ643" s="11"/>
      <c r="AR643" s="11"/>
      <c r="AS643" s="75"/>
      <c r="AT643" s="476"/>
      <c r="AU643" s="209"/>
      <c r="AV643" s="205"/>
      <c r="AW643" s="205"/>
      <c r="AX643" s="74"/>
      <c r="AY643" s="129"/>
      <c r="AZ643" s="11"/>
      <c r="BB643" s="12"/>
      <c r="BC643" s="12"/>
      <c r="BD643" s="115"/>
    </row>
    <row r="644" spans="1:56">
      <c r="F644" s="25"/>
      <c r="J644" s="461"/>
      <c r="M644" s="17"/>
      <c r="N644" s="21"/>
      <c r="W644" s="229"/>
      <c r="X644" s="84"/>
      <c r="Y644" s="19"/>
      <c r="Z644" s="115"/>
      <c r="AA644" s="170"/>
      <c r="AB644" s="168"/>
      <c r="AC644" s="171"/>
      <c r="AD644" s="172"/>
      <c r="AE644" s="173"/>
      <c r="AF644" s="174"/>
      <c r="AH644" s="22"/>
      <c r="AI644" s="23"/>
      <c r="AJ644" s="223"/>
      <c r="AK644" s="11"/>
      <c r="AL644" s="164"/>
      <c r="AM644" s="165"/>
      <c r="AN644" s="11"/>
      <c r="AO644" s="11"/>
      <c r="AP644" s="11"/>
      <c r="AQ644" s="11"/>
      <c r="AR644" s="11"/>
      <c r="AS644" s="75"/>
      <c r="AT644" s="476"/>
      <c r="AU644" s="209"/>
      <c r="AV644" s="205"/>
      <c r="AW644" s="205"/>
      <c r="AX644" s="74"/>
      <c r="AY644" s="129"/>
      <c r="AZ644" s="11"/>
      <c r="BB644" s="12"/>
      <c r="BC644" s="12"/>
      <c r="BD644" s="115"/>
    </row>
    <row r="645" spans="1:56">
      <c r="F645" s="25"/>
      <c r="J645" s="461"/>
      <c r="M645" s="17"/>
      <c r="N645" s="21"/>
      <c r="W645" s="229"/>
      <c r="X645" s="84"/>
      <c r="Y645" s="19"/>
      <c r="Z645" s="115"/>
      <c r="AA645" s="170"/>
      <c r="AB645" s="168"/>
      <c r="AC645" s="171"/>
      <c r="AD645" s="172"/>
      <c r="AE645" s="173"/>
      <c r="AF645" s="174"/>
      <c r="AH645" s="22"/>
      <c r="AI645" s="23"/>
      <c r="AJ645" s="223"/>
      <c r="AK645" s="11"/>
      <c r="AL645" s="164"/>
      <c r="AM645" s="165"/>
      <c r="AN645" s="11"/>
      <c r="AO645" s="11"/>
      <c r="AP645" s="11"/>
      <c r="AQ645" s="11"/>
      <c r="AR645" s="11"/>
      <c r="AS645" s="75"/>
      <c r="AT645" s="476"/>
      <c r="AU645" s="209"/>
      <c r="AV645" s="205"/>
      <c r="AW645" s="205"/>
      <c r="AX645" s="74"/>
      <c r="AY645" s="129"/>
      <c r="AZ645" s="11"/>
      <c r="BB645" s="12"/>
      <c r="BC645" s="12"/>
      <c r="BD645" s="115"/>
    </row>
    <row r="646" spans="1:56">
      <c r="F646" s="25"/>
      <c r="J646" s="461"/>
      <c r="M646" s="17"/>
      <c r="N646" s="21"/>
      <c r="U646" s="58"/>
      <c r="V646" s="49"/>
      <c r="W646" s="229"/>
      <c r="X646" s="84"/>
      <c r="Y646" s="33"/>
      <c r="Z646" s="115"/>
      <c r="AA646" s="170"/>
      <c r="AB646" s="168"/>
      <c r="AC646" s="171"/>
      <c r="AD646" s="172"/>
      <c r="AE646" s="173"/>
      <c r="AF646" s="174"/>
      <c r="AH646" s="22"/>
      <c r="AI646" s="23"/>
      <c r="AJ646" s="223"/>
      <c r="AK646" s="11"/>
      <c r="AL646" s="164"/>
      <c r="AM646" s="165"/>
      <c r="AN646" s="11"/>
      <c r="AO646" s="11"/>
      <c r="AP646" s="11"/>
      <c r="AQ646" s="11"/>
      <c r="AR646" s="11"/>
      <c r="AS646" s="75"/>
      <c r="AT646" s="476"/>
      <c r="AU646" s="209"/>
      <c r="AV646" s="205"/>
      <c r="AW646" s="205"/>
      <c r="AX646" s="74"/>
      <c r="AY646" s="129"/>
      <c r="AZ646" s="11"/>
      <c r="BB646" s="12"/>
      <c r="BC646" s="12"/>
      <c r="BD646" s="115"/>
    </row>
    <row r="647" spans="1:56">
      <c r="F647" s="25"/>
      <c r="J647" s="461"/>
      <c r="M647" s="17"/>
      <c r="N647" s="21"/>
      <c r="U647" s="58"/>
      <c r="V647" s="49"/>
      <c r="W647" s="229"/>
      <c r="X647" s="84"/>
      <c r="Y647" s="19"/>
      <c r="Z647" s="115"/>
      <c r="AA647" s="170"/>
      <c r="AB647" s="168"/>
      <c r="AC647" s="171"/>
      <c r="AD647" s="172"/>
      <c r="AE647" s="173"/>
      <c r="AF647" s="174"/>
      <c r="AH647" s="22"/>
      <c r="AI647" s="23"/>
      <c r="AJ647" s="223"/>
      <c r="AK647" s="11"/>
      <c r="AL647" s="164"/>
      <c r="AM647" s="165"/>
      <c r="AN647" s="11"/>
      <c r="AO647" s="11"/>
      <c r="AP647" s="11"/>
      <c r="AQ647" s="11"/>
      <c r="AR647" s="11"/>
      <c r="AS647" s="75"/>
      <c r="AT647" s="476"/>
      <c r="AU647" s="209"/>
      <c r="AV647" s="205"/>
      <c r="AW647" s="205"/>
      <c r="AX647" s="74"/>
      <c r="AY647" s="129"/>
      <c r="AZ647" s="11"/>
      <c r="BB647" s="12"/>
      <c r="BC647" s="12"/>
      <c r="BD647" s="115"/>
    </row>
    <row r="648" spans="1:56">
      <c r="A648" s="78"/>
      <c r="C648" s="102"/>
      <c r="D648" s="13"/>
      <c r="E648" s="125"/>
      <c r="F648" s="25"/>
      <c r="G648" s="13"/>
      <c r="H648" s="113"/>
      <c r="I648" s="113"/>
      <c r="J648" s="473"/>
      <c r="K648" s="13"/>
      <c r="L648" s="39"/>
      <c r="M648" s="50"/>
      <c r="N648" s="49"/>
      <c r="O648" s="214"/>
      <c r="P648" s="87"/>
      <c r="S648" s="16"/>
      <c r="T648" s="16"/>
      <c r="W648" s="229"/>
      <c r="X648" s="84"/>
      <c r="Z648" s="125"/>
      <c r="AA648" s="170"/>
      <c r="AB648" s="168"/>
      <c r="AC648" s="171"/>
      <c r="AD648" s="172"/>
      <c r="AE648" s="173"/>
      <c r="AF648" s="174"/>
      <c r="AH648" s="22"/>
      <c r="AI648" s="23"/>
      <c r="AJ648" s="223"/>
      <c r="AK648" s="11"/>
      <c r="AL648" s="164"/>
      <c r="AM648" s="165"/>
      <c r="AN648" s="11"/>
      <c r="AO648" s="11"/>
      <c r="AP648" s="11"/>
      <c r="AQ648" s="11"/>
      <c r="AR648" s="11"/>
      <c r="AS648" s="75"/>
      <c r="AT648" s="476"/>
      <c r="AU648" s="209"/>
      <c r="AV648" s="205"/>
      <c r="AW648" s="205"/>
      <c r="AX648" s="74"/>
      <c r="AY648" s="129"/>
      <c r="AZ648" s="11"/>
      <c r="BB648" s="12"/>
      <c r="BC648" s="12"/>
      <c r="BD648" s="115"/>
    </row>
    <row r="649" spans="1:56">
      <c r="A649" s="78"/>
      <c r="C649" s="102"/>
      <c r="D649" s="13"/>
      <c r="E649" s="125"/>
      <c r="F649" s="25"/>
      <c r="G649" s="13"/>
      <c r="H649" s="113"/>
      <c r="I649" s="113"/>
      <c r="J649" s="473"/>
      <c r="K649" s="13"/>
      <c r="L649" s="39"/>
      <c r="M649" s="50"/>
      <c r="N649" s="49"/>
      <c r="O649" s="214"/>
      <c r="P649" s="87"/>
      <c r="Q649" s="214"/>
      <c r="R649" s="87"/>
      <c r="S649" s="16"/>
      <c r="T649" s="16"/>
      <c r="W649" s="229"/>
      <c r="X649" s="84"/>
      <c r="Z649" s="125"/>
      <c r="AA649" s="170"/>
      <c r="AB649" s="168"/>
      <c r="AC649" s="171"/>
      <c r="AD649" s="172"/>
      <c r="AE649" s="173"/>
      <c r="AF649" s="174"/>
      <c r="AH649" s="22"/>
      <c r="AI649" s="23"/>
      <c r="AJ649" s="223"/>
      <c r="AK649" s="11"/>
      <c r="AL649" s="164"/>
      <c r="AM649" s="165"/>
      <c r="AN649" s="11"/>
      <c r="AO649" s="11"/>
      <c r="AP649" s="11"/>
      <c r="AQ649" s="11"/>
      <c r="AR649" s="11"/>
      <c r="AS649" s="75"/>
      <c r="AT649" s="476"/>
      <c r="AU649" s="209"/>
      <c r="AV649" s="205"/>
      <c r="AW649" s="205"/>
      <c r="AX649" s="74"/>
      <c r="AY649" s="129"/>
      <c r="AZ649" s="11"/>
      <c r="BB649" s="12"/>
      <c r="BC649" s="12"/>
      <c r="BD649" s="115"/>
    </row>
    <row r="650" spans="1:56">
      <c r="A650" s="79"/>
      <c r="B650" s="552"/>
      <c r="C650" s="98"/>
      <c r="D650" s="51"/>
      <c r="E650" s="126"/>
      <c r="F650" s="25"/>
      <c r="G650" s="13"/>
      <c r="H650" s="113"/>
      <c r="I650" s="113"/>
      <c r="J650" s="473"/>
      <c r="K650" s="13"/>
      <c r="L650" s="39"/>
      <c r="W650" s="229"/>
      <c r="X650" s="84"/>
      <c r="Z650" s="126"/>
      <c r="AA650" s="170"/>
      <c r="AB650" s="168"/>
      <c r="AC650" s="171"/>
      <c r="AD650" s="172"/>
      <c r="AE650" s="173"/>
      <c r="AF650" s="174"/>
      <c r="AH650" s="22"/>
      <c r="AI650" s="23"/>
      <c r="AJ650" s="223"/>
      <c r="AK650" s="11"/>
      <c r="AL650" s="164"/>
      <c r="AM650" s="165"/>
      <c r="AN650" s="11"/>
      <c r="AO650" s="11"/>
      <c r="AP650" s="11"/>
      <c r="AQ650" s="11"/>
      <c r="AR650" s="11"/>
      <c r="AS650" s="75"/>
      <c r="AT650" s="476"/>
      <c r="AU650" s="209"/>
      <c r="AV650" s="205"/>
      <c r="AW650" s="205"/>
      <c r="AX650" s="74"/>
      <c r="AY650" s="129"/>
      <c r="AZ650" s="11"/>
      <c r="BB650" s="12"/>
      <c r="BC650" s="12"/>
      <c r="BD650" s="115"/>
    </row>
    <row r="651" spans="1:56">
      <c r="A651" s="78"/>
      <c r="C651" s="389"/>
      <c r="D651" s="89"/>
      <c r="E651" s="127"/>
      <c r="F651" s="25"/>
      <c r="H651" s="113"/>
      <c r="I651" s="113"/>
      <c r="J651" s="473"/>
      <c r="K651" s="13"/>
      <c r="M651" s="50"/>
      <c r="N651" s="49"/>
      <c r="O651" s="213"/>
      <c r="P651" s="16"/>
      <c r="W651" s="229"/>
      <c r="X651" s="84"/>
      <c r="Z651" s="127"/>
      <c r="AA651" s="170"/>
      <c r="AB651" s="168"/>
      <c r="AC651" s="171"/>
      <c r="AD651" s="172"/>
      <c r="AE651" s="173"/>
      <c r="AF651" s="174"/>
      <c r="AH651" s="22"/>
      <c r="AI651" s="23"/>
      <c r="AJ651" s="223"/>
      <c r="AK651" s="11"/>
      <c r="AL651" s="164"/>
      <c r="AM651" s="165"/>
      <c r="AN651" s="11"/>
      <c r="AO651" s="11"/>
      <c r="AP651" s="11"/>
      <c r="AQ651" s="11"/>
      <c r="AR651" s="11"/>
      <c r="AS651" s="75"/>
      <c r="AT651" s="476"/>
      <c r="AU651" s="209"/>
      <c r="AV651" s="205"/>
      <c r="AW651" s="205"/>
      <c r="AX651" s="74"/>
      <c r="AY651" s="129"/>
      <c r="AZ651" s="11"/>
      <c r="BB651" s="12"/>
      <c r="BC651" s="12"/>
      <c r="BD651" s="115"/>
    </row>
    <row r="652" spans="1:56">
      <c r="F652" s="25"/>
      <c r="J652" s="461"/>
      <c r="M652" s="17"/>
      <c r="N652" s="21"/>
      <c r="U652" s="58"/>
      <c r="V652" s="49"/>
      <c r="W652" s="229"/>
      <c r="X652" s="84"/>
      <c r="Y652" s="20"/>
      <c r="Z652" s="115"/>
      <c r="AA652" s="170"/>
      <c r="AB652" s="168"/>
      <c r="AC652" s="171"/>
      <c r="AD652" s="172"/>
      <c r="AE652" s="173"/>
      <c r="AF652" s="174"/>
      <c r="AH652" s="22"/>
      <c r="AI652" s="23"/>
      <c r="AJ652" s="223"/>
      <c r="AK652" s="11"/>
      <c r="AL652" s="164"/>
      <c r="AM652" s="165"/>
      <c r="AN652" s="11"/>
      <c r="AO652" s="11"/>
      <c r="AP652" s="11"/>
      <c r="AQ652" s="11"/>
      <c r="AR652" s="11"/>
      <c r="AS652" s="75"/>
      <c r="AT652" s="476"/>
      <c r="AU652" s="209"/>
      <c r="AV652" s="205"/>
      <c r="AW652" s="205"/>
      <c r="AX652" s="74"/>
      <c r="AY652" s="129"/>
      <c r="AZ652" s="11"/>
      <c r="BB652" s="12"/>
      <c r="BC652" s="12"/>
      <c r="BD652" s="115"/>
    </row>
    <row r="653" spans="1:56">
      <c r="F653" s="25"/>
      <c r="J653" s="461"/>
      <c r="M653" s="17"/>
      <c r="N653" s="21"/>
      <c r="W653" s="229"/>
      <c r="X653" s="84"/>
      <c r="Y653" s="19"/>
      <c r="Z653" s="115"/>
      <c r="AA653" s="170"/>
      <c r="AB653" s="168"/>
      <c r="AC653" s="171"/>
      <c r="AD653" s="172"/>
      <c r="AE653" s="173"/>
      <c r="AF653" s="174"/>
      <c r="AH653" s="22"/>
      <c r="AI653" s="23"/>
      <c r="AJ653" s="223"/>
      <c r="AK653" s="11"/>
      <c r="AL653" s="164"/>
      <c r="AM653" s="165"/>
      <c r="AN653" s="11"/>
      <c r="AO653" s="11"/>
      <c r="AP653" s="11"/>
      <c r="AQ653" s="11"/>
      <c r="AR653" s="11"/>
      <c r="AS653" s="75"/>
      <c r="AT653" s="476"/>
      <c r="AU653" s="209"/>
      <c r="AV653" s="205"/>
      <c r="AW653" s="205"/>
      <c r="AX653" s="74"/>
      <c r="AY653" s="129"/>
      <c r="AZ653" s="11"/>
      <c r="BB653" s="12"/>
      <c r="BC653" s="12"/>
      <c r="BD653" s="115"/>
    </row>
    <row r="654" spans="1:56">
      <c r="F654" s="25"/>
      <c r="J654" s="461"/>
      <c r="M654" s="17"/>
      <c r="N654" s="21"/>
      <c r="O654" s="15"/>
      <c r="P654" s="24"/>
      <c r="Q654" s="15"/>
      <c r="R654" s="24"/>
      <c r="U654" s="58"/>
      <c r="V654" s="49"/>
      <c r="W654" s="229"/>
      <c r="X654" s="84"/>
      <c r="Y654" s="28"/>
      <c r="Z654" s="115"/>
      <c r="AA654" s="170"/>
      <c r="AB654" s="168"/>
      <c r="AC654" s="171"/>
      <c r="AD654" s="172"/>
      <c r="AE654" s="173"/>
      <c r="AF654" s="174"/>
      <c r="AH654" s="22"/>
      <c r="AI654" s="23"/>
      <c r="AJ654" s="223"/>
      <c r="AK654" s="11"/>
      <c r="AL654" s="164"/>
      <c r="AM654" s="165"/>
      <c r="AN654" s="11"/>
      <c r="AO654" s="11"/>
      <c r="AP654" s="11"/>
      <c r="AQ654" s="11"/>
      <c r="AR654" s="11"/>
      <c r="AS654" s="75"/>
      <c r="AT654" s="476"/>
      <c r="AU654" s="209"/>
      <c r="AV654" s="205"/>
      <c r="AW654" s="205"/>
      <c r="AX654" s="74"/>
      <c r="AY654" s="129"/>
      <c r="AZ654" s="11"/>
      <c r="BB654" s="12"/>
      <c r="BC654" s="12"/>
      <c r="BD654" s="115"/>
    </row>
    <row r="655" spans="1:56">
      <c r="F655" s="25"/>
      <c r="J655" s="461"/>
      <c r="M655" s="17"/>
      <c r="N655" s="21"/>
      <c r="O655" s="39"/>
      <c r="P655" s="50"/>
      <c r="S655" s="50"/>
      <c r="T655" s="50"/>
      <c r="U655" s="58"/>
      <c r="V655" s="49"/>
      <c r="W655" s="229"/>
      <c r="X655" s="84"/>
      <c r="Y655" s="33"/>
      <c r="Z655" s="115"/>
      <c r="AA655" s="170"/>
      <c r="AB655" s="168"/>
      <c r="AC655" s="171"/>
      <c r="AD655" s="172"/>
      <c r="AE655" s="173"/>
      <c r="AF655" s="174"/>
      <c r="AH655" s="22"/>
      <c r="AI655" s="23"/>
      <c r="AJ655" s="223"/>
      <c r="AK655" s="11"/>
      <c r="AL655" s="164"/>
      <c r="AM655" s="165"/>
      <c r="AN655" s="11"/>
      <c r="AO655" s="11"/>
      <c r="AP655" s="11"/>
      <c r="AQ655" s="11"/>
      <c r="AR655" s="11"/>
      <c r="AS655" s="75"/>
      <c r="AT655" s="476"/>
      <c r="AU655" s="209"/>
      <c r="AV655" s="205"/>
      <c r="AW655" s="205"/>
      <c r="AX655" s="74"/>
      <c r="AY655" s="129"/>
      <c r="AZ655" s="11"/>
      <c r="BB655" s="12"/>
      <c r="BC655" s="12"/>
      <c r="BD655" s="115"/>
    </row>
    <row r="656" spans="1:56">
      <c r="F656" s="25"/>
      <c r="J656" s="461"/>
      <c r="M656" s="17"/>
      <c r="N656" s="21"/>
      <c r="U656" s="58"/>
      <c r="V656" s="49"/>
      <c r="W656" s="229"/>
      <c r="X656" s="84"/>
      <c r="Y656" s="20"/>
      <c r="Z656" s="115"/>
      <c r="AA656" s="170"/>
      <c r="AB656" s="168"/>
      <c r="AC656" s="171"/>
      <c r="AD656" s="172"/>
      <c r="AE656" s="173"/>
      <c r="AF656" s="174"/>
      <c r="AH656" s="22"/>
      <c r="AI656" s="23"/>
      <c r="AJ656" s="223"/>
      <c r="AK656" s="11"/>
      <c r="AL656" s="164"/>
      <c r="AM656" s="165"/>
      <c r="AN656" s="11"/>
      <c r="AO656" s="11"/>
      <c r="AP656" s="11"/>
      <c r="AQ656" s="11"/>
      <c r="AR656" s="11"/>
      <c r="AS656" s="75"/>
      <c r="AT656" s="476"/>
      <c r="AU656" s="209"/>
      <c r="AV656" s="205"/>
      <c r="AW656" s="205"/>
      <c r="AX656" s="74"/>
      <c r="AY656" s="129"/>
      <c r="AZ656" s="11"/>
      <c r="BB656" s="12"/>
      <c r="BC656" s="12"/>
      <c r="BD656" s="115"/>
    </row>
    <row r="657" spans="6:56">
      <c r="F657" s="25"/>
      <c r="J657" s="461"/>
      <c r="M657" s="17"/>
      <c r="N657" s="21"/>
      <c r="U657" s="58"/>
      <c r="V657" s="49"/>
      <c r="W657" s="229"/>
      <c r="X657" s="84"/>
      <c r="Y657" s="20"/>
      <c r="Z657" s="115"/>
      <c r="AA657" s="170"/>
      <c r="AB657" s="168"/>
      <c r="AC657" s="171"/>
      <c r="AD657" s="172"/>
      <c r="AE657" s="173"/>
      <c r="AF657" s="174"/>
      <c r="AH657" s="22"/>
      <c r="AI657" s="23"/>
      <c r="AJ657" s="223"/>
      <c r="AK657" s="11"/>
      <c r="AL657" s="164"/>
      <c r="AM657" s="165"/>
      <c r="AN657" s="11"/>
      <c r="AO657" s="11"/>
      <c r="AP657" s="11"/>
      <c r="AQ657" s="11"/>
      <c r="AR657" s="11"/>
      <c r="AS657" s="75"/>
      <c r="AT657" s="476"/>
      <c r="AU657" s="209"/>
      <c r="AV657" s="205"/>
      <c r="AW657" s="205"/>
      <c r="AX657" s="74"/>
      <c r="AY657" s="129"/>
      <c r="AZ657" s="11"/>
      <c r="BB657" s="12"/>
      <c r="BC657" s="12"/>
      <c r="BD657" s="115"/>
    </row>
    <row r="658" spans="6:56">
      <c r="F658" s="25"/>
      <c r="J658" s="461"/>
      <c r="M658" s="17"/>
      <c r="N658" s="21"/>
      <c r="W658" s="229"/>
      <c r="X658" s="84"/>
      <c r="Y658" s="36"/>
      <c r="Z658" s="115"/>
      <c r="AA658" s="170"/>
      <c r="AB658" s="168"/>
      <c r="AC658" s="171"/>
      <c r="AD658" s="172"/>
      <c r="AE658" s="173"/>
      <c r="AF658" s="174"/>
      <c r="AH658" s="22"/>
      <c r="AI658" s="23"/>
      <c r="AJ658" s="223"/>
      <c r="AK658" s="11"/>
      <c r="AL658" s="164"/>
      <c r="AM658" s="165"/>
      <c r="AN658" s="11"/>
      <c r="AO658" s="11"/>
      <c r="AP658" s="11"/>
      <c r="AQ658" s="11"/>
      <c r="AR658" s="11"/>
      <c r="AS658" s="75"/>
      <c r="AT658" s="476"/>
      <c r="AU658" s="209"/>
      <c r="AV658" s="205"/>
      <c r="AW658" s="205"/>
      <c r="AX658" s="74"/>
      <c r="AY658" s="129"/>
      <c r="AZ658" s="11"/>
      <c r="BB658" s="12"/>
      <c r="BC658" s="12"/>
      <c r="BD658" s="115"/>
    </row>
    <row r="659" spans="6:56">
      <c r="F659" s="25"/>
      <c r="J659" s="461"/>
      <c r="M659" s="17"/>
      <c r="N659" s="21"/>
      <c r="W659" s="229"/>
      <c r="X659" s="84"/>
      <c r="Y659" s="36"/>
      <c r="Z659" s="115"/>
      <c r="AA659" s="170"/>
      <c r="AB659" s="168"/>
      <c r="AC659" s="171"/>
      <c r="AD659" s="172"/>
      <c r="AE659" s="173"/>
      <c r="AF659" s="174"/>
      <c r="AH659" s="22"/>
      <c r="AI659" s="23"/>
      <c r="AJ659" s="223"/>
      <c r="AK659" s="11"/>
      <c r="AL659" s="164"/>
      <c r="AM659" s="165"/>
      <c r="AN659" s="11"/>
      <c r="AO659" s="11"/>
      <c r="AP659" s="11"/>
      <c r="AQ659" s="11"/>
      <c r="AR659" s="11"/>
      <c r="AS659" s="75"/>
      <c r="AT659" s="476"/>
      <c r="AU659" s="209"/>
      <c r="AV659" s="205"/>
      <c r="AW659" s="205"/>
      <c r="AX659" s="74"/>
      <c r="AY659" s="129"/>
      <c r="AZ659" s="11"/>
      <c r="BB659" s="12"/>
      <c r="BC659" s="12"/>
      <c r="BD659" s="115"/>
    </row>
    <row r="660" spans="6:56">
      <c r="F660" s="25"/>
      <c r="J660" s="461"/>
      <c r="M660" s="17"/>
      <c r="N660" s="21"/>
      <c r="O660" s="15"/>
      <c r="P660" s="24"/>
      <c r="Q660" s="15"/>
      <c r="R660" s="24"/>
      <c r="S660" s="24"/>
      <c r="T660" s="24"/>
      <c r="W660" s="229"/>
      <c r="X660" s="84"/>
      <c r="Y660" s="20"/>
      <c r="Z660" s="115"/>
      <c r="AA660" s="96"/>
      <c r="AB660" s="29"/>
      <c r="AC660" s="42"/>
      <c r="AD660" s="97"/>
      <c r="AE660" s="37"/>
      <c r="AF660" s="34"/>
      <c r="AH660" s="22"/>
      <c r="AI660" s="23"/>
      <c r="AJ660" s="223"/>
      <c r="AK660" s="11"/>
      <c r="AL660" s="164"/>
      <c r="AM660" s="165"/>
      <c r="AN660" s="11"/>
      <c r="AO660" s="11"/>
      <c r="AP660" s="11"/>
      <c r="AQ660" s="11"/>
      <c r="AR660" s="11"/>
      <c r="AS660" s="75"/>
      <c r="AT660" s="476"/>
      <c r="AU660" s="209"/>
      <c r="AV660" s="205"/>
      <c r="AW660" s="205"/>
      <c r="AX660" s="74"/>
      <c r="AY660" s="129"/>
      <c r="AZ660" s="11"/>
      <c r="BB660" s="12"/>
      <c r="BC660" s="12"/>
      <c r="BD660" s="115"/>
    </row>
    <row r="661" spans="6:56">
      <c r="F661" s="25"/>
      <c r="J661" s="461"/>
      <c r="M661" s="17"/>
      <c r="N661" s="21"/>
      <c r="U661" s="58"/>
      <c r="V661" s="49"/>
      <c r="W661" s="229"/>
      <c r="X661" s="84"/>
      <c r="Y661" s="20"/>
      <c r="Z661" s="115"/>
      <c r="AA661" s="94"/>
      <c r="AB661" s="31"/>
      <c r="AC661" s="32"/>
      <c r="AD661" s="94"/>
      <c r="AE661" s="31"/>
      <c r="AF661" s="32"/>
      <c r="AH661" s="22"/>
      <c r="AI661" s="23"/>
      <c r="AJ661" s="223"/>
      <c r="AK661" s="11"/>
      <c r="AL661" s="164"/>
      <c r="AM661" s="165"/>
      <c r="AN661" s="11"/>
      <c r="AO661" s="11"/>
      <c r="AP661" s="11"/>
      <c r="AQ661" s="11"/>
      <c r="AR661" s="11"/>
      <c r="AS661" s="75"/>
      <c r="AT661" s="476"/>
      <c r="AU661" s="209"/>
      <c r="AV661" s="205"/>
      <c r="AW661" s="205"/>
      <c r="AX661" s="74"/>
      <c r="AY661" s="129"/>
      <c r="AZ661" s="11"/>
      <c r="BB661" s="12"/>
      <c r="BC661" s="12"/>
      <c r="BD661" s="115"/>
    </row>
    <row r="662" spans="6:56">
      <c r="F662" s="25"/>
      <c r="J662" s="461"/>
      <c r="M662" s="17"/>
      <c r="N662" s="21"/>
      <c r="U662" s="58"/>
      <c r="V662" s="49"/>
      <c r="W662" s="229"/>
      <c r="X662" s="84"/>
      <c r="Y662" s="28"/>
      <c r="Z662" s="115"/>
      <c r="AA662" s="94"/>
      <c r="AB662" s="31"/>
      <c r="AC662" s="32"/>
      <c r="AD662" s="95"/>
      <c r="AE662" s="38"/>
      <c r="AF662" s="30"/>
      <c r="AH662" s="22"/>
      <c r="AI662" s="23"/>
      <c r="AJ662" s="223"/>
      <c r="AK662" s="11"/>
      <c r="AL662" s="164"/>
      <c r="AM662" s="165"/>
      <c r="AN662" s="11"/>
      <c r="AO662" s="11"/>
      <c r="AP662" s="11"/>
      <c r="AQ662" s="11"/>
      <c r="AR662" s="11"/>
      <c r="AS662" s="75"/>
      <c r="AT662" s="476"/>
      <c r="AU662" s="209"/>
      <c r="AV662" s="205"/>
      <c r="AW662" s="205"/>
      <c r="AX662" s="74"/>
      <c r="AY662" s="129"/>
      <c r="AZ662" s="11"/>
      <c r="BB662" s="12"/>
      <c r="BC662" s="12"/>
      <c r="BD662" s="115"/>
    </row>
    <row r="663" spans="6:56">
      <c r="F663" s="25"/>
      <c r="J663" s="461"/>
      <c r="M663" s="17"/>
      <c r="N663" s="21"/>
      <c r="U663" s="58"/>
      <c r="V663" s="49"/>
      <c r="W663" s="229"/>
      <c r="X663" s="84"/>
      <c r="Y663" s="33"/>
      <c r="Z663" s="115"/>
      <c r="AA663" s="94"/>
      <c r="AB663" s="31"/>
      <c r="AC663" s="32"/>
      <c r="AD663" s="94"/>
      <c r="AE663" s="31"/>
      <c r="AF663" s="32"/>
      <c r="AH663" s="22"/>
      <c r="AI663" s="23"/>
      <c r="AJ663" s="223"/>
      <c r="AK663" s="11"/>
      <c r="AL663" s="164"/>
      <c r="AM663" s="165"/>
      <c r="AN663" s="11"/>
      <c r="AO663" s="11"/>
      <c r="AP663" s="11"/>
      <c r="AQ663" s="11"/>
      <c r="AR663" s="11"/>
      <c r="AS663" s="75"/>
      <c r="AT663" s="476"/>
      <c r="AU663" s="209"/>
      <c r="AV663" s="205"/>
      <c r="AW663" s="205"/>
      <c r="AX663" s="74"/>
      <c r="AY663" s="129"/>
      <c r="AZ663" s="11"/>
      <c r="BB663" s="12"/>
      <c r="BC663" s="12"/>
      <c r="BD663" s="115"/>
    </row>
    <row r="664" spans="6:56">
      <c r="F664" s="25"/>
      <c r="J664" s="461"/>
      <c r="M664" s="17"/>
      <c r="N664" s="21"/>
      <c r="U664" s="58"/>
      <c r="V664" s="49"/>
      <c r="W664" s="229"/>
      <c r="X664" s="84"/>
      <c r="Y664" s="19"/>
      <c r="Z664" s="115"/>
      <c r="AA664" s="94"/>
      <c r="AB664" s="31"/>
      <c r="AC664" s="32"/>
      <c r="AD664" s="94"/>
      <c r="AE664" s="31"/>
      <c r="AF664" s="32"/>
      <c r="AH664" s="22"/>
      <c r="AI664" s="23"/>
      <c r="AJ664" s="223"/>
      <c r="AK664" s="11"/>
      <c r="AL664" s="164"/>
      <c r="AM664" s="165"/>
      <c r="AN664" s="11"/>
      <c r="AO664" s="11"/>
      <c r="AP664" s="11"/>
      <c r="AQ664" s="11"/>
      <c r="AR664" s="11"/>
      <c r="AS664" s="75"/>
      <c r="AT664" s="476"/>
      <c r="AU664" s="209"/>
      <c r="AV664" s="205"/>
      <c r="AW664" s="205"/>
      <c r="AX664" s="74"/>
      <c r="AY664" s="129"/>
      <c r="AZ664" s="11"/>
      <c r="BB664" s="12"/>
      <c r="BC664" s="12"/>
      <c r="BD664" s="115"/>
    </row>
    <row r="665" spans="6:56">
      <c r="F665" s="25"/>
      <c r="J665" s="461"/>
      <c r="M665" s="17"/>
      <c r="N665" s="21"/>
      <c r="O665" s="15"/>
      <c r="P665" s="24"/>
      <c r="Q665" s="15"/>
      <c r="R665" s="24"/>
      <c r="U665" s="58"/>
      <c r="V665" s="49"/>
      <c r="W665" s="229"/>
      <c r="X665" s="84"/>
      <c r="Y665" s="20"/>
      <c r="Z665" s="115"/>
      <c r="AA665" s="96"/>
      <c r="AB665" s="29"/>
      <c r="AC665" s="30"/>
      <c r="AD665" s="96"/>
      <c r="AE665" s="29"/>
      <c r="AF665" s="30"/>
      <c r="AH665" s="22"/>
      <c r="AI665" s="23"/>
      <c r="AJ665" s="223"/>
      <c r="AK665" s="11"/>
      <c r="AL665" s="164"/>
      <c r="AM665" s="165"/>
      <c r="AN665" s="11"/>
      <c r="AO665" s="11"/>
      <c r="AP665" s="11"/>
      <c r="AQ665" s="11"/>
      <c r="AR665" s="11"/>
      <c r="AS665" s="75"/>
      <c r="AT665" s="476"/>
      <c r="AU665" s="209"/>
      <c r="AV665" s="205"/>
      <c r="AW665" s="205"/>
      <c r="AX665" s="74"/>
      <c r="AY665" s="129"/>
      <c r="AZ665" s="11"/>
      <c r="BB665" s="12"/>
      <c r="BC665" s="12"/>
      <c r="BD665" s="115"/>
    </row>
    <row r="666" spans="6:56">
      <c r="F666" s="25"/>
      <c r="J666" s="461"/>
      <c r="M666" s="50"/>
      <c r="N666" s="49"/>
      <c r="O666" s="39"/>
      <c r="P666" s="50"/>
      <c r="Q666" s="39"/>
      <c r="R666" s="50"/>
      <c r="S666" s="50"/>
      <c r="T666" s="50"/>
      <c r="U666" s="58"/>
      <c r="V666" s="49"/>
      <c r="W666" s="229"/>
      <c r="X666" s="84"/>
      <c r="Y666" s="43"/>
      <c r="Z666" s="115"/>
      <c r="AA666" s="98"/>
      <c r="AB666" s="46"/>
      <c r="AC666" s="52"/>
      <c r="AD666" s="98"/>
      <c r="AE666" s="46"/>
      <c r="AF666" s="52"/>
      <c r="AH666" s="22"/>
      <c r="AI666" s="23"/>
      <c r="AJ666" s="223"/>
      <c r="AK666" s="11"/>
      <c r="AL666" s="164"/>
      <c r="AM666" s="165"/>
      <c r="AN666" s="11"/>
      <c r="AO666" s="11"/>
      <c r="AP666" s="11"/>
      <c r="AQ666" s="11"/>
      <c r="AR666" s="11"/>
      <c r="AS666" s="75"/>
      <c r="AT666" s="476"/>
      <c r="AU666" s="209"/>
      <c r="AV666" s="205"/>
      <c r="AW666" s="205"/>
      <c r="AX666" s="74"/>
      <c r="AY666" s="129"/>
      <c r="AZ666" s="11"/>
      <c r="BB666" s="12"/>
      <c r="BC666" s="12"/>
      <c r="BD666" s="115"/>
    </row>
    <row r="667" spans="6:56">
      <c r="F667" s="25"/>
      <c r="H667" s="114"/>
      <c r="J667" s="461"/>
      <c r="K667" s="33"/>
      <c r="L667" s="31"/>
      <c r="M667" s="17"/>
      <c r="N667" s="21"/>
      <c r="U667" s="63"/>
      <c r="V667" s="81"/>
      <c r="W667" s="229"/>
      <c r="X667" s="84"/>
      <c r="Y667" s="28"/>
      <c r="Z667" s="115"/>
      <c r="AA667" s="100"/>
      <c r="AB667" s="44"/>
      <c r="AC667" s="53"/>
      <c r="AD667" s="100"/>
      <c r="AE667" s="44"/>
      <c r="AF667" s="52"/>
      <c r="AH667" s="22"/>
      <c r="AI667" s="23"/>
      <c r="AJ667" s="223"/>
      <c r="AK667" s="11"/>
      <c r="AL667" s="164"/>
      <c r="AM667" s="165"/>
      <c r="AN667" s="11"/>
      <c r="AO667" s="11"/>
      <c r="AP667" s="11"/>
      <c r="AQ667" s="11"/>
      <c r="AR667" s="11"/>
      <c r="AS667" s="75"/>
      <c r="AT667" s="476"/>
      <c r="AU667" s="209"/>
      <c r="AV667" s="205"/>
      <c r="AW667" s="205"/>
      <c r="AX667" s="74"/>
      <c r="AY667" s="129"/>
      <c r="AZ667" s="11"/>
      <c r="BB667" s="12"/>
      <c r="BC667" s="12"/>
      <c r="BD667" s="115"/>
    </row>
    <row r="668" spans="6:56">
      <c r="F668" s="25"/>
      <c r="H668" s="114"/>
      <c r="J668" s="461"/>
      <c r="K668" s="33"/>
      <c r="L668" s="31"/>
      <c r="M668" s="17"/>
      <c r="N668" s="21"/>
      <c r="S668" s="24"/>
      <c r="T668" s="24"/>
      <c r="U668" s="58"/>
      <c r="V668" s="49"/>
      <c r="W668" s="229"/>
      <c r="X668" s="84"/>
      <c r="Y668" s="19"/>
      <c r="Z668" s="115"/>
      <c r="AA668" s="100"/>
      <c r="AB668" s="44"/>
      <c r="AC668" s="53"/>
      <c r="AD668" s="98"/>
      <c r="AE668" s="46"/>
      <c r="AF668" s="52"/>
      <c r="AH668" s="22"/>
      <c r="AI668" s="23"/>
      <c r="AJ668" s="223"/>
      <c r="AK668" s="11"/>
      <c r="AL668" s="164"/>
      <c r="AM668" s="165"/>
      <c r="AN668" s="11"/>
      <c r="AO668" s="11"/>
      <c r="AP668" s="11"/>
      <c r="AQ668" s="11"/>
      <c r="AR668" s="11"/>
      <c r="AS668" s="75"/>
      <c r="AT668" s="476"/>
      <c r="AU668" s="209"/>
      <c r="AV668" s="205"/>
      <c r="AW668" s="205"/>
      <c r="AX668" s="74"/>
      <c r="AY668" s="129"/>
      <c r="AZ668" s="11"/>
      <c r="BB668" s="12"/>
      <c r="BC668" s="12"/>
      <c r="BD668" s="115"/>
    </row>
    <row r="669" spans="6:56">
      <c r="F669" s="25"/>
      <c r="H669" s="114"/>
      <c r="J669" s="461"/>
      <c r="K669" s="33"/>
      <c r="L669" s="31"/>
      <c r="M669" s="17"/>
      <c r="N669" s="21"/>
      <c r="S669" s="24"/>
      <c r="T669" s="24"/>
      <c r="U669" s="58"/>
      <c r="V669" s="49"/>
      <c r="W669" s="229"/>
      <c r="X669" s="84"/>
      <c r="Y669" s="33"/>
      <c r="Z669" s="115"/>
      <c r="AA669" s="98"/>
      <c r="AB669" s="46"/>
      <c r="AC669" s="52"/>
      <c r="AD669" s="100"/>
      <c r="AE669" s="44"/>
      <c r="AF669" s="53"/>
      <c r="AH669" s="22"/>
      <c r="AI669" s="23"/>
      <c r="AJ669" s="223"/>
      <c r="AK669" s="11"/>
      <c r="AL669" s="164"/>
      <c r="AM669" s="165"/>
      <c r="AN669" s="11"/>
      <c r="AO669" s="11"/>
      <c r="AP669" s="11"/>
      <c r="AQ669" s="11"/>
      <c r="AR669" s="11"/>
      <c r="AS669" s="75"/>
      <c r="AT669" s="476"/>
      <c r="AU669" s="209"/>
      <c r="AV669" s="205"/>
      <c r="AW669" s="205"/>
      <c r="AX669" s="74"/>
      <c r="AY669" s="129"/>
      <c r="AZ669" s="11"/>
      <c r="BB669" s="12"/>
      <c r="BC669" s="12"/>
      <c r="BD669" s="115"/>
    </row>
    <row r="670" spans="6:56">
      <c r="F670" s="25"/>
      <c r="H670" s="114"/>
      <c r="J670" s="461"/>
      <c r="K670" s="33"/>
      <c r="L670" s="31"/>
      <c r="M670" s="17"/>
      <c r="N670" s="21"/>
      <c r="O670" s="15"/>
      <c r="P670" s="24"/>
      <c r="Q670" s="15"/>
      <c r="R670" s="24"/>
      <c r="S670" s="24"/>
      <c r="T670" s="24"/>
      <c r="U670" s="63"/>
      <c r="V670" s="81"/>
      <c r="W670" s="229"/>
      <c r="X670" s="84"/>
      <c r="Y670" s="28"/>
      <c r="Z670" s="115"/>
      <c r="AA670" s="100"/>
      <c r="AB670" s="44"/>
      <c r="AC670" s="53"/>
      <c r="AD670" s="99"/>
      <c r="AE670" s="48"/>
      <c r="AF670" s="53"/>
      <c r="AH670" s="22"/>
      <c r="AI670" s="23"/>
      <c r="AJ670" s="223"/>
      <c r="AK670" s="11"/>
      <c r="AL670" s="164"/>
      <c r="AM670" s="165"/>
      <c r="AN670" s="11"/>
      <c r="AO670" s="11"/>
      <c r="AP670" s="11"/>
      <c r="AQ670" s="11"/>
      <c r="AR670" s="11"/>
      <c r="AS670" s="75"/>
      <c r="AT670" s="476"/>
      <c r="AU670" s="209"/>
      <c r="AV670" s="205"/>
      <c r="AW670" s="205"/>
      <c r="AX670" s="74"/>
      <c r="AY670" s="129"/>
      <c r="AZ670" s="11"/>
      <c r="BB670" s="12"/>
      <c r="BC670" s="12"/>
      <c r="BD670" s="115"/>
    </row>
    <row r="671" spans="6:56">
      <c r="F671" s="25"/>
      <c r="H671" s="114"/>
      <c r="J671" s="461"/>
      <c r="K671" s="33"/>
      <c r="L671" s="31"/>
      <c r="M671" s="17"/>
      <c r="N671" s="21"/>
      <c r="S671" s="24"/>
      <c r="T671" s="24"/>
      <c r="U671" s="58"/>
      <c r="V671" s="49"/>
      <c r="W671" s="229"/>
      <c r="X671" s="84"/>
      <c r="Y671" s="33"/>
      <c r="Z671" s="115"/>
      <c r="AA671" s="98"/>
      <c r="AB671" s="46"/>
      <c r="AC671" s="52"/>
      <c r="AD671" s="99"/>
      <c r="AE671" s="48"/>
      <c r="AF671" s="53"/>
      <c r="AH671" s="22"/>
      <c r="AI671" s="23"/>
      <c r="AJ671" s="223"/>
      <c r="AK671" s="11"/>
      <c r="AL671" s="164"/>
      <c r="AM671" s="165"/>
      <c r="AN671" s="11"/>
      <c r="AO671" s="11"/>
      <c r="AP671" s="11"/>
      <c r="AQ671" s="11"/>
      <c r="AR671" s="11"/>
      <c r="AS671" s="75"/>
      <c r="AT671" s="476"/>
      <c r="AU671" s="209"/>
      <c r="AV671" s="205"/>
      <c r="AW671" s="205"/>
      <c r="AX671" s="74"/>
      <c r="AY671" s="129"/>
      <c r="AZ671" s="11"/>
      <c r="BB671" s="12"/>
      <c r="BC671" s="12"/>
      <c r="BD671" s="115"/>
    </row>
    <row r="672" spans="6:56">
      <c r="F672" s="25"/>
      <c r="H672" s="114"/>
      <c r="J672" s="461"/>
      <c r="K672" s="33"/>
      <c r="L672" s="31"/>
      <c r="M672" s="17"/>
      <c r="N672" s="21"/>
      <c r="S672" s="24"/>
      <c r="T672" s="24"/>
      <c r="U672" s="58"/>
      <c r="V672" s="49"/>
      <c r="W672" s="229"/>
      <c r="X672" s="84"/>
      <c r="Y672" s="19"/>
      <c r="Z672" s="115"/>
      <c r="AA672" s="100"/>
      <c r="AB672" s="44"/>
      <c r="AC672" s="53"/>
      <c r="AD672" s="99"/>
      <c r="AE672" s="48"/>
      <c r="AF672" s="53"/>
      <c r="AH672" s="22"/>
      <c r="AI672" s="23"/>
      <c r="AJ672" s="223"/>
      <c r="AK672" s="11"/>
      <c r="AL672" s="164"/>
      <c r="AM672" s="165"/>
      <c r="AN672" s="11"/>
      <c r="AO672" s="11"/>
      <c r="AP672" s="11"/>
      <c r="AQ672" s="11"/>
      <c r="AR672" s="11"/>
      <c r="AS672" s="75"/>
      <c r="AT672" s="476"/>
      <c r="AU672" s="209"/>
      <c r="AV672" s="205"/>
      <c r="AW672" s="205"/>
      <c r="AX672" s="74"/>
      <c r="AY672" s="129"/>
      <c r="AZ672" s="11"/>
      <c r="BB672" s="12"/>
      <c r="BC672" s="12"/>
      <c r="BD672" s="115"/>
    </row>
    <row r="673" spans="3:56">
      <c r="F673" s="25"/>
      <c r="H673" s="114"/>
      <c r="J673" s="461"/>
      <c r="K673" s="33"/>
      <c r="L673" s="31"/>
      <c r="M673" s="17"/>
      <c r="N673" s="21"/>
      <c r="S673" s="24"/>
      <c r="T673" s="24"/>
      <c r="U673" s="58"/>
      <c r="V673" s="49"/>
      <c r="W673" s="229"/>
      <c r="X673" s="84"/>
      <c r="Y673" s="20"/>
      <c r="Z673" s="115"/>
      <c r="AA673" s="98"/>
      <c r="AB673" s="46"/>
      <c r="AC673" s="52"/>
      <c r="AD673" s="98"/>
      <c r="AE673" s="46"/>
      <c r="AF673" s="52"/>
      <c r="AH673" s="22"/>
      <c r="AI673" s="23"/>
      <c r="AJ673" s="223"/>
      <c r="AK673" s="11"/>
      <c r="AL673" s="164"/>
      <c r="AM673" s="165"/>
      <c r="AN673" s="11"/>
      <c r="AO673" s="11"/>
      <c r="AP673" s="11"/>
      <c r="AQ673" s="11"/>
      <c r="AR673" s="11"/>
      <c r="AS673" s="75"/>
      <c r="AT673" s="476"/>
      <c r="AU673" s="209"/>
      <c r="AV673" s="205"/>
      <c r="AW673" s="205"/>
      <c r="AX673" s="74"/>
      <c r="AY673" s="129"/>
      <c r="AZ673" s="11"/>
      <c r="BB673" s="12"/>
      <c r="BC673" s="12"/>
      <c r="BD673" s="115"/>
    </row>
    <row r="674" spans="3:56">
      <c r="F674" s="25"/>
      <c r="H674" s="114"/>
      <c r="J674" s="461"/>
      <c r="K674" s="33"/>
      <c r="L674" s="31"/>
      <c r="M674" s="17"/>
      <c r="N674" s="21"/>
      <c r="U674" s="63"/>
      <c r="V674" s="81"/>
      <c r="W674" s="229"/>
      <c r="X674" s="84"/>
      <c r="Y674" s="28"/>
      <c r="Z674" s="115"/>
      <c r="AA674" s="100"/>
      <c r="AB674" s="44"/>
      <c r="AC674" s="53"/>
      <c r="AD674" s="98"/>
      <c r="AE674" s="46"/>
      <c r="AF674" s="52"/>
      <c r="AH674" s="22"/>
      <c r="AI674" s="23"/>
      <c r="AJ674" s="223"/>
      <c r="AK674" s="11"/>
      <c r="AL674" s="164"/>
      <c r="AM674" s="165"/>
      <c r="AN674" s="11"/>
      <c r="AO674" s="11"/>
      <c r="AP674" s="11"/>
      <c r="AQ674" s="11"/>
      <c r="AR674" s="11"/>
      <c r="AS674" s="75"/>
      <c r="AT674" s="476"/>
      <c r="AU674" s="209"/>
      <c r="AV674" s="205"/>
      <c r="AW674" s="205"/>
      <c r="AX674" s="74"/>
      <c r="AY674" s="129"/>
      <c r="AZ674" s="11"/>
      <c r="BB674" s="12"/>
      <c r="BC674" s="12"/>
      <c r="BD674" s="115"/>
    </row>
    <row r="675" spans="3:56">
      <c r="F675" s="25"/>
      <c r="J675" s="461"/>
      <c r="M675" s="17"/>
      <c r="N675" s="21"/>
      <c r="S675" s="50"/>
      <c r="T675" s="50"/>
      <c r="W675" s="229"/>
      <c r="X675" s="84"/>
      <c r="Y675" s="54"/>
      <c r="Z675" s="115"/>
      <c r="AA675" s="98"/>
      <c r="AB675" s="46"/>
      <c r="AC675" s="52"/>
      <c r="AD675" s="101"/>
      <c r="AE675" s="15"/>
      <c r="AF675" s="55"/>
      <c r="AH675" s="22"/>
      <c r="AI675" s="23"/>
      <c r="AJ675" s="223"/>
      <c r="AK675" s="11"/>
      <c r="AL675" s="164"/>
      <c r="AM675" s="165"/>
      <c r="AN675" s="11"/>
      <c r="AO675" s="11"/>
      <c r="AP675" s="11"/>
      <c r="AQ675" s="11"/>
      <c r="AR675" s="11"/>
      <c r="AS675" s="75"/>
      <c r="AT675" s="476"/>
      <c r="AU675" s="209"/>
      <c r="AV675" s="205"/>
      <c r="AW675" s="205"/>
      <c r="AX675" s="74"/>
      <c r="AY675" s="129"/>
      <c r="AZ675" s="11"/>
      <c r="BB675" s="12"/>
      <c r="BC675" s="12"/>
      <c r="BD675" s="115"/>
    </row>
    <row r="676" spans="3:56">
      <c r="F676" s="25"/>
      <c r="J676" s="461"/>
      <c r="M676" s="17"/>
      <c r="N676" s="21"/>
      <c r="W676" s="229"/>
      <c r="X676" s="84"/>
      <c r="Y676" s="43"/>
      <c r="Z676" s="115"/>
      <c r="AA676" s="121"/>
      <c r="AB676" s="56"/>
      <c r="AC676" s="57"/>
      <c r="AD676" s="102"/>
      <c r="AE676" s="39"/>
      <c r="AF676" s="58"/>
      <c r="AH676" s="22"/>
      <c r="AI676" s="23"/>
      <c r="AJ676" s="223"/>
      <c r="AK676" s="11"/>
      <c r="AL676" s="164"/>
      <c r="AM676" s="165"/>
      <c r="AN676" s="11"/>
      <c r="AO676" s="11"/>
      <c r="AP676" s="11"/>
      <c r="AQ676" s="11"/>
      <c r="AR676" s="11"/>
      <c r="AS676" s="75"/>
      <c r="AT676" s="476"/>
      <c r="AU676" s="209"/>
      <c r="AV676" s="205"/>
      <c r="AW676" s="205"/>
      <c r="AX676" s="74"/>
      <c r="AY676" s="129"/>
      <c r="AZ676" s="11"/>
      <c r="BB676" s="12"/>
      <c r="BC676" s="12"/>
      <c r="BD676" s="115"/>
    </row>
    <row r="677" spans="3:56">
      <c r="F677" s="25"/>
      <c r="J677" s="461"/>
      <c r="M677" s="17"/>
      <c r="N677" s="21"/>
      <c r="W677" s="229"/>
      <c r="X677" s="84"/>
      <c r="Y677" s="59"/>
      <c r="Z677" s="115"/>
      <c r="AA677" s="98"/>
      <c r="AB677" s="46"/>
      <c r="AC677" s="52"/>
      <c r="AD677" s="98"/>
      <c r="AE677" s="46"/>
      <c r="AF677" s="52"/>
      <c r="AH677" s="22"/>
      <c r="AI677" s="23"/>
      <c r="AJ677" s="223"/>
      <c r="AK677" s="11"/>
      <c r="AL677" s="164"/>
      <c r="AM677" s="165"/>
      <c r="AN677" s="11"/>
      <c r="AO677" s="11"/>
      <c r="AP677" s="11"/>
      <c r="AQ677" s="11"/>
      <c r="AR677" s="11"/>
      <c r="AS677" s="75"/>
      <c r="AT677" s="476"/>
      <c r="AU677" s="209"/>
      <c r="AV677" s="205"/>
      <c r="AW677" s="205"/>
      <c r="AX677" s="74"/>
      <c r="AY677" s="129"/>
      <c r="AZ677" s="11"/>
      <c r="BB677" s="12"/>
      <c r="BC677" s="12"/>
      <c r="BD677" s="115"/>
    </row>
    <row r="678" spans="3:56">
      <c r="F678" s="25"/>
      <c r="J678" s="461"/>
      <c r="M678" s="17"/>
      <c r="N678" s="21"/>
      <c r="S678" s="50"/>
      <c r="T678" s="50"/>
      <c r="W678" s="229"/>
      <c r="X678" s="84"/>
      <c r="Y678" s="59"/>
      <c r="Z678" s="115"/>
      <c r="AA678" s="100"/>
      <c r="AB678" s="44"/>
      <c r="AC678" s="53"/>
      <c r="AD678" s="98"/>
      <c r="AE678" s="46"/>
      <c r="AF678" s="52"/>
      <c r="AH678" s="22"/>
      <c r="AI678" s="23"/>
      <c r="AJ678" s="223"/>
      <c r="AK678" s="11"/>
      <c r="AL678" s="164"/>
      <c r="AM678" s="165"/>
      <c r="AN678" s="11"/>
      <c r="AO678" s="11"/>
      <c r="AP678" s="11"/>
      <c r="AQ678" s="11"/>
      <c r="AR678" s="11"/>
      <c r="AS678" s="75"/>
      <c r="AT678" s="476"/>
      <c r="AU678" s="209"/>
      <c r="AV678" s="205"/>
      <c r="AW678" s="205"/>
      <c r="AX678" s="74"/>
      <c r="AY678" s="129"/>
      <c r="AZ678" s="11"/>
      <c r="BB678" s="12"/>
      <c r="BC678" s="12"/>
      <c r="BD678" s="115"/>
    </row>
    <row r="679" spans="3:56">
      <c r="F679" s="25"/>
      <c r="J679" s="461"/>
      <c r="M679" s="17"/>
      <c r="N679" s="21"/>
      <c r="S679" s="50"/>
      <c r="T679" s="50"/>
      <c r="W679" s="229"/>
      <c r="X679" s="84"/>
      <c r="Y679" s="59"/>
      <c r="Z679" s="115"/>
      <c r="AA679" s="98"/>
      <c r="AB679" s="46"/>
      <c r="AC679" s="52"/>
      <c r="AF679" s="55"/>
      <c r="AH679" s="22"/>
      <c r="AI679" s="23"/>
      <c r="AJ679" s="223"/>
      <c r="AK679" s="11"/>
      <c r="AL679" s="164"/>
      <c r="AM679" s="165"/>
      <c r="AN679" s="11"/>
      <c r="AO679" s="11"/>
      <c r="AP679" s="11"/>
      <c r="AQ679" s="11"/>
      <c r="AR679" s="11"/>
      <c r="AS679" s="75"/>
      <c r="AT679" s="476"/>
      <c r="AU679" s="209"/>
      <c r="AV679" s="205"/>
      <c r="AW679" s="205"/>
      <c r="AX679" s="74"/>
      <c r="AY679" s="129"/>
      <c r="AZ679" s="11"/>
      <c r="BB679" s="12"/>
      <c r="BC679" s="12"/>
      <c r="BD679" s="115"/>
    </row>
    <row r="680" spans="3:56">
      <c r="F680" s="25"/>
      <c r="J680" s="461"/>
      <c r="M680" s="17"/>
      <c r="N680" s="21"/>
      <c r="S680" s="50"/>
      <c r="T680" s="50"/>
      <c r="W680" s="229"/>
      <c r="X680" s="84"/>
      <c r="Y680" s="61"/>
      <c r="Z680" s="115"/>
      <c r="AA680" s="98"/>
      <c r="AB680" s="46"/>
      <c r="AC680" s="52"/>
      <c r="AD680" s="102"/>
      <c r="AE680" s="39"/>
      <c r="AF680" s="58"/>
      <c r="AH680" s="22"/>
      <c r="AI680" s="23"/>
      <c r="AJ680" s="223"/>
      <c r="AK680" s="11"/>
      <c r="AL680" s="164"/>
      <c r="AM680" s="165"/>
      <c r="AN680" s="11"/>
      <c r="AO680" s="11"/>
      <c r="AP680" s="11"/>
      <c r="AQ680" s="11"/>
      <c r="AR680" s="11"/>
      <c r="AS680" s="75"/>
      <c r="AT680" s="476"/>
      <c r="AU680" s="209"/>
      <c r="AV680" s="205"/>
      <c r="AW680" s="205"/>
      <c r="AX680" s="74"/>
      <c r="AY680" s="129"/>
      <c r="AZ680" s="11"/>
      <c r="BB680" s="12"/>
      <c r="BC680" s="12"/>
      <c r="BD680" s="115"/>
    </row>
    <row r="681" spans="3:56">
      <c r="F681" s="25"/>
      <c r="J681" s="461"/>
      <c r="M681" s="17"/>
      <c r="N681" s="21"/>
      <c r="W681" s="229"/>
      <c r="X681" s="84"/>
      <c r="Y681" s="59"/>
      <c r="Z681" s="115"/>
      <c r="AA681" s="100"/>
      <c r="AB681" s="44"/>
      <c r="AC681" s="53"/>
      <c r="AD681" s="98"/>
      <c r="AE681" s="46"/>
      <c r="AF681" s="52"/>
      <c r="AH681" s="22"/>
      <c r="AI681" s="23"/>
      <c r="AJ681" s="223"/>
      <c r="AK681" s="11"/>
      <c r="AL681" s="164"/>
      <c r="AM681" s="165"/>
      <c r="AN681" s="11"/>
      <c r="AO681" s="11"/>
      <c r="AP681" s="11"/>
      <c r="AQ681" s="11"/>
      <c r="AR681" s="11"/>
      <c r="AS681" s="75"/>
      <c r="AT681" s="476"/>
      <c r="AU681" s="209"/>
      <c r="AV681" s="205"/>
      <c r="AW681" s="205"/>
      <c r="AX681" s="74"/>
      <c r="AY681" s="129"/>
      <c r="AZ681" s="11"/>
      <c r="BB681" s="12"/>
      <c r="BC681" s="12"/>
      <c r="BD681" s="115"/>
    </row>
    <row r="682" spans="3:56">
      <c r="F682" s="25"/>
      <c r="J682" s="461"/>
      <c r="M682" s="17"/>
      <c r="N682" s="21"/>
      <c r="S682" s="50"/>
      <c r="T682" s="50"/>
      <c r="W682" s="229"/>
      <c r="X682" s="84"/>
      <c r="Y682" s="51"/>
      <c r="Z682" s="115"/>
      <c r="AA682" s="98"/>
      <c r="AB682" s="46"/>
      <c r="AC682" s="52"/>
      <c r="AD682" s="98"/>
      <c r="AE682" s="46"/>
      <c r="AF682" s="52"/>
      <c r="AH682" s="22"/>
      <c r="AI682" s="23"/>
      <c r="AJ682" s="223"/>
      <c r="AK682" s="11"/>
      <c r="AL682" s="164"/>
      <c r="AM682" s="165"/>
      <c r="AN682" s="11"/>
      <c r="AO682" s="11"/>
      <c r="AP682" s="11"/>
      <c r="AQ682" s="11"/>
      <c r="AR682" s="11"/>
      <c r="AS682" s="75"/>
      <c r="AT682" s="476"/>
      <c r="AU682" s="209"/>
      <c r="AV682" s="205"/>
      <c r="AW682" s="205"/>
      <c r="AX682" s="74"/>
      <c r="AY682" s="129"/>
      <c r="AZ682" s="11"/>
      <c r="BB682" s="12"/>
      <c r="BC682" s="12"/>
      <c r="BD682" s="115"/>
    </row>
    <row r="683" spans="3:56">
      <c r="F683" s="25"/>
      <c r="G683" s="51"/>
      <c r="J683" s="461"/>
      <c r="M683" s="17"/>
      <c r="N683" s="21"/>
      <c r="S683" s="50"/>
      <c r="T683" s="50"/>
      <c r="W683" s="229"/>
      <c r="X683" s="84"/>
      <c r="Y683" s="43"/>
      <c r="Z683" s="115"/>
      <c r="AA683" s="98"/>
      <c r="AB683" s="46"/>
      <c r="AC683" s="52"/>
      <c r="AD683" s="98"/>
      <c r="AE683" s="46"/>
      <c r="AF683" s="52"/>
      <c r="AH683" s="22"/>
      <c r="AI683" s="23"/>
      <c r="AJ683" s="223"/>
      <c r="AK683" s="11"/>
      <c r="AL683" s="164"/>
      <c r="AM683" s="165"/>
      <c r="AN683" s="11"/>
      <c r="AO683" s="11"/>
      <c r="AP683" s="11"/>
      <c r="AQ683" s="11"/>
      <c r="AR683" s="11"/>
      <c r="AS683" s="75"/>
      <c r="AT683" s="476"/>
      <c r="AU683" s="209"/>
      <c r="AV683" s="205"/>
      <c r="AW683" s="205"/>
      <c r="AX683" s="74"/>
      <c r="AY683" s="129"/>
      <c r="AZ683" s="11"/>
      <c r="BB683" s="12"/>
      <c r="BC683" s="12"/>
      <c r="BD683" s="115"/>
    </row>
    <row r="684" spans="3:56">
      <c r="F684" s="25"/>
      <c r="J684" s="461"/>
      <c r="M684" s="17"/>
      <c r="N684" s="21"/>
      <c r="W684" s="229"/>
      <c r="X684" s="84"/>
      <c r="Y684" s="43"/>
      <c r="Z684" s="115"/>
      <c r="AA684" s="100"/>
      <c r="AB684" s="44"/>
      <c r="AC684" s="53"/>
      <c r="AD684" s="98"/>
      <c r="AE684" s="46"/>
      <c r="AF684" s="52"/>
      <c r="AH684" s="22"/>
      <c r="AI684" s="23"/>
      <c r="AJ684" s="223"/>
      <c r="AK684" s="11"/>
      <c r="AL684" s="164"/>
      <c r="AM684" s="165"/>
      <c r="AN684" s="11"/>
      <c r="AO684" s="11"/>
      <c r="AP684" s="11"/>
      <c r="AQ684" s="11"/>
      <c r="AR684" s="11"/>
      <c r="AS684" s="75"/>
      <c r="AT684" s="476"/>
      <c r="AU684" s="209"/>
      <c r="AV684" s="205"/>
      <c r="AW684" s="205"/>
      <c r="AX684" s="74"/>
      <c r="AY684" s="129"/>
      <c r="AZ684" s="11"/>
      <c r="BB684" s="12"/>
      <c r="BC684" s="12"/>
      <c r="BD684" s="115"/>
    </row>
    <row r="685" spans="3:56">
      <c r="F685" s="25"/>
      <c r="J685" s="461"/>
      <c r="M685" s="17"/>
      <c r="N685" s="21"/>
      <c r="W685" s="229"/>
      <c r="X685" s="84"/>
      <c r="Y685" s="59"/>
      <c r="Z685" s="115"/>
      <c r="AA685" s="100"/>
      <c r="AB685" s="44"/>
      <c r="AC685" s="53"/>
      <c r="AD685" s="99"/>
      <c r="AE685" s="48"/>
      <c r="AF685" s="62"/>
      <c r="AH685" s="22"/>
      <c r="AI685" s="23"/>
      <c r="AJ685" s="223"/>
      <c r="AK685" s="11"/>
      <c r="AL685" s="164"/>
      <c r="AM685" s="165"/>
      <c r="AN685" s="11"/>
      <c r="AO685" s="11"/>
      <c r="AP685" s="11"/>
      <c r="AQ685" s="11"/>
      <c r="AR685" s="11"/>
      <c r="AS685" s="75"/>
      <c r="AT685" s="476"/>
      <c r="AU685" s="209"/>
      <c r="AV685" s="205"/>
      <c r="AW685" s="205"/>
      <c r="AX685" s="74"/>
      <c r="AY685" s="129"/>
      <c r="AZ685" s="11"/>
      <c r="BB685" s="12"/>
      <c r="BC685" s="12"/>
      <c r="BD685" s="115"/>
    </row>
    <row r="686" spans="3:56">
      <c r="F686" s="25"/>
      <c r="J686" s="461"/>
      <c r="M686" s="17"/>
      <c r="N686" s="21"/>
      <c r="W686" s="229"/>
      <c r="X686" s="84"/>
      <c r="Y686" s="43"/>
      <c r="Z686" s="115"/>
      <c r="AA686" s="100"/>
      <c r="AB686" s="44"/>
      <c r="AC686" s="53"/>
      <c r="AD686" s="99"/>
      <c r="AE686" s="48"/>
      <c r="AF686" s="62"/>
      <c r="AH686" s="22"/>
      <c r="AI686" s="23"/>
      <c r="AJ686" s="223"/>
      <c r="AK686" s="11"/>
      <c r="AL686" s="164"/>
      <c r="AM686" s="165"/>
      <c r="AN686" s="11"/>
      <c r="AO686" s="11"/>
      <c r="AP686" s="11"/>
      <c r="AQ686" s="11"/>
      <c r="AR686" s="11"/>
      <c r="AS686" s="75"/>
      <c r="AT686" s="476"/>
      <c r="AU686" s="209"/>
      <c r="AV686" s="205"/>
      <c r="AW686" s="205"/>
      <c r="AX686" s="74"/>
      <c r="AY686" s="129"/>
      <c r="AZ686" s="11"/>
      <c r="BB686" s="12"/>
      <c r="BC686" s="12"/>
      <c r="BD686" s="115"/>
    </row>
    <row r="687" spans="3:56">
      <c r="F687" s="25"/>
      <c r="J687" s="461"/>
      <c r="M687" s="17"/>
      <c r="N687" s="21"/>
      <c r="S687" s="50"/>
      <c r="T687" s="50"/>
      <c r="W687" s="229"/>
      <c r="X687" s="84"/>
      <c r="Z687" s="115"/>
      <c r="AA687" s="98"/>
      <c r="AB687" s="46"/>
      <c r="AC687" s="52"/>
      <c r="AD687" s="102"/>
      <c r="AE687" s="39"/>
      <c r="AF687" s="58"/>
      <c r="AH687" s="22"/>
      <c r="AI687" s="23"/>
      <c r="AJ687" s="223"/>
      <c r="AK687" s="11"/>
      <c r="AL687" s="164"/>
      <c r="AM687" s="165"/>
      <c r="AN687" s="11"/>
      <c r="AO687" s="11"/>
      <c r="AP687" s="11"/>
      <c r="AQ687" s="11"/>
      <c r="AR687" s="11"/>
      <c r="AS687" s="75"/>
      <c r="AT687" s="476"/>
      <c r="AU687" s="209"/>
      <c r="AV687" s="205"/>
      <c r="AW687" s="205"/>
      <c r="AX687" s="74"/>
      <c r="AY687" s="129"/>
      <c r="AZ687" s="11"/>
      <c r="BB687" s="12"/>
      <c r="BC687" s="12"/>
      <c r="BD687" s="115"/>
    </row>
    <row r="688" spans="3:56">
      <c r="F688" s="25"/>
      <c r="J688" s="461"/>
      <c r="M688" s="17"/>
      <c r="N688" s="21"/>
      <c r="S688" s="50"/>
      <c r="T688" s="50"/>
      <c r="W688" s="229"/>
      <c r="X688" s="84"/>
      <c r="Y688" s="54"/>
      <c r="Z688" s="115"/>
      <c r="AA688" s="100"/>
      <c r="AB688" s="44"/>
      <c r="AC688" s="53"/>
      <c r="AD688" s="98"/>
      <c r="AE688" s="46"/>
      <c r="AF688" s="52"/>
      <c r="AH688" s="22"/>
      <c r="AI688" s="23"/>
      <c r="AJ688" s="223"/>
      <c r="AK688" s="11"/>
      <c r="AL688" s="164"/>
      <c r="AM688" s="165"/>
      <c r="AN688" s="11"/>
      <c r="AO688" s="11"/>
      <c r="AP688" s="11"/>
      <c r="AQ688" s="11"/>
      <c r="AR688" s="11"/>
      <c r="AS688" s="75"/>
      <c r="AT688" s="476"/>
      <c r="AU688" s="209"/>
      <c r="AV688" s="205"/>
      <c r="AW688" s="205"/>
      <c r="AX688" s="74"/>
      <c r="AY688" s="129"/>
      <c r="AZ688" s="11"/>
      <c r="BB688" s="12"/>
      <c r="BC688" s="12"/>
      <c r="BD688" s="115"/>
    </row>
    <row r="689" spans="1:56">
      <c r="F689" s="25"/>
      <c r="J689" s="461"/>
      <c r="M689" s="17"/>
      <c r="N689" s="21"/>
      <c r="S689" s="50"/>
      <c r="T689" s="50"/>
      <c r="W689" s="229"/>
      <c r="X689" s="84"/>
      <c r="Y689" s="59"/>
      <c r="Z689" s="115"/>
      <c r="AA689" s="100"/>
      <c r="AB689" s="44"/>
      <c r="AC689" s="53"/>
      <c r="AD689" s="98"/>
      <c r="AE689" s="46"/>
      <c r="AF689" s="52"/>
      <c r="AH689" s="22"/>
      <c r="AI689" s="23"/>
      <c r="AJ689" s="223"/>
      <c r="AK689" s="11"/>
      <c r="AL689" s="164"/>
      <c r="AM689" s="165"/>
      <c r="AN689" s="11"/>
      <c r="AO689" s="11"/>
      <c r="AP689" s="11"/>
      <c r="AQ689" s="11"/>
      <c r="AR689" s="11"/>
      <c r="AS689" s="75"/>
      <c r="AT689" s="476"/>
      <c r="AU689" s="209"/>
      <c r="AV689" s="11"/>
      <c r="AW689" s="11"/>
      <c r="AX689" s="74"/>
      <c r="AY689" s="129"/>
      <c r="AZ689" s="11"/>
      <c r="BB689" s="12"/>
      <c r="BC689" s="12"/>
      <c r="BD689" s="115"/>
    </row>
    <row r="690" spans="1:56">
      <c r="F690" s="25"/>
      <c r="J690" s="461"/>
      <c r="M690" s="17"/>
      <c r="N690" s="21"/>
      <c r="S690" s="50"/>
      <c r="T690" s="50"/>
      <c r="W690" s="229"/>
      <c r="X690" s="84"/>
      <c r="Y690" s="54"/>
      <c r="Z690" s="115"/>
      <c r="AA690" s="99"/>
      <c r="AB690" s="48"/>
      <c r="AC690" s="53"/>
      <c r="AD690" s="98"/>
      <c r="AE690" s="46"/>
      <c r="AF690" s="52"/>
      <c r="AH690" s="22"/>
      <c r="AI690" s="23"/>
      <c r="AJ690" s="223"/>
      <c r="AK690" s="11"/>
      <c r="AL690" s="164"/>
      <c r="AM690" s="165"/>
      <c r="AN690" s="11"/>
      <c r="AO690" s="11"/>
      <c r="AP690" s="11"/>
      <c r="AQ690" s="11"/>
      <c r="AR690" s="11"/>
      <c r="AS690" s="75"/>
      <c r="AT690" s="476"/>
      <c r="AU690" s="209"/>
      <c r="AV690" s="11"/>
      <c r="AW690" s="11"/>
      <c r="AX690" s="74"/>
      <c r="AY690" s="129"/>
      <c r="AZ690" s="11"/>
      <c r="BB690" s="12"/>
      <c r="BC690" s="12"/>
      <c r="BD690" s="115"/>
    </row>
    <row r="691" spans="1:56">
      <c r="F691" s="25"/>
      <c r="J691" s="461"/>
      <c r="M691" s="17"/>
      <c r="N691" s="21"/>
      <c r="W691" s="229"/>
      <c r="X691" s="84"/>
      <c r="Z691" s="115"/>
      <c r="AB691" s="15"/>
      <c r="AC691" s="63"/>
      <c r="AD691" s="101"/>
      <c r="AE691" s="15"/>
      <c r="AF691" s="55"/>
      <c r="AH691" s="22"/>
      <c r="AI691" s="23"/>
      <c r="AJ691" s="223"/>
      <c r="AK691" s="11"/>
      <c r="AL691" s="164"/>
      <c r="AM691" s="165"/>
      <c r="AN691" s="11"/>
      <c r="AO691" s="11"/>
      <c r="AP691" s="11"/>
      <c r="AQ691" s="11"/>
      <c r="AR691" s="11"/>
      <c r="AS691" s="75"/>
      <c r="AT691" s="476"/>
      <c r="AU691" s="209"/>
      <c r="AV691" s="11"/>
      <c r="AW691" s="11"/>
      <c r="AX691" s="74"/>
      <c r="AY691" s="129"/>
      <c r="AZ691" s="11"/>
      <c r="BB691" s="12"/>
      <c r="BC691" s="12"/>
      <c r="BD691" s="115"/>
    </row>
    <row r="692" spans="1:56">
      <c r="A692" s="79"/>
      <c r="C692" s="98"/>
      <c r="D692" s="51"/>
      <c r="E692" s="126"/>
      <c r="F692" s="25"/>
      <c r="G692" s="13"/>
      <c r="W692" s="229"/>
      <c r="X692" s="84"/>
      <c r="Z692" s="126"/>
      <c r="AD692" s="103"/>
      <c r="AH692" s="22"/>
      <c r="AI692" s="23"/>
      <c r="AJ692" s="223"/>
      <c r="AK692" s="11"/>
      <c r="AL692" s="164"/>
      <c r="AM692" s="165"/>
      <c r="AN692" s="11"/>
      <c r="AO692" s="11"/>
      <c r="AP692" s="11"/>
      <c r="AQ692" s="11"/>
      <c r="AR692" s="11"/>
      <c r="AS692" s="75"/>
      <c r="AT692" s="476"/>
      <c r="AU692" s="209"/>
      <c r="AV692" s="11"/>
      <c r="AW692" s="11"/>
      <c r="AX692" s="74"/>
      <c r="AY692" s="129"/>
      <c r="AZ692" s="11"/>
      <c r="BB692" s="12"/>
      <c r="BC692" s="12"/>
      <c r="BD692" s="115"/>
    </row>
    <row r="693" spans="1:56">
      <c r="A693" s="79"/>
      <c r="C693" s="98"/>
      <c r="D693" s="51"/>
      <c r="E693" s="126"/>
      <c r="F693" s="25"/>
      <c r="W693" s="229"/>
      <c r="X693" s="84"/>
      <c r="Z693" s="126"/>
      <c r="AH693" s="22"/>
      <c r="AI693" s="23"/>
      <c r="AJ693" s="223"/>
      <c r="AK693" s="11"/>
      <c r="AL693" s="164"/>
      <c r="AM693" s="165"/>
      <c r="AN693" s="11"/>
      <c r="AO693" s="11"/>
      <c r="AP693" s="11"/>
      <c r="AQ693" s="11"/>
      <c r="AR693" s="11"/>
      <c r="AS693" s="75"/>
      <c r="AT693" s="476"/>
      <c r="AU693" s="209"/>
      <c r="AV693" s="11"/>
      <c r="AW693" s="11"/>
      <c r="AX693" s="74"/>
      <c r="AY693" s="129"/>
      <c r="AZ693" s="11"/>
      <c r="BB693" s="12"/>
      <c r="BC693" s="12"/>
      <c r="BD693" s="115"/>
    </row>
    <row r="694" spans="1:56">
      <c r="F694" s="25"/>
      <c r="J694" s="461"/>
      <c r="M694" s="17"/>
      <c r="N694" s="21"/>
      <c r="W694" s="229"/>
      <c r="X694" s="84"/>
      <c r="Z694" s="115"/>
      <c r="AB694" s="15"/>
      <c r="AC694" s="63"/>
      <c r="AD694" s="98"/>
      <c r="AE694" s="46"/>
      <c r="AF694" s="52"/>
      <c r="AH694" s="22"/>
      <c r="AI694" s="23"/>
      <c r="AJ694" s="223"/>
      <c r="AK694" s="11"/>
      <c r="AL694" s="164"/>
      <c r="AM694" s="165"/>
      <c r="AN694" s="11"/>
      <c r="AO694" s="11"/>
      <c r="AP694" s="11"/>
      <c r="AQ694" s="11"/>
      <c r="AR694" s="11"/>
      <c r="AS694" s="75"/>
      <c r="AT694" s="476"/>
      <c r="AU694" s="209"/>
      <c r="AV694" s="11"/>
      <c r="AW694" s="11"/>
      <c r="AX694" s="74"/>
      <c r="AY694" s="129"/>
      <c r="AZ694" s="11"/>
      <c r="BB694" s="12"/>
      <c r="BC694" s="12"/>
      <c r="BD694" s="115"/>
    </row>
    <row r="695" spans="1:56">
      <c r="F695" s="25"/>
      <c r="J695" s="461"/>
      <c r="M695" s="17"/>
      <c r="N695" s="21"/>
      <c r="W695" s="229"/>
      <c r="X695" s="84"/>
      <c r="Z695" s="115"/>
      <c r="AB695" s="15"/>
      <c r="AC695" s="63"/>
      <c r="AD695" s="98"/>
      <c r="AE695" s="46"/>
      <c r="AF695" s="52"/>
      <c r="AH695" s="22"/>
      <c r="AI695" s="23"/>
      <c r="AJ695" s="223"/>
      <c r="AK695" s="11"/>
      <c r="AL695" s="164"/>
      <c r="AM695" s="165"/>
      <c r="AN695" s="11"/>
      <c r="AO695" s="11"/>
      <c r="AP695" s="11"/>
      <c r="AQ695" s="11"/>
      <c r="AR695" s="11"/>
      <c r="AS695" s="75"/>
      <c r="AT695" s="476"/>
      <c r="AU695" s="209"/>
      <c r="AV695" s="11"/>
      <c r="AW695" s="11"/>
      <c r="AX695" s="74"/>
      <c r="AY695" s="129"/>
      <c r="AZ695" s="11"/>
      <c r="BB695" s="12"/>
      <c r="BC695" s="12"/>
      <c r="BD695" s="115"/>
    </row>
    <row r="696" spans="1:56">
      <c r="F696" s="25"/>
      <c r="J696" s="461"/>
      <c r="M696" s="17"/>
      <c r="N696" s="21"/>
      <c r="S696" s="50"/>
      <c r="T696" s="50"/>
      <c r="W696" s="229"/>
      <c r="X696" s="84"/>
      <c r="Z696" s="115"/>
      <c r="AA696" s="98"/>
      <c r="AB696" s="46"/>
      <c r="AC696" s="52"/>
      <c r="AD696" s="98"/>
      <c r="AE696" s="46"/>
      <c r="AF696" s="52"/>
      <c r="AH696" s="22"/>
      <c r="AI696" s="23"/>
      <c r="AJ696" s="223"/>
      <c r="AK696" s="11"/>
      <c r="AL696" s="164"/>
      <c r="AM696" s="165"/>
      <c r="AN696" s="11"/>
      <c r="AO696" s="11"/>
      <c r="AP696" s="11"/>
      <c r="AQ696" s="11"/>
      <c r="AR696" s="11"/>
      <c r="AS696" s="75"/>
      <c r="AT696" s="476"/>
      <c r="AU696" s="209"/>
      <c r="AV696" s="11"/>
      <c r="AW696" s="11"/>
      <c r="AX696" s="74"/>
      <c r="AY696" s="129"/>
      <c r="AZ696" s="11"/>
      <c r="BB696" s="12"/>
      <c r="BC696" s="12"/>
      <c r="BD696" s="115"/>
    </row>
    <row r="697" spans="1:56">
      <c r="F697" s="25"/>
      <c r="J697" s="461"/>
      <c r="M697" s="17"/>
      <c r="N697" s="21"/>
      <c r="W697" s="229"/>
      <c r="X697" s="84"/>
      <c r="Z697" s="115"/>
      <c r="AA697" s="98"/>
      <c r="AB697" s="46"/>
      <c r="AC697" s="52"/>
      <c r="AD697" s="98"/>
      <c r="AE697" s="46"/>
      <c r="AF697" s="52"/>
      <c r="AH697" s="22"/>
      <c r="AI697" s="23"/>
      <c r="AJ697" s="223"/>
      <c r="AK697" s="11"/>
      <c r="AL697" s="164"/>
      <c r="AM697" s="165"/>
      <c r="AN697" s="11"/>
      <c r="AO697" s="11"/>
      <c r="AP697" s="11"/>
      <c r="AQ697" s="11"/>
      <c r="AR697" s="11"/>
      <c r="AS697" s="75"/>
      <c r="AT697" s="476"/>
      <c r="AU697" s="209"/>
      <c r="AV697" s="11"/>
      <c r="AW697" s="11"/>
      <c r="AX697" s="74"/>
      <c r="AY697" s="129"/>
      <c r="AZ697" s="11"/>
      <c r="BB697" s="12"/>
      <c r="BC697" s="12"/>
      <c r="BD697" s="115"/>
    </row>
    <row r="698" spans="1:56">
      <c r="F698" s="25"/>
      <c r="J698" s="461"/>
      <c r="M698" s="17"/>
      <c r="N698" s="21"/>
      <c r="S698" s="50"/>
      <c r="T698" s="50"/>
      <c r="W698" s="229"/>
      <c r="X698" s="84"/>
      <c r="Z698" s="115"/>
      <c r="AA698" s="98"/>
      <c r="AB698" s="46"/>
      <c r="AC698" s="52"/>
      <c r="AD698" s="102"/>
      <c r="AE698" s="39"/>
      <c r="AF698" s="58"/>
      <c r="AH698" s="22"/>
      <c r="AI698" s="23"/>
      <c r="AJ698" s="223"/>
      <c r="AK698" s="11"/>
      <c r="AL698" s="164"/>
      <c r="AM698" s="165"/>
      <c r="AN698" s="11"/>
      <c r="AO698" s="11"/>
      <c r="AP698" s="11"/>
      <c r="AQ698" s="11"/>
      <c r="AR698" s="11"/>
      <c r="AS698" s="75"/>
      <c r="AT698" s="476"/>
      <c r="AU698" s="209"/>
      <c r="AV698" s="11"/>
      <c r="AW698" s="11"/>
      <c r="AX698" s="74"/>
      <c r="AY698" s="129"/>
      <c r="AZ698" s="11"/>
      <c r="BB698" s="12"/>
      <c r="BC698" s="12"/>
      <c r="BD698" s="115"/>
    </row>
    <row r="699" spans="1:56">
      <c r="F699" s="25"/>
      <c r="J699" s="461"/>
      <c r="M699" s="17"/>
      <c r="N699" s="21"/>
      <c r="W699" s="229"/>
      <c r="X699" s="84"/>
      <c r="Y699" s="61"/>
      <c r="Z699" s="115"/>
      <c r="AA699" s="122"/>
      <c r="AB699" s="48"/>
      <c r="AC699" s="62"/>
      <c r="AD699" s="102"/>
      <c r="AE699" s="39"/>
      <c r="AF699" s="58"/>
      <c r="AH699" s="22"/>
      <c r="AI699" s="23"/>
      <c r="AJ699" s="223"/>
      <c r="AK699" s="11"/>
      <c r="AL699" s="164"/>
      <c r="AM699" s="165"/>
      <c r="AN699" s="11"/>
      <c r="AO699" s="11"/>
      <c r="AP699" s="11"/>
      <c r="AQ699" s="11"/>
      <c r="AR699" s="11"/>
      <c r="AS699" s="75"/>
      <c r="AT699" s="476"/>
      <c r="AU699" s="209"/>
      <c r="AV699" s="11"/>
      <c r="AW699" s="11"/>
      <c r="AX699" s="74"/>
      <c r="AY699" s="129"/>
      <c r="AZ699" s="11"/>
      <c r="BB699" s="12"/>
      <c r="BC699" s="12"/>
      <c r="BD699" s="115"/>
    </row>
    <row r="700" spans="1:56">
      <c r="A700" s="79"/>
      <c r="C700" s="98"/>
      <c r="D700" s="51"/>
      <c r="E700" s="126"/>
      <c r="F700" s="25"/>
      <c r="W700" s="229"/>
      <c r="X700" s="84"/>
      <c r="Z700" s="126"/>
      <c r="AH700" s="22"/>
      <c r="AI700" s="23"/>
      <c r="AJ700" s="223"/>
      <c r="AK700" s="11"/>
      <c r="AL700" s="164"/>
      <c r="AM700" s="165"/>
      <c r="AN700" s="11"/>
      <c r="AO700" s="11"/>
      <c r="AP700" s="11"/>
      <c r="AQ700" s="11"/>
      <c r="AR700" s="11"/>
      <c r="AS700" s="75"/>
      <c r="AT700" s="476"/>
      <c r="AU700" s="209"/>
      <c r="AV700" s="11"/>
      <c r="AW700" s="11"/>
      <c r="AX700" s="74"/>
      <c r="AY700" s="129"/>
      <c r="AZ700" s="11"/>
      <c r="BB700" s="12"/>
      <c r="BC700" s="12"/>
      <c r="BD700" s="115"/>
    </row>
    <row r="701" spans="1:56">
      <c r="A701" s="79"/>
      <c r="C701" s="98"/>
      <c r="D701" s="51"/>
      <c r="E701" s="126"/>
      <c r="F701" s="25"/>
      <c r="M701" s="87"/>
      <c r="N701" s="90"/>
      <c r="O701" s="39"/>
      <c r="P701" s="50"/>
      <c r="Q701" s="39"/>
      <c r="R701" s="50"/>
      <c r="W701" s="229"/>
      <c r="X701" s="84"/>
      <c r="Z701" s="126"/>
      <c r="AH701" s="22"/>
      <c r="AI701" s="23"/>
      <c r="AJ701" s="223"/>
      <c r="AK701" s="11"/>
      <c r="AL701" s="164"/>
      <c r="AM701" s="165"/>
      <c r="AN701" s="11"/>
      <c r="AO701" s="11"/>
      <c r="AP701" s="11"/>
      <c r="AQ701" s="11"/>
      <c r="AR701" s="11"/>
      <c r="AS701" s="75"/>
      <c r="AT701" s="476"/>
      <c r="AU701" s="209"/>
      <c r="AV701" s="11"/>
      <c r="AW701" s="11"/>
      <c r="AX701" s="74"/>
      <c r="AY701" s="129"/>
      <c r="AZ701" s="11"/>
      <c r="BB701" s="12"/>
      <c r="BC701" s="12"/>
      <c r="BD701" s="115"/>
    </row>
    <row r="702" spans="1:56">
      <c r="A702" s="79"/>
      <c r="C702" s="98"/>
      <c r="D702" s="51"/>
      <c r="E702" s="126"/>
      <c r="F702" s="25"/>
      <c r="M702" s="87"/>
      <c r="N702" s="90"/>
      <c r="O702" s="39"/>
      <c r="P702" s="50"/>
      <c r="Q702" s="39"/>
      <c r="R702" s="50"/>
      <c r="W702" s="229"/>
      <c r="X702" s="84"/>
      <c r="Z702" s="126"/>
      <c r="AH702" s="22"/>
      <c r="AI702" s="23"/>
      <c r="AJ702" s="223"/>
      <c r="AK702" s="11"/>
      <c r="AL702" s="164"/>
      <c r="AM702" s="165"/>
      <c r="AN702" s="11"/>
      <c r="AO702" s="11"/>
      <c r="AP702" s="11"/>
      <c r="AQ702" s="11"/>
      <c r="AR702" s="11"/>
      <c r="AS702" s="75"/>
      <c r="AT702" s="476"/>
      <c r="AU702" s="209"/>
      <c r="AV702" s="11"/>
      <c r="AW702" s="11"/>
      <c r="AX702" s="74"/>
      <c r="AY702" s="129"/>
      <c r="AZ702" s="11"/>
      <c r="BB702" s="12"/>
      <c r="BC702" s="12"/>
      <c r="BD702" s="115"/>
    </row>
    <row r="703" spans="1:56">
      <c r="F703" s="25"/>
      <c r="H703" s="115"/>
      <c r="I703" s="115"/>
      <c r="J703" s="461"/>
      <c r="M703" s="17"/>
      <c r="N703" s="21"/>
      <c r="S703" s="50"/>
      <c r="T703" s="50"/>
      <c r="W703" s="229"/>
      <c r="X703" s="84"/>
      <c r="Y703" s="51"/>
      <c r="Z703" s="115"/>
      <c r="AA703" s="98"/>
      <c r="AB703" s="46"/>
      <c r="AC703" s="52"/>
      <c r="AD703" s="98"/>
      <c r="AE703" s="46"/>
      <c r="AF703" s="52"/>
      <c r="AH703" s="22"/>
      <c r="AI703" s="23"/>
      <c r="AJ703" s="223"/>
      <c r="AK703" s="11"/>
      <c r="AL703" s="164"/>
      <c r="AM703" s="165"/>
      <c r="AN703" s="11"/>
      <c r="AO703" s="11"/>
      <c r="AP703" s="11"/>
      <c r="AQ703" s="11"/>
      <c r="AR703" s="11"/>
      <c r="AS703" s="75"/>
      <c r="AT703" s="476"/>
      <c r="AU703" s="209"/>
      <c r="AV703" s="11"/>
      <c r="AW703" s="11"/>
      <c r="AX703" s="74"/>
      <c r="AY703" s="129"/>
      <c r="AZ703" s="11"/>
      <c r="BB703" s="12"/>
      <c r="BC703" s="12"/>
      <c r="BD703" s="115"/>
    </row>
    <row r="704" spans="1:56">
      <c r="F704" s="25"/>
      <c r="J704" s="461"/>
      <c r="M704" s="17"/>
      <c r="N704" s="21"/>
      <c r="S704" s="50"/>
      <c r="T704" s="50"/>
      <c r="W704" s="229"/>
      <c r="X704" s="84"/>
      <c r="Y704" s="59"/>
      <c r="Z704" s="115"/>
      <c r="AA704" s="104"/>
      <c r="AB704" s="64"/>
      <c r="AC704" s="65"/>
      <c r="AD704" s="104"/>
      <c r="AE704" s="64"/>
      <c r="AF704" s="65"/>
      <c r="AH704" s="22"/>
      <c r="AI704" s="23"/>
      <c r="AJ704" s="223"/>
      <c r="AK704" s="11"/>
      <c r="AL704" s="164"/>
      <c r="AM704" s="165"/>
      <c r="AN704" s="11"/>
      <c r="AO704" s="11"/>
      <c r="AP704" s="11"/>
      <c r="AQ704" s="11"/>
      <c r="AR704" s="11"/>
      <c r="AS704" s="75"/>
      <c r="AT704" s="476"/>
      <c r="AU704" s="209"/>
      <c r="AV704" s="11"/>
      <c r="AW704" s="11"/>
      <c r="AX704" s="74"/>
      <c r="AY704" s="129"/>
      <c r="AZ704" s="11"/>
      <c r="BB704" s="12"/>
      <c r="BC704" s="12"/>
      <c r="BD704" s="115"/>
    </row>
    <row r="705" spans="3:56">
      <c r="F705" s="25"/>
      <c r="J705" s="461"/>
      <c r="M705" s="17"/>
      <c r="N705" s="21"/>
      <c r="W705" s="229"/>
      <c r="X705" s="84"/>
      <c r="Z705" s="115"/>
      <c r="AA705" s="98"/>
      <c r="AB705" s="46"/>
      <c r="AC705" s="52"/>
      <c r="AD705" s="102"/>
      <c r="AE705" s="39"/>
      <c r="AF705" s="58"/>
      <c r="AH705" s="22"/>
      <c r="AI705" s="23"/>
      <c r="AJ705" s="223"/>
      <c r="AK705" s="11"/>
      <c r="AL705" s="164"/>
      <c r="AM705" s="165"/>
      <c r="AN705" s="11"/>
      <c r="AO705" s="11"/>
      <c r="AP705" s="11"/>
      <c r="AQ705" s="11"/>
      <c r="AR705" s="11"/>
      <c r="AS705" s="75"/>
      <c r="AT705" s="476"/>
      <c r="AU705" s="209"/>
      <c r="AV705" s="11"/>
      <c r="AW705" s="11"/>
      <c r="AX705" s="74"/>
      <c r="AY705" s="129"/>
      <c r="AZ705" s="11"/>
      <c r="BB705" s="12"/>
      <c r="BC705" s="12"/>
      <c r="BD705" s="115"/>
    </row>
    <row r="706" spans="3:56">
      <c r="F706" s="25"/>
      <c r="J706" s="461"/>
      <c r="M706" s="17"/>
      <c r="N706" s="21"/>
      <c r="W706" s="229"/>
      <c r="X706" s="84"/>
      <c r="Z706" s="115"/>
      <c r="AA706" s="98"/>
      <c r="AB706" s="46"/>
      <c r="AC706" s="52"/>
      <c r="AD706" s="102"/>
      <c r="AE706" s="39"/>
      <c r="AF706" s="58"/>
      <c r="AH706" s="22"/>
      <c r="AI706" s="23"/>
      <c r="AJ706" s="223"/>
      <c r="AK706" s="11"/>
      <c r="AL706" s="164"/>
      <c r="AM706" s="165"/>
      <c r="AN706" s="11"/>
      <c r="AO706" s="11"/>
      <c r="AP706" s="11"/>
      <c r="AQ706" s="11"/>
      <c r="AR706" s="11"/>
      <c r="AS706" s="75"/>
      <c r="AT706" s="476"/>
      <c r="AU706" s="209"/>
      <c r="AV706" s="11"/>
      <c r="AW706" s="11"/>
      <c r="AX706" s="74"/>
      <c r="AY706" s="129"/>
      <c r="AZ706" s="11"/>
      <c r="BB706" s="12"/>
      <c r="BC706" s="12"/>
      <c r="BD706" s="115"/>
    </row>
    <row r="707" spans="3:56">
      <c r="F707" s="25"/>
      <c r="J707" s="461"/>
      <c r="M707" s="17"/>
      <c r="N707" s="21"/>
      <c r="S707" s="50"/>
      <c r="T707" s="50"/>
      <c r="W707" s="229"/>
      <c r="X707" s="84"/>
      <c r="Y707" s="51"/>
      <c r="Z707" s="115"/>
      <c r="AA707" s="98"/>
      <c r="AB707" s="46"/>
      <c r="AC707" s="52"/>
      <c r="AD707" s="98"/>
      <c r="AE707" s="46"/>
      <c r="AF707" s="52"/>
      <c r="AH707" s="22"/>
      <c r="AI707" s="23"/>
      <c r="AJ707" s="223"/>
      <c r="AK707" s="11"/>
      <c r="AL707" s="164"/>
      <c r="AM707" s="165"/>
      <c r="AN707" s="11"/>
      <c r="AO707" s="11"/>
      <c r="AP707" s="11"/>
      <c r="AQ707" s="11"/>
      <c r="AR707" s="11"/>
      <c r="AS707" s="75"/>
      <c r="AT707" s="476"/>
      <c r="AU707" s="209"/>
      <c r="AV707" s="11"/>
      <c r="AW707" s="11"/>
      <c r="AX707" s="74"/>
      <c r="AY707" s="129"/>
      <c r="AZ707" s="11"/>
      <c r="BB707" s="12"/>
      <c r="BC707" s="12"/>
      <c r="BD707" s="115"/>
    </row>
    <row r="708" spans="3:56">
      <c r="F708" s="25"/>
      <c r="H708" s="115"/>
      <c r="I708" s="115"/>
      <c r="J708" s="461"/>
      <c r="M708" s="17"/>
      <c r="N708" s="21"/>
      <c r="S708" s="50"/>
      <c r="T708" s="50"/>
      <c r="W708" s="229"/>
      <c r="X708" s="84"/>
      <c r="Y708" s="51"/>
      <c r="Z708" s="115"/>
      <c r="AA708" s="98"/>
      <c r="AB708" s="46"/>
      <c r="AC708" s="52"/>
      <c r="AD708" s="98"/>
      <c r="AE708" s="46"/>
      <c r="AF708" s="52"/>
      <c r="AH708" s="22"/>
      <c r="AI708" s="23"/>
      <c r="AJ708" s="223"/>
      <c r="AK708" s="11"/>
      <c r="AL708" s="164"/>
      <c r="AM708" s="165"/>
      <c r="AN708" s="11"/>
      <c r="AO708" s="11"/>
      <c r="AP708" s="11"/>
      <c r="AQ708" s="11"/>
      <c r="AR708" s="11"/>
      <c r="AS708" s="75"/>
      <c r="AT708" s="476"/>
      <c r="AU708" s="209"/>
      <c r="AV708" s="11"/>
      <c r="AW708" s="11"/>
      <c r="AX708" s="74"/>
      <c r="AY708" s="129"/>
      <c r="AZ708" s="11"/>
      <c r="BB708" s="12"/>
      <c r="BC708" s="12"/>
      <c r="BD708" s="115"/>
    </row>
    <row r="709" spans="3:56">
      <c r="F709" s="25"/>
      <c r="H709" s="115"/>
      <c r="I709" s="115"/>
      <c r="J709" s="461"/>
      <c r="M709" s="17"/>
      <c r="N709" s="21"/>
      <c r="S709" s="50"/>
      <c r="T709" s="50"/>
      <c r="W709" s="229"/>
      <c r="X709" s="84"/>
      <c r="Y709" s="51"/>
      <c r="Z709" s="115"/>
      <c r="AA709" s="98"/>
      <c r="AB709" s="46"/>
      <c r="AC709" s="52"/>
      <c r="AD709" s="98"/>
      <c r="AE709" s="46"/>
      <c r="AF709" s="52"/>
      <c r="AH709" s="22"/>
      <c r="AI709" s="23"/>
      <c r="AJ709" s="223"/>
      <c r="AK709" s="11"/>
      <c r="AL709" s="164"/>
      <c r="AM709" s="165"/>
      <c r="AN709" s="11"/>
      <c r="AO709" s="11"/>
      <c r="AP709" s="11"/>
      <c r="AQ709" s="11"/>
      <c r="AR709" s="11"/>
      <c r="AS709" s="75"/>
      <c r="AT709" s="476"/>
      <c r="AU709" s="209"/>
      <c r="AV709" s="11"/>
      <c r="AW709" s="11"/>
      <c r="AX709" s="74"/>
      <c r="AY709" s="129"/>
      <c r="AZ709" s="11"/>
      <c r="BB709" s="12"/>
      <c r="BC709" s="12"/>
      <c r="BD709" s="115"/>
    </row>
    <row r="710" spans="3:56">
      <c r="F710" s="25"/>
      <c r="J710" s="461"/>
      <c r="M710" s="17"/>
      <c r="N710" s="21"/>
      <c r="S710" s="50"/>
      <c r="T710" s="50"/>
      <c r="W710" s="229"/>
      <c r="X710" s="84"/>
      <c r="Y710" s="54"/>
      <c r="Z710" s="115"/>
      <c r="AA710" s="98"/>
      <c r="AB710" s="46"/>
      <c r="AC710" s="52"/>
      <c r="AD710" s="102"/>
      <c r="AE710" s="39"/>
      <c r="AF710" s="58"/>
      <c r="AH710" s="22"/>
      <c r="AI710" s="23"/>
      <c r="AJ710" s="223"/>
      <c r="AK710" s="11"/>
      <c r="AL710" s="164"/>
      <c r="AM710" s="165"/>
      <c r="AN710" s="11"/>
      <c r="AO710" s="11"/>
      <c r="AP710" s="11"/>
      <c r="AQ710" s="11"/>
      <c r="AR710" s="11"/>
      <c r="AS710" s="75"/>
      <c r="AT710" s="476"/>
      <c r="AU710" s="209"/>
      <c r="AV710" s="11"/>
      <c r="AW710" s="11"/>
      <c r="AX710" s="74"/>
      <c r="AY710" s="129"/>
      <c r="AZ710" s="11"/>
      <c r="BB710" s="12"/>
      <c r="BC710" s="12"/>
      <c r="BD710" s="115"/>
    </row>
    <row r="711" spans="3:56">
      <c r="F711" s="25"/>
      <c r="J711" s="461"/>
      <c r="M711" s="17"/>
      <c r="N711" s="21"/>
      <c r="W711" s="229"/>
      <c r="X711" s="84"/>
      <c r="Z711" s="115"/>
      <c r="AC711" s="55"/>
      <c r="AD711" s="102"/>
      <c r="AE711" s="39"/>
      <c r="AF711" s="58"/>
      <c r="AH711" s="22"/>
      <c r="AI711" s="23"/>
      <c r="AJ711" s="223"/>
      <c r="AK711" s="11"/>
      <c r="AL711" s="164"/>
      <c r="AM711" s="165"/>
      <c r="AN711" s="11"/>
      <c r="AO711" s="11"/>
      <c r="AP711" s="11"/>
      <c r="AQ711" s="11"/>
      <c r="AR711" s="11"/>
      <c r="AS711" s="75"/>
      <c r="AT711" s="476"/>
      <c r="AU711" s="209"/>
      <c r="AV711" s="11"/>
      <c r="AW711" s="11"/>
      <c r="AX711" s="74"/>
      <c r="AY711" s="129"/>
      <c r="AZ711" s="11"/>
      <c r="BB711" s="12"/>
      <c r="BC711" s="12"/>
      <c r="BD711" s="115"/>
    </row>
    <row r="712" spans="3:56">
      <c r="F712" s="25"/>
      <c r="J712" s="461"/>
      <c r="M712" s="17"/>
      <c r="N712" s="21"/>
      <c r="W712" s="229"/>
      <c r="X712" s="84"/>
      <c r="Y712" s="61"/>
      <c r="Z712" s="115"/>
      <c r="AC712" s="55"/>
      <c r="AD712" s="102"/>
      <c r="AE712" s="39"/>
      <c r="AF712" s="58"/>
      <c r="AH712" s="22"/>
      <c r="AI712" s="23"/>
      <c r="AJ712" s="223"/>
      <c r="AK712" s="11"/>
      <c r="AL712" s="164"/>
      <c r="AM712" s="165"/>
      <c r="AN712" s="11"/>
      <c r="AO712" s="11"/>
      <c r="AP712" s="11"/>
      <c r="AQ712" s="11"/>
      <c r="AR712" s="11"/>
      <c r="AS712" s="75"/>
      <c r="AT712" s="476"/>
      <c r="AU712" s="209"/>
      <c r="AV712" s="11"/>
      <c r="AW712" s="11"/>
      <c r="AX712" s="74"/>
      <c r="AY712" s="129"/>
      <c r="AZ712" s="11"/>
      <c r="BB712" s="12"/>
      <c r="BC712" s="12"/>
      <c r="BD712" s="115"/>
    </row>
    <row r="713" spans="3:56">
      <c r="F713" s="25"/>
      <c r="J713" s="461"/>
      <c r="M713" s="17"/>
      <c r="N713" s="21"/>
      <c r="W713" s="229"/>
      <c r="X713" s="84"/>
      <c r="Y713" s="54"/>
      <c r="Z713" s="115"/>
      <c r="AC713" s="55"/>
      <c r="AD713" s="101"/>
      <c r="AE713" s="15"/>
      <c r="AF713" s="55"/>
      <c r="AH713" s="22"/>
      <c r="AI713" s="23"/>
      <c r="AJ713" s="223"/>
      <c r="AK713" s="11"/>
      <c r="AL713" s="164"/>
      <c r="AM713" s="165"/>
      <c r="AN713" s="11"/>
      <c r="AO713" s="11"/>
      <c r="AP713" s="11"/>
      <c r="AQ713" s="11"/>
      <c r="AR713" s="11"/>
      <c r="AS713" s="75"/>
      <c r="AT713" s="476"/>
      <c r="AU713" s="209"/>
      <c r="AV713" s="11"/>
      <c r="AW713" s="11"/>
      <c r="AX713" s="74"/>
      <c r="AY713" s="129"/>
      <c r="AZ713" s="11"/>
      <c r="BB713" s="12"/>
      <c r="BC713" s="12"/>
      <c r="BD713" s="115"/>
    </row>
    <row r="714" spans="3:56">
      <c r="F714" s="25"/>
      <c r="J714" s="461"/>
      <c r="M714" s="17"/>
      <c r="N714" s="21"/>
      <c r="W714" s="229"/>
      <c r="X714" s="84"/>
      <c r="Z714" s="115"/>
      <c r="AC714" s="55"/>
      <c r="AD714" s="98"/>
      <c r="AE714" s="46"/>
      <c r="AF714" s="52"/>
      <c r="AH714" s="22"/>
      <c r="AI714" s="23"/>
      <c r="AJ714" s="223"/>
      <c r="AK714" s="11"/>
      <c r="AL714" s="164"/>
      <c r="AM714" s="165"/>
      <c r="AN714" s="11"/>
      <c r="AO714" s="11"/>
      <c r="AP714" s="11"/>
      <c r="AQ714" s="11"/>
      <c r="AR714" s="11"/>
      <c r="AS714" s="75"/>
      <c r="AT714" s="476"/>
      <c r="AU714" s="209"/>
      <c r="AV714" s="11"/>
      <c r="AW714" s="11"/>
      <c r="AX714" s="74"/>
      <c r="AY714" s="129"/>
      <c r="AZ714" s="11"/>
      <c r="BB714" s="12"/>
      <c r="BC714" s="12"/>
      <c r="BD714" s="115"/>
    </row>
    <row r="715" spans="3:56">
      <c r="F715" s="25"/>
      <c r="J715" s="461"/>
      <c r="M715" s="17"/>
      <c r="N715" s="21"/>
      <c r="W715" s="229"/>
      <c r="X715" s="84"/>
      <c r="Z715" s="115"/>
      <c r="AC715" s="55"/>
      <c r="AD715" s="101"/>
      <c r="AE715" s="15"/>
      <c r="AF715" s="55"/>
      <c r="AH715" s="22"/>
      <c r="AI715" s="23"/>
      <c r="AJ715" s="223"/>
      <c r="AK715" s="11"/>
      <c r="AL715" s="11"/>
      <c r="AM715" s="106"/>
      <c r="AN715" s="11"/>
      <c r="AO715" s="11"/>
      <c r="AP715" s="11"/>
      <c r="AQ715" s="11"/>
      <c r="AR715" s="11"/>
      <c r="AS715" s="75"/>
      <c r="AT715" s="476"/>
      <c r="AU715" s="209"/>
      <c r="AV715" s="11"/>
      <c r="AW715" s="11"/>
      <c r="AX715" s="74"/>
      <c r="AY715" s="129"/>
      <c r="AZ715" s="11"/>
      <c r="BB715" s="12"/>
      <c r="BC715" s="12"/>
      <c r="BD715" s="115"/>
    </row>
    <row r="716" spans="3:56">
      <c r="F716" s="25"/>
      <c r="J716" s="461"/>
      <c r="M716" s="17"/>
      <c r="N716" s="21"/>
      <c r="W716" s="229"/>
      <c r="X716" s="84"/>
      <c r="Z716" s="115"/>
      <c r="AC716" s="55"/>
      <c r="AD716" s="99"/>
      <c r="AE716" s="48"/>
      <c r="AF716" s="52"/>
      <c r="AH716" s="22"/>
      <c r="AI716" s="23"/>
      <c r="AJ716" s="223"/>
      <c r="AK716" s="11"/>
      <c r="AL716" s="11"/>
      <c r="AM716" s="106"/>
      <c r="AN716" s="11"/>
      <c r="AO716" s="11"/>
      <c r="AP716" s="11"/>
      <c r="AQ716" s="11"/>
      <c r="AR716" s="11"/>
      <c r="AS716" s="75"/>
      <c r="AT716" s="476"/>
      <c r="AU716" s="209"/>
      <c r="AV716" s="11"/>
      <c r="AW716" s="11"/>
      <c r="AX716" s="74"/>
      <c r="AY716" s="129"/>
      <c r="AZ716" s="11"/>
      <c r="BB716" s="12"/>
      <c r="BC716" s="12"/>
      <c r="BD716" s="115"/>
    </row>
    <row r="717" spans="3:56">
      <c r="F717" s="25"/>
      <c r="J717" s="461"/>
      <c r="M717" s="17"/>
      <c r="N717" s="21"/>
      <c r="S717" s="50"/>
      <c r="T717" s="50"/>
      <c r="W717" s="229"/>
      <c r="X717" s="84"/>
      <c r="Y717" s="43"/>
      <c r="Z717" s="115"/>
      <c r="AA717" s="98"/>
      <c r="AB717" s="46"/>
      <c r="AC717" s="52"/>
      <c r="AD717" s="98"/>
      <c r="AE717" s="46"/>
      <c r="AF717" s="52"/>
      <c r="AH717" s="22"/>
      <c r="AI717" s="23"/>
      <c r="AJ717" s="223"/>
      <c r="AK717" s="11"/>
      <c r="AL717" s="11"/>
      <c r="AM717" s="106"/>
      <c r="AN717" s="11"/>
      <c r="AO717" s="11"/>
      <c r="AP717" s="11"/>
      <c r="AQ717" s="11"/>
      <c r="AR717" s="11"/>
      <c r="AS717" s="75"/>
      <c r="AT717" s="476"/>
      <c r="AU717" s="209"/>
      <c r="AV717" s="11"/>
      <c r="AW717" s="11"/>
      <c r="AX717" s="74"/>
      <c r="AY717" s="129"/>
      <c r="AZ717" s="11"/>
      <c r="BB717" s="12"/>
      <c r="BC717" s="12"/>
      <c r="BD717" s="115"/>
    </row>
    <row r="718" spans="3:56">
      <c r="F718" s="25"/>
      <c r="W718" s="229"/>
      <c r="X718" s="84"/>
      <c r="Z718" s="115"/>
      <c r="AH718" s="22"/>
      <c r="AI718" s="23"/>
      <c r="AJ718" s="223"/>
      <c r="AK718" s="11"/>
      <c r="AL718" s="11"/>
      <c r="AM718" s="106"/>
      <c r="AN718" s="11"/>
      <c r="AO718" s="11"/>
      <c r="AP718" s="11"/>
      <c r="AQ718" s="11"/>
      <c r="AR718" s="11"/>
      <c r="AS718" s="75"/>
      <c r="AT718" s="476"/>
      <c r="AU718" s="209"/>
      <c r="AV718" s="11"/>
      <c r="AW718" s="11"/>
      <c r="AX718" s="74"/>
      <c r="AY718" s="129"/>
      <c r="AZ718" s="11"/>
      <c r="BB718" s="12"/>
      <c r="BC718" s="12"/>
      <c r="BD718" s="115"/>
    </row>
    <row r="719" spans="3:56">
      <c r="F719" s="25"/>
      <c r="W719" s="229"/>
      <c r="X719" s="84"/>
      <c r="Z719" s="115"/>
      <c r="AH719" s="22"/>
      <c r="AI719" s="23"/>
      <c r="AJ719" s="223"/>
      <c r="AK719" s="11"/>
      <c r="AL719" s="11"/>
      <c r="AM719" s="106"/>
      <c r="AN719" s="11"/>
      <c r="AO719" s="11"/>
      <c r="AP719" s="11"/>
      <c r="AQ719" s="11"/>
      <c r="AR719" s="11"/>
      <c r="AS719" s="75"/>
      <c r="AT719" s="477"/>
      <c r="AU719" s="11"/>
      <c r="AV719" s="11"/>
      <c r="AW719" s="11"/>
      <c r="AX719" s="74"/>
      <c r="AY719" s="129"/>
      <c r="AZ719" s="11"/>
      <c r="BB719" s="12"/>
      <c r="BC719" s="12"/>
      <c r="BD719" s="115"/>
    </row>
    <row r="720" spans="3:56">
      <c r="F720" s="25"/>
      <c r="J720" s="461"/>
      <c r="M720" s="17"/>
      <c r="N720" s="21"/>
      <c r="S720" s="50"/>
      <c r="T720" s="50"/>
      <c r="W720" s="229"/>
      <c r="X720" s="84"/>
      <c r="Y720" s="61"/>
      <c r="Z720" s="115"/>
      <c r="AA720" s="98"/>
      <c r="AB720" s="46"/>
      <c r="AC720" s="52"/>
      <c r="AD720" s="98"/>
      <c r="AE720" s="46"/>
      <c r="AF720" s="58"/>
      <c r="AH720" s="22"/>
      <c r="AI720" s="23"/>
      <c r="AJ720" s="223"/>
      <c r="AK720" s="11"/>
      <c r="AL720" s="11"/>
      <c r="AM720" s="106"/>
      <c r="AN720" s="11"/>
      <c r="AO720" s="11"/>
      <c r="AP720" s="11"/>
      <c r="AQ720" s="11"/>
      <c r="AR720" s="11"/>
      <c r="AS720" s="75"/>
      <c r="AT720" s="477"/>
      <c r="AU720" s="11"/>
      <c r="AV720" s="11"/>
      <c r="AW720" s="11"/>
      <c r="AX720" s="74"/>
      <c r="AY720" s="129"/>
      <c r="AZ720" s="11"/>
      <c r="BB720" s="12"/>
      <c r="BC720" s="12"/>
      <c r="BD720" s="115"/>
    </row>
    <row r="721" spans="1:56">
      <c r="F721" s="25"/>
      <c r="J721" s="461"/>
      <c r="M721" s="17"/>
      <c r="N721" s="21"/>
      <c r="W721" s="229"/>
      <c r="X721" s="84"/>
      <c r="Y721" s="54"/>
      <c r="Z721" s="115"/>
      <c r="AA721" s="98"/>
      <c r="AB721" s="46"/>
      <c r="AC721" s="52"/>
      <c r="AD721" s="98"/>
      <c r="AE721" s="46"/>
      <c r="AF721" s="52"/>
      <c r="AH721" s="22"/>
      <c r="AI721" s="23"/>
      <c r="AJ721" s="223"/>
      <c r="AK721" s="11"/>
      <c r="AL721" s="11"/>
      <c r="AM721" s="106"/>
      <c r="AN721" s="11"/>
      <c r="AO721" s="11"/>
      <c r="AP721" s="11"/>
      <c r="AQ721" s="11"/>
      <c r="AR721" s="11"/>
      <c r="AS721" s="75"/>
      <c r="AT721" s="477"/>
      <c r="AU721" s="11"/>
      <c r="AV721" s="11"/>
      <c r="AW721" s="11"/>
      <c r="AX721" s="74"/>
      <c r="AY721" s="129"/>
      <c r="AZ721" s="11"/>
      <c r="BB721" s="12"/>
      <c r="BC721" s="12"/>
      <c r="BD721" s="115"/>
    </row>
    <row r="722" spans="1:56">
      <c r="F722" s="25"/>
      <c r="J722" s="461"/>
      <c r="M722" s="17"/>
      <c r="N722" s="21"/>
      <c r="W722" s="229"/>
      <c r="X722" s="84"/>
      <c r="Y722" s="51"/>
      <c r="Z722" s="115"/>
      <c r="AA722" s="98"/>
      <c r="AB722" s="46"/>
      <c r="AC722" s="52"/>
      <c r="AD722" s="98"/>
      <c r="AE722" s="46"/>
      <c r="AF722" s="52"/>
      <c r="AH722" s="22"/>
      <c r="AI722" s="23"/>
      <c r="AJ722" s="223"/>
      <c r="AK722" s="11"/>
      <c r="AL722" s="11"/>
      <c r="AM722" s="106"/>
      <c r="AN722" s="11"/>
      <c r="AO722" s="11"/>
      <c r="AP722" s="11"/>
      <c r="AQ722" s="11"/>
      <c r="AR722" s="11"/>
      <c r="AS722" s="75"/>
      <c r="AT722" s="477"/>
      <c r="AU722" s="11"/>
      <c r="AV722" s="11"/>
      <c r="AW722" s="11"/>
      <c r="AX722" s="74"/>
      <c r="AY722" s="129"/>
      <c r="AZ722" s="11"/>
      <c r="BB722" s="12"/>
      <c r="BC722" s="12"/>
      <c r="BD722" s="115"/>
    </row>
    <row r="723" spans="1:56">
      <c r="F723" s="25"/>
      <c r="J723" s="461"/>
      <c r="M723" s="17"/>
      <c r="N723" s="21"/>
      <c r="W723" s="229"/>
      <c r="X723" s="84"/>
      <c r="Y723" s="59"/>
      <c r="Z723" s="115"/>
      <c r="AA723" s="100"/>
      <c r="AB723" s="44"/>
      <c r="AC723" s="53"/>
      <c r="AD723" s="99"/>
      <c r="AE723" s="48"/>
      <c r="AF723" s="62"/>
      <c r="AH723" s="22"/>
      <c r="AI723" s="23"/>
      <c r="AJ723" s="223"/>
      <c r="AK723" s="11"/>
      <c r="AL723" s="11"/>
      <c r="AM723" s="106"/>
      <c r="AN723" s="11"/>
      <c r="AO723" s="11"/>
      <c r="AP723" s="11"/>
      <c r="AQ723" s="11"/>
      <c r="AR723" s="11"/>
      <c r="AS723" s="75"/>
      <c r="AT723" s="477"/>
      <c r="AU723" s="11"/>
      <c r="AV723" s="11"/>
      <c r="AW723" s="11"/>
      <c r="AX723" s="74"/>
      <c r="AY723" s="129"/>
      <c r="AZ723" s="11"/>
      <c r="BB723" s="12"/>
      <c r="BC723" s="12"/>
      <c r="BD723" s="115"/>
    </row>
    <row r="724" spans="1:56">
      <c r="F724" s="25"/>
      <c r="J724" s="461"/>
      <c r="M724" s="17"/>
      <c r="N724" s="21"/>
      <c r="W724" s="229"/>
      <c r="X724" s="84"/>
      <c r="Y724" s="59"/>
      <c r="Z724" s="115"/>
      <c r="AA724" s="100"/>
      <c r="AB724" s="44"/>
      <c r="AC724" s="53"/>
      <c r="AD724" s="99"/>
      <c r="AE724" s="48"/>
      <c r="AF724" s="62"/>
      <c r="AH724" s="22"/>
      <c r="AI724" s="23"/>
      <c r="AJ724" s="223"/>
      <c r="AK724" s="11"/>
      <c r="AL724" s="11"/>
      <c r="AM724" s="106"/>
      <c r="AN724" s="11"/>
      <c r="AO724" s="11"/>
      <c r="AP724" s="11"/>
      <c r="AQ724" s="11"/>
      <c r="AR724" s="11"/>
      <c r="AS724" s="75"/>
      <c r="AT724" s="477"/>
      <c r="AU724" s="11"/>
      <c r="AV724" s="11"/>
      <c r="AW724" s="11"/>
      <c r="AX724" s="74"/>
      <c r="AY724" s="129"/>
      <c r="AZ724" s="11"/>
      <c r="BB724" s="12"/>
      <c r="BC724" s="12"/>
      <c r="BD724" s="115"/>
    </row>
    <row r="725" spans="1:56">
      <c r="F725" s="25"/>
      <c r="J725" s="461"/>
      <c r="M725" s="17"/>
      <c r="N725" s="21"/>
      <c r="W725" s="229"/>
      <c r="X725" s="84"/>
      <c r="Y725" s="59"/>
      <c r="Z725" s="115"/>
      <c r="AA725" s="98"/>
      <c r="AB725" s="46"/>
      <c r="AC725" s="52"/>
      <c r="AD725" s="98"/>
      <c r="AE725" s="46"/>
      <c r="AF725" s="52"/>
      <c r="AH725" s="22"/>
      <c r="AI725" s="23"/>
      <c r="AJ725" s="223"/>
      <c r="AK725" s="11"/>
      <c r="AL725" s="11"/>
      <c r="AM725" s="106"/>
      <c r="AN725" s="11"/>
      <c r="AO725" s="11"/>
      <c r="AP725" s="11"/>
      <c r="AQ725" s="11"/>
      <c r="AR725" s="11"/>
      <c r="AS725" s="75"/>
      <c r="AT725" s="477"/>
      <c r="AU725" s="11"/>
      <c r="AV725" s="11"/>
      <c r="AW725" s="11"/>
      <c r="AX725" s="74"/>
      <c r="AY725" s="129"/>
      <c r="AZ725" s="11"/>
      <c r="BB725" s="12"/>
      <c r="BC725" s="12"/>
      <c r="BD725" s="115"/>
    </row>
    <row r="726" spans="1:56">
      <c r="F726" s="25"/>
      <c r="J726" s="461"/>
      <c r="M726" s="17"/>
      <c r="N726" s="21"/>
      <c r="W726" s="229"/>
      <c r="X726" s="84"/>
      <c r="Z726" s="115"/>
      <c r="AA726" s="98"/>
      <c r="AB726" s="46"/>
      <c r="AC726" s="52"/>
      <c r="AD726" s="98"/>
      <c r="AE726" s="46"/>
      <c r="AF726" s="52"/>
      <c r="AH726" s="22"/>
      <c r="AI726" s="23"/>
      <c r="AJ726" s="223"/>
      <c r="AK726" s="11"/>
      <c r="AL726" s="11"/>
      <c r="AM726" s="106"/>
      <c r="AN726" s="11"/>
      <c r="AO726" s="11"/>
      <c r="AP726" s="11"/>
      <c r="AQ726" s="11"/>
      <c r="AR726" s="11"/>
      <c r="AS726" s="75"/>
      <c r="AT726" s="477"/>
      <c r="AU726" s="11"/>
      <c r="AV726" s="11"/>
      <c r="AW726" s="11"/>
      <c r="AX726" s="74"/>
      <c r="AY726" s="129"/>
      <c r="AZ726" s="11"/>
      <c r="BB726" s="12"/>
      <c r="BC726" s="12"/>
      <c r="BD726" s="115"/>
    </row>
    <row r="727" spans="1:56">
      <c r="F727" s="25"/>
      <c r="J727" s="461"/>
      <c r="M727" s="17"/>
      <c r="N727" s="21"/>
      <c r="W727" s="229"/>
      <c r="X727" s="84"/>
      <c r="Y727" s="59"/>
      <c r="Z727" s="115"/>
      <c r="AA727" s="98"/>
      <c r="AB727" s="46"/>
      <c r="AC727" s="52"/>
      <c r="AD727" s="98"/>
      <c r="AE727" s="46"/>
      <c r="AF727" s="52"/>
      <c r="AH727" s="22"/>
      <c r="AI727" s="23"/>
      <c r="AJ727" s="223"/>
      <c r="AK727" s="11"/>
      <c r="AL727" s="11"/>
      <c r="AM727" s="106"/>
      <c r="AN727" s="11"/>
      <c r="AO727" s="11"/>
      <c r="AP727" s="11"/>
      <c r="AQ727" s="11"/>
      <c r="AR727" s="11"/>
      <c r="AS727" s="75"/>
      <c r="AT727" s="477"/>
      <c r="AU727" s="11"/>
      <c r="AV727" s="11"/>
      <c r="AW727" s="11"/>
      <c r="AX727" s="74"/>
      <c r="AY727" s="129"/>
      <c r="AZ727" s="11"/>
      <c r="BB727" s="12"/>
      <c r="BC727" s="12"/>
      <c r="BD727" s="115"/>
    </row>
    <row r="728" spans="1:56">
      <c r="F728" s="25"/>
      <c r="J728" s="461"/>
      <c r="M728" s="17"/>
      <c r="N728" s="21"/>
      <c r="W728" s="229"/>
      <c r="X728" s="84"/>
      <c r="Y728" s="61"/>
      <c r="Z728" s="115"/>
      <c r="AA728" s="98"/>
      <c r="AB728" s="46"/>
      <c r="AC728" s="52"/>
      <c r="AD728" s="102"/>
      <c r="AE728" s="39"/>
      <c r="AF728" s="58"/>
      <c r="AH728" s="22"/>
      <c r="AI728" s="23"/>
      <c r="AJ728" s="223"/>
      <c r="AK728" s="11"/>
      <c r="AL728" s="11"/>
      <c r="AM728" s="106"/>
      <c r="AN728" s="11"/>
      <c r="AO728" s="11"/>
      <c r="AP728" s="11"/>
      <c r="AQ728" s="11"/>
      <c r="AR728" s="11"/>
      <c r="AS728" s="75"/>
      <c r="AT728" s="477"/>
      <c r="AU728" s="11"/>
      <c r="AV728" s="11"/>
      <c r="AW728" s="11"/>
      <c r="AX728" s="74"/>
      <c r="AY728" s="129"/>
      <c r="AZ728" s="11"/>
      <c r="BB728" s="12"/>
      <c r="BC728" s="12"/>
      <c r="BD728" s="115"/>
    </row>
    <row r="729" spans="1:56">
      <c r="A729" s="79"/>
      <c r="B729" s="553"/>
      <c r="C729" s="104"/>
      <c r="D729" s="36"/>
      <c r="E729" s="128"/>
      <c r="F729" s="25"/>
      <c r="G729" s="51"/>
      <c r="H729" s="116"/>
      <c r="I729" s="116"/>
      <c r="J729" s="473"/>
      <c r="K729" s="51"/>
      <c r="L729" s="46"/>
      <c r="M729" s="67"/>
      <c r="N729" s="66"/>
      <c r="O729" s="70"/>
      <c r="P729" s="68"/>
      <c r="Q729" s="46"/>
      <c r="R729" s="67"/>
      <c r="W729" s="229"/>
      <c r="X729" s="84"/>
      <c r="Y729" s="14"/>
      <c r="Z729" s="128"/>
      <c r="AA729" s="98"/>
      <c r="AB729" s="46"/>
      <c r="AC729" s="47"/>
      <c r="AD729" s="98"/>
      <c r="AE729" s="46"/>
      <c r="AF729" s="47"/>
      <c r="AH729" s="22"/>
      <c r="AI729" s="23"/>
      <c r="AJ729" s="223"/>
      <c r="AK729" s="11"/>
      <c r="AL729" s="11"/>
      <c r="AM729" s="106"/>
      <c r="AN729" s="11"/>
      <c r="AO729" s="11"/>
      <c r="AP729" s="11"/>
      <c r="AQ729" s="11"/>
      <c r="AR729" s="11"/>
      <c r="AS729" s="75"/>
      <c r="AT729" s="477"/>
      <c r="AU729" s="11"/>
      <c r="AV729" s="11"/>
      <c r="AW729" s="11"/>
      <c r="AX729" s="74"/>
      <c r="AY729" s="129"/>
      <c r="AZ729" s="11"/>
      <c r="BB729" s="12"/>
      <c r="BC729" s="12"/>
      <c r="BD729" s="115"/>
    </row>
    <row r="730" spans="1:56">
      <c r="F730" s="25"/>
      <c r="J730" s="461"/>
      <c r="M730" s="17"/>
      <c r="N730" s="21"/>
      <c r="W730" s="229"/>
      <c r="X730" s="84"/>
      <c r="Z730" s="115"/>
      <c r="AA730" s="98"/>
      <c r="AB730" s="46"/>
      <c r="AC730" s="52"/>
      <c r="AD730" s="102"/>
      <c r="AE730" s="39"/>
      <c r="AF730" s="58"/>
      <c r="AH730" s="22"/>
      <c r="AI730" s="23"/>
      <c r="AJ730" s="223"/>
      <c r="AK730" s="11"/>
      <c r="AL730" s="11"/>
      <c r="AM730" s="106"/>
      <c r="AN730" s="11"/>
      <c r="AO730" s="11"/>
      <c r="AP730" s="11"/>
      <c r="AQ730" s="11"/>
      <c r="AR730" s="11"/>
      <c r="AS730" s="75"/>
      <c r="AT730" s="477"/>
      <c r="AU730" s="11"/>
      <c r="AV730" s="11"/>
      <c r="AW730" s="11"/>
      <c r="AX730" s="74"/>
      <c r="AY730" s="129"/>
      <c r="AZ730" s="11"/>
      <c r="BB730" s="12"/>
      <c r="BC730" s="12"/>
      <c r="BD730" s="115"/>
    </row>
    <row r="731" spans="1:56">
      <c r="F731" s="25"/>
      <c r="J731" s="461"/>
      <c r="M731" s="17"/>
      <c r="N731" s="21"/>
      <c r="W731" s="229"/>
      <c r="X731" s="84"/>
      <c r="Z731" s="115"/>
      <c r="AA731" s="98"/>
      <c r="AB731" s="46"/>
      <c r="AC731" s="52"/>
      <c r="AD731" s="102"/>
      <c r="AE731" s="39"/>
      <c r="AF731" s="58"/>
      <c r="AH731" s="22"/>
      <c r="AI731" s="23"/>
      <c r="AJ731" s="223"/>
      <c r="AK731" s="11"/>
      <c r="AL731" s="11"/>
      <c r="AM731" s="106"/>
      <c r="AN731" s="11"/>
      <c r="AO731" s="11"/>
      <c r="AP731" s="11"/>
      <c r="AQ731" s="11"/>
      <c r="AR731" s="11"/>
      <c r="AS731" s="75"/>
      <c r="AT731" s="477"/>
      <c r="AU731" s="11"/>
      <c r="AV731" s="11"/>
      <c r="AW731" s="11"/>
      <c r="AX731" s="74"/>
      <c r="AY731" s="129"/>
      <c r="AZ731" s="11"/>
      <c r="BB731" s="12"/>
      <c r="BC731" s="12"/>
      <c r="BD731" s="115"/>
    </row>
    <row r="732" spans="1:56">
      <c r="F732" s="25"/>
      <c r="J732" s="461"/>
      <c r="M732" s="17"/>
      <c r="N732" s="21"/>
      <c r="W732" s="229"/>
      <c r="X732" s="84"/>
      <c r="Y732" s="61"/>
      <c r="Z732" s="115"/>
      <c r="AA732" s="98"/>
      <c r="AB732" s="46"/>
      <c r="AC732" s="52"/>
      <c r="AD732" s="102"/>
      <c r="AE732" s="39"/>
      <c r="AF732" s="58"/>
      <c r="AH732" s="22"/>
      <c r="AI732" s="23"/>
      <c r="AJ732" s="223"/>
      <c r="AK732" s="11"/>
      <c r="AL732" s="11"/>
      <c r="AM732" s="106"/>
      <c r="AN732" s="11"/>
      <c r="AO732" s="11"/>
      <c r="AP732" s="11"/>
      <c r="AQ732" s="11"/>
      <c r="AR732" s="11"/>
      <c r="AS732" s="75"/>
      <c r="AT732" s="477"/>
      <c r="AU732" s="11"/>
      <c r="AV732" s="11"/>
      <c r="AW732" s="11"/>
      <c r="AX732" s="74"/>
      <c r="AY732" s="129"/>
      <c r="AZ732" s="11"/>
      <c r="BB732" s="12"/>
      <c r="BC732" s="12"/>
      <c r="BD732" s="115"/>
    </row>
    <row r="733" spans="1:56">
      <c r="F733" s="25"/>
      <c r="J733" s="461"/>
      <c r="M733" s="17"/>
      <c r="N733" s="21"/>
      <c r="W733" s="229"/>
      <c r="X733" s="84"/>
      <c r="Z733" s="115"/>
      <c r="AA733" s="98"/>
      <c r="AB733" s="46"/>
      <c r="AC733" s="52"/>
      <c r="AD733" s="102"/>
      <c r="AE733" s="39"/>
      <c r="AF733" s="58"/>
      <c r="AH733" s="22"/>
      <c r="AI733" s="23"/>
      <c r="AJ733" s="223"/>
      <c r="AK733" s="11"/>
      <c r="AL733" s="11"/>
      <c r="AM733" s="106"/>
      <c r="AN733" s="11"/>
      <c r="AO733" s="11"/>
      <c r="AP733" s="11"/>
      <c r="AQ733" s="11"/>
      <c r="AR733" s="11"/>
      <c r="AS733" s="75"/>
      <c r="AT733" s="477"/>
      <c r="AU733" s="11"/>
      <c r="AV733" s="11"/>
      <c r="AW733" s="11"/>
      <c r="AX733" s="74"/>
      <c r="AY733" s="129"/>
      <c r="AZ733" s="11"/>
      <c r="BB733" s="12"/>
      <c r="BC733" s="12"/>
      <c r="BD733" s="115"/>
    </row>
    <row r="734" spans="1:56">
      <c r="F734" s="25"/>
      <c r="J734" s="461"/>
      <c r="M734" s="17"/>
      <c r="N734" s="21"/>
      <c r="W734" s="229"/>
      <c r="X734" s="84"/>
      <c r="Y734" s="61"/>
      <c r="Z734" s="115"/>
      <c r="AA734" s="100"/>
      <c r="AB734" s="44"/>
      <c r="AC734" s="53"/>
      <c r="AF734" s="55"/>
      <c r="AH734" s="22"/>
      <c r="AI734" s="23"/>
      <c r="AJ734" s="223"/>
      <c r="AK734" s="11"/>
      <c r="AL734" s="11"/>
      <c r="AM734" s="106"/>
      <c r="AN734" s="11"/>
      <c r="AO734" s="11"/>
      <c r="AP734" s="11"/>
      <c r="AQ734" s="11"/>
      <c r="AR734" s="11"/>
      <c r="AS734" s="75"/>
      <c r="AT734" s="477"/>
      <c r="AU734" s="11"/>
      <c r="AV734" s="11"/>
      <c r="AW734" s="11"/>
      <c r="AX734" s="74"/>
      <c r="AY734" s="129"/>
      <c r="AZ734" s="11"/>
      <c r="BB734" s="12"/>
      <c r="BC734" s="12"/>
      <c r="BD734" s="115"/>
    </row>
    <row r="735" spans="1:56">
      <c r="F735" s="25"/>
      <c r="H735" s="115"/>
      <c r="I735" s="115"/>
      <c r="J735" s="461"/>
      <c r="M735" s="17"/>
      <c r="N735" s="21"/>
      <c r="S735" s="50"/>
      <c r="T735" s="50"/>
      <c r="W735" s="229"/>
      <c r="X735" s="84"/>
      <c r="Y735" s="51"/>
      <c r="Z735" s="115"/>
      <c r="AA735" s="98"/>
      <c r="AB735" s="46"/>
      <c r="AC735" s="52"/>
      <c r="AD735" s="98"/>
      <c r="AE735" s="46"/>
      <c r="AF735" s="52"/>
      <c r="AH735" s="22"/>
      <c r="AI735" s="23"/>
      <c r="AJ735" s="223"/>
      <c r="AK735" s="11"/>
      <c r="AL735" s="11"/>
      <c r="AM735" s="106"/>
      <c r="AN735" s="11"/>
      <c r="AO735" s="11"/>
      <c r="AP735" s="11"/>
      <c r="AQ735" s="11"/>
      <c r="AR735" s="11"/>
      <c r="AS735" s="75"/>
      <c r="AT735" s="477"/>
      <c r="AU735" s="11"/>
      <c r="AV735" s="11"/>
      <c r="AW735" s="11"/>
      <c r="AX735" s="74"/>
      <c r="AY735" s="129"/>
      <c r="AZ735" s="11"/>
      <c r="BB735" s="12"/>
      <c r="BC735" s="12"/>
      <c r="BD735" s="115"/>
    </row>
    <row r="736" spans="1:56">
      <c r="F736" s="25"/>
      <c r="H736" s="115"/>
      <c r="I736" s="115"/>
      <c r="J736" s="461"/>
      <c r="M736" s="17"/>
      <c r="N736" s="21"/>
      <c r="S736" s="50"/>
      <c r="T736" s="50"/>
      <c r="W736" s="229"/>
      <c r="X736" s="84"/>
      <c r="Y736" s="51"/>
      <c r="Z736" s="115"/>
      <c r="AA736" s="98"/>
      <c r="AB736" s="46"/>
      <c r="AC736" s="52"/>
      <c r="AD736" s="98"/>
      <c r="AE736" s="46"/>
      <c r="AF736" s="52"/>
      <c r="AH736" s="22"/>
      <c r="AI736" s="23"/>
      <c r="AJ736" s="223"/>
      <c r="AK736" s="11"/>
      <c r="AL736" s="11"/>
      <c r="AM736" s="106"/>
      <c r="AN736" s="11"/>
      <c r="AO736" s="11"/>
      <c r="AP736" s="11"/>
      <c r="AQ736" s="11"/>
      <c r="AR736" s="11"/>
      <c r="AS736" s="75"/>
      <c r="AT736" s="477"/>
      <c r="AU736" s="11"/>
      <c r="AV736" s="11"/>
      <c r="AW736" s="11"/>
      <c r="AX736" s="74"/>
      <c r="AY736" s="129"/>
      <c r="AZ736" s="11"/>
      <c r="BB736" s="12"/>
      <c r="BC736" s="12"/>
      <c r="BD736" s="115"/>
    </row>
    <row r="737" spans="6:56">
      <c r="F737" s="25"/>
      <c r="H737" s="115"/>
      <c r="I737" s="115"/>
      <c r="J737" s="461"/>
      <c r="M737" s="17"/>
      <c r="N737" s="21"/>
      <c r="S737" s="50"/>
      <c r="T737" s="50"/>
      <c r="W737" s="229"/>
      <c r="X737" s="84"/>
      <c r="Y737" s="51"/>
      <c r="Z737" s="115"/>
      <c r="AA737" s="98"/>
      <c r="AB737" s="46"/>
      <c r="AC737" s="52"/>
      <c r="AD737" s="98"/>
      <c r="AE737" s="46"/>
      <c r="AF737" s="52"/>
      <c r="AH737" s="22"/>
      <c r="AI737" s="23"/>
      <c r="AJ737" s="223"/>
      <c r="AK737" s="11"/>
      <c r="AL737" s="11"/>
      <c r="AM737" s="106"/>
      <c r="AN737" s="11"/>
      <c r="AO737" s="11"/>
      <c r="AP737" s="11"/>
      <c r="AQ737" s="11"/>
      <c r="AR737" s="11"/>
      <c r="AS737" s="75"/>
      <c r="AT737" s="477"/>
      <c r="AU737" s="11"/>
      <c r="AV737" s="11"/>
      <c r="AW737" s="11"/>
      <c r="AX737" s="74"/>
      <c r="AY737" s="129"/>
      <c r="AZ737" s="11"/>
      <c r="BB737" s="12"/>
      <c r="BC737" s="12"/>
      <c r="BD737" s="115"/>
    </row>
    <row r="738" spans="6:56">
      <c r="F738" s="25"/>
      <c r="J738" s="461"/>
      <c r="M738" s="17"/>
      <c r="N738" s="21"/>
      <c r="W738" s="229"/>
      <c r="X738" s="84"/>
      <c r="Y738" s="43"/>
      <c r="Z738" s="115"/>
      <c r="AA738" s="98"/>
      <c r="AB738" s="46"/>
      <c r="AC738" s="47"/>
      <c r="AD738" s="98"/>
      <c r="AE738" s="46"/>
      <c r="AF738" s="47"/>
      <c r="AH738" s="22"/>
      <c r="AI738" s="23"/>
      <c r="AJ738" s="223"/>
      <c r="AK738" s="11"/>
      <c r="AL738" s="11"/>
      <c r="AM738" s="106"/>
      <c r="AN738" s="11"/>
      <c r="AO738" s="11"/>
      <c r="AP738" s="11"/>
      <c r="AQ738" s="11"/>
      <c r="AR738" s="11"/>
      <c r="AS738" s="75"/>
      <c r="AT738" s="477"/>
      <c r="AU738" s="11"/>
      <c r="AV738" s="11"/>
      <c r="AW738" s="11"/>
      <c r="AX738" s="74"/>
      <c r="AY738" s="129"/>
      <c r="AZ738" s="11"/>
      <c r="BB738" s="12"/>
      <c r="BC738" s="12"/>
      <c r="BD738" s="115"/>
    </row>
    <row r="739" spans="6:56">
      <c r="F739" s="25"/>
      <c r="J739" s="461"/>
      <c r="M739" s="17"/>
      <c r="N739" s="21"/>
      <c r="W739" s="229"/>
      <c r="X739" s="84"/>
      <c r="Z739" s="115"/>
      <c r="AA739" s="98"/>
      <c r="AB739" s="46"/>
      <c r="AC739" s="47"/>
      <c r="AD739" s="98"/>
      <c r="AE739" s="46"/>
      <c r="AF739" s="47"/>
      <c r="AH739" s="22"/>
      <c r="AI739" s="23"/>
      <c r="AJ739" s="223"/>
      <c r="AK739" s="11"/>
      <c r="AL739" s="11"/>
      <c r="AM739" s="106"/>
      <c r="AN739" s="11"/>
      <c r="AO739" s="11"/>
      <c r="AP739" s="11"/>
      <c r="AQ739" s="11"/>
      <c r="AR739" s="11"/>
      <c r="AS739" s="75"/>
      <c r="AT739" s="477"/>
      <c r="AU739" s="11"/>
      <c r="AV739" s="11"/>
      <c r="AW739" s="11"/>
      <c r="AX739" s="74"/>
      <c r="AY739" s="129"/>
      <c r="AZ739" s="11"/>
      <c r="BB739" s="12"/>
      <c r="BC739" s="12"/>
      <c r="BD739" s="115"/>
    </row>
    <row r="740" spans="6:56">
      <c r="F740" s="25"/>
      <c r="J740" s="461"/>
      <c r="M740" s="17"/>
      <c r="N740" s="21"/>
      <c r="W740" s="229"/>
      <c r="X740" s="84"/>
      <c r="Y740" s="43"/>
      <c r="Z740" s="115"/>
      <c r="AA740" s="100"/>
      <c r="AB740" s="44"/>
      <c r="AC740" s="45"/>
      <c r="AD740" s="98"/>
      <c r="AE740" s="46"/>
      <c r="AF740" s="47"/>
      <c r="AH740" s="22"/>
      <c r="AI740" s="23"/>
      <c r="AJ740" s="223"/>
      <c r="AK740" s="11"/>
      <c r="AL740" s="11"/>
      <c r="AM740" s="106"/>
      <c r="AN740" s="11"/>
      <c r="AO740" s="11"/>
      <c r="AP740" s="11"/>
      <c r="AQ740" s="11"/>
      <c r="AR740" s="11"/>
      <c r="AS740" s="75"/>
      <c r="AT740" s="477"/>
      <c r="AU740" s="11"/>
      <c r="AV740" s="11"/>
      <c r="AW740" s="11"/>
      <c r="AX740" s="74"/>
      <c r="AY740" s="129"/>
      <c r="AZ740" s="11"/>
      <c r="BB740" s="12"/>
      <c r="BC740" s="12"/>
      <c r="BD740" s="115"/>
    </row>
    <row r="741" spans="6:56">
      <c r="F741" s="25"/>
      <c r="J741" s="461"/>
      <c r="M741" s="17"/>
      <c r="N741" s="21"/>
      <c r="W741" s="229"/>
      <c r="X741" s="84"/>
      <c r="Y741" s="60"/>
      <c r="Z741" s="115"/>
      <c r="AA741" s="98"/>
      <c r="AB741" s="46"/>
      <c r="AC741" s="47"/>
      <c r="AD741" s="98"/>
      <c r="AE741" s="46"/>
      <c r="AF741" s="47"/>
      <c r="AH741" s="22"/>
      <c r="AI741" s="23"/>
      <c r="AJ741" s="223"/>
      <c r="AK741" s="11"/>
      <c r="AL741" s="11"/>
      <c r="AM741" s="106"/>
      <c r="AN741" s="11"/>
      <c r="AO741" s="11"/>
      <c r="AP741" s="11"/>
      <c r="AQ741" s="11"/>
      <c r="AR741" s="11"/>
      <c r="AS741" s="75"/>
      <c r="AT741" s="477"/>
      <c r="AU741" s="11"/>
      <c r="AV741" s="11"/>
      <c r="AW741" s="11"/>
      <c r="AX741" s="74"/>
      <c r="AY741" s="129"/>
      <c r="AZ741" s="11"/>
      <c r="BB741" s="12"/>
      <c r="BC741" s="12"/>
      <c r="BD741" s="115"/>
    </row>
    <row r="742" spans="6:56">
      <c r="F742" s="25"/>
      <c r="H742" s="115"/>
      <c r="I742" s="115"/>
      <c r="J742" s="461"/>
      <c r="L742" s="12"/>
      <c r="M742" s="17"/>
      <c r="N742" s="21"/>
      <c r="W742" s="229"/>
      <c r="X742" s="84"/>
      <c r="Y742" s="51"/>
      <c r="Z742" s="115"/>
      <c r="AA742" s="98"/>
      <c r="AB742" s="46"/>
      <c r="AC742" s="47"/>
      <c r="AD742" s="98"/>
      <c r="AE742" s="46"/>
      <c r="AF742" s="47"/>
      <c r="AH742" s="22"/>
      <c r="AI742" s="23"/>
      <c r="AJ742" s="223"/>
      <c r="AK742" s="11"/>
      <c r="AL742" s="11"/>
      <c r="AM742" s="106"/>
      <c r="AN742" s="11"/>
      <c r="AO742" s="11"/>
      <c r="AP742" s="11"/>
      <c r="AQ742" s="11"/>
      <c r="AR742" s="11"/>
      <c r="AS742" s="75"/>
      <c r="AT742" s="477"/>
      <c r="AU742" s="11"/>
      <c r="AV742" s="11"/>
      <c r="AW742" s="11"/>
      <c r="AX742" s="74"/>
      <c r="AY742" s="129"/>
      <c r="AZ742" s="11"/>
      <c r="BB742" s="12"/>
      <c r="BC742" s="12"/>
      <c r="BD742" s="115"/>
    </row>
    <row r="743" spans="6:56">
      <c r="F743" s="25"/>
      <c r="H743" s="115"/>
      <c r="I743" s="115"/>
      <c r="J743" s="461"/>
      <c r="L743" s="12"/>
      <c r="M743" s="17"/>
      <c r="N743" s="21"/>
      <c r="W743" s="229"/>
      <c r="X743" s="84"/>
      <c r="Y743" s="51"/>
      <c r="Z743" s="115"/>
      <c r="AA743" s="98"/>
      <c r="AB743" s="46"/>
      <c r="AC743" s="47"/>
      <c r="AD743" s="98"/>
      <c r="AE743" s="46"/>
      <c r="AF743" s="47"/>
      <c r="AH743" s="22"/>
      <c r="AI743" s="23"/>
      <c r="AJ743" s="223"/>
      <c r="AK743" s="11"/>
      <c r="AL743" s="11"/>
      <c r="AM743" s="106"/>
      <c r="AN743" s="11"/>
      <c r="AO743" s="11"/>
      <c r="AP743" s="11"/>
      <c r="AQ743" s="11"/>
      <c r="AR743" s="11"/>
      <c r="AS743" s="75"/>
      <c r="AT743" s="477"/>
      <c r="AU743" s="11"/>
      <c r="AV743" s="11"/>
      <c r="AW743" s="11"/>
      <c r="AX743" s="74"/>
      <c r="AY743" s="129"/>
      <c r="AZ743" s="11"/>
      <c r="BB743" s="12"/>
      <c r="BC743" s="12"/>
      <c r="BD743" s="115"/>
    </row>
    <row r="744" spans="6:56">
      <c r="F744" s="25"/>
      <c r="H744" s="115"/>
      <c r="I744" s="115"/>
      <c r="J744" s="461"/>
      <c r="L744" s="12"/>
      <c r="M744" s="17"/>
      <c r="N744" s="21"/>
      <c r="W744" s="229"/>
      <c r="X744" s="84"/>
      <c r="Y744" s="51"/>
      <c r="Z744" s="115"/>
      <c r="AA744" s="98"/>
      <c r="AB744" s="46"/>
      <c r="AC744" s="47"/>
      <c r="AD744" s="98"/>
      <c r="AE744" s="46"/>
      <c r="AF744" s="47"/>
      <c r="AH744" s="22"/>
      <c r="AI744" s="23"/>
      <c r="AJ744" s="223"/>
      <c r="AK744" s="11"/>
      <c r="AL744" s="11"/>
      <c r="AM744" s="106"/>
      <c r="AN744" s="11"/>
      <c r="AO744" s="11"/>
      <c r="AP744" s="11"/>
      <c r="AQ744" s="11"/>
      <c r="AR744" s="11"/>
      <c r="AS744" s="75"/>
      <c r="AT744" s="477"/>
      <c r="AU744" s="11"/>
      <c r="AV744" s="11"/>
      <c r="AW744" s="11"/>
      <c r="AX744" s="74"/>
      <c r="AY744" s="129"/>
      <c r="AZ744" s="11"/>
      <c r="BB744" s="12"/>
      <c r="BC744" s="12"/>
      <c r="BD744" s="115"/>
    </row>
    <row r="745" spans="6:56">
      <c r="F745" s="25"/>
      <c r="H745" s="115"/>
      <c r="I745" s="115"/>
      <c r="J745" s="461"/>
      <c r="L745" s="12"/>
      <c r="M745" s="17"/>
      <c r="N745" s="21"/>
      <c r="W745" s="229"/>
      <c r="X745" s="84"/>
      <c r="Y745" s="51"/>
      <c r="Z745" s="115"/>
      <c r="AA745" s="98"/>
      <c r="AB745" s="46"/>
      <c r="AC745" s="47"/>
      <c r="AD745" s="98"/>
      <c r="AE745" s="46"/>
      <c r="AF745" s="47"/>
      <c r="AH745" s="22"/>
      <c r="AI745" s="23"/>
      <c r="AJ745" s="223"/>
      <c r="AK745" s="11"/>
      <c r="AL745" s="11"/>
      <c r="AM745" s="106"/>
      <c r="AN745" s="11"/>
      <c r="AO745" s="11"/>
      <c r="AP745" s="11"/>
      <c r="AQ745" s="11"/>
      <c r="AR745" s="11"/>
      <c r="AS745" s="75"/>
      <c r="AT745" s="477"/>
      <c r="AU745" s="11"/>
      <c r="AV745" s="11"/>
      <c r="AW745" s="11"/>
      <c r="AX745" s="74"/>
      <c r="AY745" s="129"/>
      <c r="AZ745" s="11"/>
      <c r="BB745" s="12"/>
      <c r="BC745" s="12"/>
      <c r="BD745" s="115"/>
    </row>
    <row r="746" spans="6:56">
      <c r="F746" s="25"/>
      <c r="J746" s="461"/>
      <c r="M746" s="17"/>
      <c r="N746" s="21"/>
      <c r="W746" s="229"/>
      <c r="X746" s="84"/>
      <c r="Y746" s="54"/>
      <c r="Z746" s="115"/>
      <c r="AA746" s="104"/>
      <c r="AB746" s="64"/>
      <c r="AC746" s="69"/>
      <c r="AD746" s="98"/>
      <c r="AE746" s="70"/>
      <c r="AF746" s="71"/>
      <c r="AH746" s="22"/>
      <c r="AI746" s="23"/>
      <c r="AJ746" s="223"/>
      <c r="AK746" s="11"/>
      <c r="AL746" s="11"/>
      <c r="AM746" s="106"/>
      <c r="AN746" s="11"/>
      <c r="AO746" s="11"/>
      <c r="AP746" s="11"/>
      <c r="AQ746" s="11"/>
      <c r="AR746" s="11"/>
      <c r="AS746" s="75"/>
      <c r="AT746" s="477"/>
      <c r="AU746" s="11"/>
      <c r="AV746" s="11"/>
      <c r="AW746" s="11"/>
      <c r="AX746" s="74"/>
      <c r="AY746" s="129"/>
      <c r="AZ746" s="11"/>
      <c r="BB746" s="12"/>
      <c r="BC746" s="12"/>
      <c r="BD746" s="115"/>
    </row>
    <row r="747" spans="6:56">
      <c r="F747" s="25"/>
      <c r="H747" s="115"/>
      <c r="I747" s="115"/>
      <c r="J747" s="461"/>
      <c r="L747" s="12"/>
      <c r="M747" s="17"/>
      <c r="N747" s="21"/>
      <c r="W747" s="229"/>
      <c r="X747" s="84"/>
      <c r="Y747" s="51"/>
      <c r="Z747" s="115"/>
      <c r="AA747" s="98"/>
      <c r="AB747" s="46"/>
      <c r="AC747" s="47"/>
      <c r="AD747" s="98"/>
      <c r="AE747" s="46"/>
      <c r="AF747" s="47"/>
      <c r="AH747" s="22"/>
      <c r="AI747" s="23"/>
      <c r="AJ747" s="223"/>
      <c r="AK747" s="11"/>
      <c r="AL747" s="11"/>
      <c r="AM747" s="106"/>
      <c r="AN747" s="11"/>
      <c r="AO747" s="11"/>
      <c r="AP747" s="11"/>
      <c r="AQ747" s="11"/>
      <c r="AR747" s="11"/>
      <c r="AS747" s="75"/>
      <c r="AT747" s="477"/>
      <c r="AU747" s="11"/>
      <c r="AV747" s="11"/>
      <c r="AW747" s="11"/>
      <c r="AX747" s="74"/>
      <c r="AY747" s="129"/>
      <c r="AZ747" s="11"/>
      <c r="BB747" s="12"/>
      <c r="BC747" s="12"/>
      <c r="BD747" s="115"/>
    </row>
    <row r="748" spans="6:56">
      <c r="F748" s="25"/>
      <c r="J748" s="461"/>
      <c r="M748" s="17"/>
      <c r="N748" s="21"/>
      <c r="W748" s="229"/>
      <c r="X748" s="84"/>
      <c r="Y748" s="59"/>
      <c r="Z748" s="115"/>
      <c r="AA748" s="100"/>
      <c r="AB748" s="44"/>
      <c r="AC748" s="45"/>
      <c r="AD748" s="98"/>
      <c r="AE748" s="46"/>
      <c r="AF748" s="47"/>
      <c r="AH748" s="22"/>
      <c r="AI748" s="23"/>
      <c r="AJ748" s="223"/>
      <c r="AK748" s="11"/>
      <c r="AL748" s="11"/>
      <c r="AM748" s="106"/>
      <c r="AN748" s="11"/>
      <c r="AO748" s="11"/>
      <c r="AP748" s="11"/>
      <c r="AQ748" s="11"/>
      <c r="AR748" s="11"/>
      <c r="AS748" s="75"/>
      <c r="AT748" s="477"/>
      <c r="AU748" s="11"/>
      <c r="AV748" s="11"/>
      <c r="AW748" s="11"/>
      <c r="AX748" s="74"/>
      <c r="AY748" s="129"/>
      <c r="AZ748" s="11"/>
      <c r="BB748" s="12"/>
      <c r="BC748" s="12"/>
      <c r="BD748" s="115"/>
    </row>
    <row r="749" spans="6:56">
      <c r="F749" s="25"/>
      <c r="J749" s="461"/>
      <c r="M749" s="17"/>
      <c r="N749" s="21"/>
      <c r="W749" s="229"/>
      <c r="X749" s="84"/>
      <c r="Y749" s="51"/>
      <c r="Z749" s="115"/>
      <c r="AA749" s="98"/>
      <c r="AB749" s="46"/>
      <c r="AC749" s="47"/>
      <c r="AD749" s="98"/>
      <c r="AE749" s="46"/>
      <c r="AF749" s="47"/>
      <c r="AH749" s="22"/>
      <c r="AI749" s="23"/>
      <c r="AJ749" s="223"/>
      <c r="AK749" s="11"/>
      <c r="AL749" s="11"/>
      <c r="AM749" s="106"/>
      <c r="AN749" s="11"/>
      <c r="AO749" s="11"/>
      <c r="AP749" s="11"/>
      <c r="AQ749" s="11"/>
      <c r="AR749" s="11"/>
      <c r="AS749" s="75"/>
      <c r="AT749" s="477"/>
      <c r="AU749" s="11"/>
      <c r="AV749" s="11"/>
      <c r="AW749" s="11"/>
      <c r="AX749" s="74"/>
      <c r="AY749" s="129"/>
      <c r="AZ749" s="11"/>
      <c r="BB749" s="12"/>
      <c r="BC749" s="12"/>
      <c r="BD749" s="115"/>
    </row>
    <row r="750" spans="6:56">
      <c r="F750" s="25"/>
      <c r="J750" s="461"/>
      <c r="M750" s="17"/>
      <c r="N750" s="21"/>
      <c r="W750" s="229"/>
      <c r="X750" s="84"/>
      <c r="Y750" s="59"/>
      <c r="Z750" s="115"/>
      <c r="AA750" s="98"/>
      <c r="AB750" s="46"/>
      <c r="AC750" s="47"/>
      <c r="AD750" s="98"/>
      <c r="AE750" s="46"/>
      <c r="AF750" s="47"/>
      <c r="AH750" s="22"/>
      <c r="AI750" s="23"/>
      <c r="AJ750" s="223"/>
      <c r="AK750" s="11"/>
      <c r="AL750" s="11"/>
      <c r="AM750" s="106"/>
      <c r="AN750" s="11"/>
      <c r="AO750" s="11"/>
      <c r="AP750" s="11"/>
      <c r="AQ750" s="11"/>
      <c r="AR750" s="11"/>
      <c r="AS750" s="75"/>
      <c r="AT750" s="477"/>
      <c r="AU750" s="11"/>
      <c r="AV750" s="11"/>
      <c r="AW750" s="11"/>
      <c r="AX750" s="74"/>
      <c r="AY750" s="129"/>
      <c r="AZ750" s="11"/>
      <c r="BB750" s="12"/>
      <c r="BC750" s="12"/>
      <c r="BD750" s="115"/>
    </row>
    <row r="751" spans="6:56">
      <c r="F751" s="25"/>
      <c r="J751" s="461"/>
      <c r="M751" s="17"/>
      <c r="N751" s="21"/>
      <c r="W751" s="229"/>
      <c r="X751" s="84"/>
      <c r="Y751" s="59"/>
      <c r="Z751" s="115"/>
      <c r="AA751" s="98"/>
      <c r="AB751" s="46"/>
      <c r="AC751" s="47"/>
      <c r="AD751" s="98"/>
      <c r="AE751" s="46"/>
      <c r="AF751" s="47"/>
      <c r="AH751" s="22"/>
      <c r="AI751" s="23"/>
      <c r="AJ751" s="223"/>
      <c r="AK751" s="11"/>
      <c r="AL751" s="11"/>
      <c r="AM751" s="106"/>
      <c r="AN751" s="11"/>
      <c r="AO751" s="11"/>
      <c r="AP751" s="11"/>
      <c r="AQ751" s="11"/>
      <c r="AR751" s="11"/>
      <c r="AS751" s="75"/>
      <c r="AT751" s="477"/>
      <c r="AU751" s="11"/>
      <c r="AV751" s="11"/>
      <c r="AW751" s="11"/>
      <c r="AX751" s="74"/>
      <c r="AY751" s="129"/>
      <c r="AZ751" s="11"/>
      <c r="BB751" s="12"/>
      <c r="BC751" s="12"/>
      <c r="BD751" s="115"/>
    </row>
    <row r="752" spans="6:56">
      <c r="F752" s="25"/>
      <c r="J752" s="461"/>
      <c r="M752" s="17"/>
      <c r="N752" s="21"/>
      <c r="W752" s="229"/>
      <c r="X752" s="84"/>
      <c r="Y752" s="43"/>
      <c r="Z752" s="115"/>
      <c r="AA752" s="98"/>
      <c r="AB752" s="46"/>
      <c r="AC752" s="47"/>
      <c r="AD752" s="98"/>
      <c r="AE752" s="46"/>
      <c r="AF752" s="47"/>
      <c r="AH752" s="22"/>
      <c r="AI752" s="23"/>
      <c r="AJ752" s="223"/>
      <c r="AK752" s="11"/>
      <c r="AL752" s="11"/>
      <c r="AM752" s="106"/>
      <c r="AN752" s="11"/>
      <c r="AO752" s="11"/>
      <c r="AP752" s="11"/>
      <c r="AQ752" s="11"/>
      <c r="AR752" s="11"/>
      <c r="AS752" s="75"/>
      <c r="AT752" s="477"/>
      <c r="AU752" s="11"/>
      <c r="AV752" s="11"/>
      <c r="AW752" s="11"/>
      <c r="AX752" s="74"/>
      <c r="AY752" s="129"/>
      <c r="AZ752" s="11"/>
      <c r="BB752" s="12"/>
      <c r="BC752" s="12"/>
      <c r="BD752" s="115"/>
    </row>
    <row r="753" spans="3:56">
      <c r="F753" s="25"/>
      <c r="J753" s="461"/>
      <c r="M753" s="17"/>
      <c r="N753" s="21"/>
      <c r="W753" s="229"/>
      <c r="X753" s="84"/>
      <c r="Y753" s="43"/>
      <c r="Z753" s="115"/>
      <c r="AA753" s="98"/>
      <c r="AB753" s="46"/>
      <c r="AC753" s="47"/>
      <c r="AD753" s="98"/>
      <c r="AE753" s="46"/>
      <c r="AF753" s="47"/>
      <c r="AH753" s="22"/>
      <c r="AI753" s="23"/>
      <c r="AJ753" s="223"/>
      <c r="AK753" s="11"/>
      <c r="AL753" s="11"/>
      <c r="AM753" s="106"/>
      <c r="AN753" s="11"/>
      <c r="AO753" s="11"/>
      <c r="AP753" s="11"/>
      <c r="AQ753" s="11"/>
      <c r="AR753" s="11"/>
      <c r="AS753" s="75"/>
      <c r="AT753" s="477"/>
      <c r="AU753" s="11"/>
      <c r="AV753" s="11"/>
      <c r="AW753" s="11"/>
      <c r="AX753" s="74"/>
      <c r="AY753" s="129"/>
      <c r="AZ753" s="11"/>
      <c r="BB753" s="12"/>
      <c r="BC753" s="12"/>
      <c r="BD753" s="115"/>
    </row>
    <row r="754" spans="3:56">
      <c r="F754" s="25"/>
      <c r="J754" s="461"/>
      <c r="M754" s="17"/>
      <c r="N754" s="21"/>
      <c r="W754" s="229"/>
      <c r="X754" s="84"/>
      <c r="Y754" s="43"/>
      <c r="Z754" s="115"/>
      <c r="AA754" s="98"/>
      <c r="AB754" s="46"/>
      <c r="AC754" s="47"/>
      <c r="AD754" s="98"/>
      <c r="AE754" s="46"/>
      <c r="AF754" s="47"/>
      <c r="AH754" s="22"/>
      <c r="AI754" s="23"/>
      <c r="AJ754" s="223"/>
      <c r="AK754" s="11"/>
      <c r="AL754" s="11"/>
      <c r="AM754" s="106"/>
      <c r="AN754" s="11"/>
      <c r="AO754" s="11"/>
      <c r="AP754" s="11"/>
      <c r="AQ754" s="11"/>
      <c r="AR754" s="11"/>
      <c r="AS754" s="75"/>
      <c r="AT754" s="477"/>
      <c r="AU754" s="11"/>
      <c r="AV754" s="11"/>
      <c r="AW754" s="11"/>
      <c r="AX754" s="74"/>
      <c r="AY754" s="129"/>
      <c r="AZ754" s="11"/>
      <c r="BB754" s="12"/>
      <c r="BC754" s="12"/>
      <c r="BD754" s="115"/>
    </row>
    <row r="755" spans="3:56">
      <c r="F755" s="25"/>
      <c r="J755" s="461"/>
      <c r="M755" s="17"/>
      <c r="N755" s="21"/>
      <c r="W755" s="229"/>
      <c r="X755" s="84"/>
      <c r="Y755" s="43"/>
      <c r="Z755" s="115"/>
      <c r="AA755" s="98"/>
      <c r="AB755" s="46"/>
      <c r="AC755" s="47"/>
      <c r="AD755" s="98"/>
      <c r="AE755" s="46"/>
      <c r="AF755" s="47"/>
      <c r="AH755" s="22"/>
      <c r="AI755" s="23"/>
      <c r="AJ755" s="223"/>
      <c r="AK755" s="11"/>
      <c r="AL755" s="11"/>
      <c r="AM755" s="106"/>
      <c r="AN755" s="11"/>
      <c r="AO755" s="11"/>
      <c r="AP755" s="11"/>
      <c r="AQ755" s="11"/>
      <c r="AR755" s="11"/>
      <c r="AS755" s="75"/>
      <c r="AT755" s="477"/>
      <c r="AU755" s="11"/>
      <c r="AV755" s="11"/>
      <c r="AW755" s="11"/>
      <c r="AX755" s="74"/>
      <c r="AY755" s="129"/>
      <c r="AZ755" s="11"/>
      <c r="BB755" s="12"/>
      <c r="BC755" s="12"/>
      <c r="BD755" s="115"/>
    </row>
    <row r="756" spans="3:56">
      <c r="F756" s="25"/>
      <c r="J756" s="461"/>
      <c r="M756" s="17"/>
      <c r="N756" s="21"/>
      <c r="W756" s="229"/>
      <c r="X756" s="84"/>
      <c r="Y756" s="43"/>
      <c r="Z756" s="115"/>
      <c r="AA756" s="98"/>
      <c r="AB756" s="46"/>
      <c r="AC756" s="47"/>
      <c r="AD756" s="98"/>
      <c r="AE756" s="46"/>
      <c r="AF756" s="47"/>
      <c r="AH756" s="22"/>
      <c r="AI756" s="23"/>
      <c r="AJ756" s="223"/>
      <c r="AK756" s="11"/>
      <c r="AL756" s="11"/>
      <c r="AM756" s="106"/>
      <c r="AN756" s="11"/>
      <c r="AO756" s="11"/>
      <c r="AP756" s="11"/>
      <c r="AQ756" s="11"/>
      <c r="AR756" s="11"/>
      <c r="AS756" s="75"/>
      <c r="AT756" s="477"/>
      <c r="AU756" s="11"/>
      <c r="AV756" s="11"/>
      <c r="AW756" s="11"/>
      <c r="AX756" s="74"/>
      <c r="AY756" s="129"/>
      <c r="AZ756" s="11"/>
      <c r="BB756" s="12"/>
      <c r="BC756" s="12"/>
      <c r="BD756" s="115"/>
    </row>
    <row r="757" spans="3:56">
      <c r="F757" s="25"/>
      <c r="J757" s="461"/>
      <c r="M757" s="17"/>
      <c r="N757" s="21"/>
      <c r="W757" s="229"/>
      <c r="X757" s="84"/>
      <c r="Y757" s="51"/>
      <c r="Z757" s="115"/>
      <c r="AA757" s="98"/>
      <c r="AB757" s="46"/>
      <c r="AC757" s="47"/>
      <c r="AD757" s="98"/>
      <c r="AE757" s="46"/>
      <c r="AF757" s="47"/>
      <c r="AH757" s="22"/>
      <c r="AI757" s="23"/>
      <c r="AJ757" s="223"/>
      <c r="AK757" s="11"/>
      <c r="AL757" s="11"/>
      <c r="AM757" s="106"/>
      <c r="AN757" s="11"/>
      <c r="AO757" s="11"/>
      <c r="AP757" s="11"/>
      <c r="AQ757" s="11"/>
      <c r="AR757" s="11"/>
      <c r="AS757" s="75"/>
      <c r="AT757" s="477"/>
      <c r="AU757" s="11"/>
      <c r="AV757" s="11"/>
      <c r="AW757" s="11"/>
      <c r="AX757" s="74"/>
      <c r="AY757" s="129"/>
      <c r="AZ757" s="11"/>
      <c r="BB757" s="12"/>
      <c r="BC757" s="12"/>
      <c r="BD757" s="115"/>
    </row>
    <row r="758" spans="3:56">
      <c r="F758" s="25"/>
      <c r="J758" s="461"/>
      <c r="M758" s="17"/>
      <c r="N758" s="21"/>
      <c r="W758" s="229"/>
      <c r="X758" s="84"/>
      <c r="Y758" s="51"/>
      <c r="Z758" s="115"/>
      <c r="AA758" s="98"/>
      <c r="AB758" s="46"/>
      <c r="AC758" s="47"/>
      <c r="AD758" s="98"/>
      <c r="AE758" s="46"/>
      <c r="AF758" s="47"/>
      <c r="AH758" s="22"/>
      <c r="AI758" s="23"/>
      <c r="AJ758" s="223"/>
      <c r="AK758" s="11"/>
      <c r="AL758" s="11"/>
      <c r="AM758" s="106"/>
      <c r="AN758" s="11"/>
      <c r="AO758" s="11"/>
      <c r="AP758" s="11"/>
      <c r="AQ758" s="11"/>
      <c r="AR758" s="11"/>
      <c r="AS758" s="75"/>
      <c r="AT758" s="477"/>
      <c r="AU758" s="11"/>
      <c r="AV758" s="11"/>
      <c r="AW758" s="11"/>
      <c r="AX758" s="74"/>
      <c r="AY758" s="129"/>
      <c r="AZ758" s="11"/>
      <c r="BB758" s="12"/>
      <c r="BC758" s="12"/>
      <c r="BD758" s="115"/>
    </row>
    <row r="759" spans="3:56">
      <c r="F759" s="25"/>
      <c r="J759" s="461"/>
      <c r="M759" s="17"/>
      <c r="N759" s="21"/>
      <c r="W759" s="229"/>
      <c r="X759" s="84"/>
      <c r="Y759" s="43"/>
      <c r="Z759" s="115"/>
      <c r="AA759" s="98"/>
      <c r="AB759" s="46"/>
      <c r="AC759" s="47"/>
      <c r="AD759" s="98"/>
      <c r="AE759" s="46"/>
      <c r="AF759" s="45"/>
      <c r="AH759" s="22"/>
      <c r="AI759" s="23"/>
      <c r="AJ759" s="223"/>
      <c r="AK759" s="11"/>
      <c r="AL759" s="11"/>
      <c r="AM759" s="106"/>
      <c r="AN759" s="11"/>
      <c r="AO759" s="11"/>
      <c r="AP759" s="11"/>
      <c r="AQ759" s="11"/>
      <c r="AR759" s="11"/>
      <c r="AS759" s="75"/>
      <c r="AT759" s="477"/>
      <c r="AU759" s="11"/>
      <c r="AV759" s="11"/>
      <c r="AW759" s="11"/>
      <c r="AX759" s="74"/>
      <c r="AY759" s="129"/>
      <c r="AZ759" s="11"/>
      <c r="BB759" s="12"/>
      <c r="BC759" s="12"/>
      <c r="BD759" s="115"/>
    </row>
    <row r="760" spans="3:56">
      <c r="F760" s="25"/>
      <c r="J760" s="461"/>
      <c r="M760" s="17"/>
      <c r="N760" s="21"/>
      <c r="W760" s="229"/>
      <c r="X760" s="84"/>
      <c r="Y760" s="51"/>
      <c r="Z760" s="115"/>
      <c r="AA760" s="98"/>
      <c r="AB760" s="46"/>
      <c r="AC760" s="47"/>
      <c r="AD760" s="98"/>
      <c r="AE760" s="46"/>
      <c r="AF760" s="47"/>
      <c r="AH760" s="22"/>
      <c r="AI760" s="23"/>
      <c r="AJ760" s="223"/>
      <c r="AK760" s="11"/>
      <c r="AL760" s="11"/>
      <c r="AM760" s="106"/>
      <c r="AN760" s="11"/>
      <c r="AO760" s="11"/>
      <c r="AP760" s="11"/>
      <c r="AQ760" s="11"/>
      <c r="AR760" s="11"/>
      <c r="AS760" s="75"/>
      <c r="AT760" s="477"/>
      <c r="AU760" s="11"/>
      <c r="AV760" s="11"/>
      <c r="AW760" s="11"/>
      <c r="AX760" s="74"/>
      <c r="AY760" s="129"/>
      <c r="AZ760" s="11"/>
      <c r="BB760" s="12"/>
      <c r="BC760" s="12"/>
      <c r="BD760" s="115"/>
    </row>
    <row r="761" spans="3:56">
      <c r="F761" s="25"/>
      <c r="J761" s="461"/>
      <c r="M761" s="17"/>
      <c r="N761" s="21"/>
      <c r="W761" s="229"/>
      <c r="X761" s="84"/>
      <c r="Y761" s="43"/>
      <c r="Z761" s="115"/>
      <c r="AA761" s="104"/>
      <c r="AB761" s="64"/>
      <c r="AC761" s="69"/>
      <c r="AD761" s="98"/>
      <c r="AE761" s="46"/>
      <c r="AF761" s="47"/>
      <c r="AH761" s="22"/>
      <c r="AI761" s="23"/>
      <c r="AJ761" s="223"/>
      <c r="AK761" s="11"/>
      <c r="AL761" s="11"/>
      <c r="AM761" s="106"/>
      <c r="AN761" s="11"/>
      <c r="AO761" s="11"/>
      <c r="AP761" s="11"/>
      <c r="AQ761" s="11"/>
      <c r="AR761" s="11"/>
      <c r="AS761" s="75"/>
      <c r="AT761" s="477"/>
      <c r="AU761" s="11"/>
      <c r="AV761" s="11"/>
      <c r="AW761" s="11"/>
      <c r="AX761" s="74"/>
      <c r="AY761" s="129"/>
      <c r="AZ761" s="11"/>
      <c r="BB761" s="12"/>
      <c r="BC761" s="12"/>
      <c r="BD761" s="115"/>
    </row>
    <row r="762" spans="3:56">
      <c r="F762" s="25"/>
      <c r="J762" s="461"/>
      <c r="M762" s="17"/>
      <c r="N762" s="21"/>
      <c r="W762" s="229"/>
      <c r="X762" s="84"/>
      <c r="Y762" s="43"/>
      <c r="Z762" s="115"/>
      <c r="AA762" s="98"/>
      <c r="AB762" s="46"/>
      <c r="AC762" s="47"/>
      <c r="AD762" s="98"/>
      <c r="AE762" s="46"/>
      <c r="AF762" s="47"/>
      <c r="AH762" s="22"/>
      <c r="AI762" s="23"/>
      <c r="AJ762" s="223"/>
      <c r="AK762" s="11"/>
      <c r="AL762" s="11"/>
      <c r="AM762" s="106"/>
      <c r="AN762" s="11"/>
      <c r="AO762" s="11"/>
      <c r="AP762" s="11"/>
      <c r="AQ762" s="11"/>
      <c r="AR762" s="11"/>
      <c r="AS762" s="75"/>
      <c r="AT762" s="477"/>
      <c r="AU762" s="11"/>
      <c r="AV762" s="11"/>
      <c r="AW762" s="11"/>
      <c r="AX762" s="74"/>
      <c r="AY762" s="129"/>
      <c r="AZ762" s="11"/>
      <c r="BB762" s="12"/>
      <c r="BC762" s="12"/>
      <c r="BD762" s="115"/>
    </row>
    <row r="763" spans="3:56">
      <c r="F763" s="25"/>
      <c r="H763" s="115"/>
      <c r="I763" s="115"/>
      <c r="J763" s="461"/>
      <c r="L763" s="12"/>
      <c r="M763" s="17"/>
      <c r="N763" s="21"/>
      <c r="W763" s="229"/>
      <c r="X763" s="84"/>
      <c r="Y763" s="51"/>
      <c r="Z763" s="115"/>
      <c r="AA763" s="98"/>
      <c r="AB763" s="46"/>
      <c r="AC763" s="47"/>
      <c r="AD763" s="98"/>
      <c r="AE763" s="46"/>
      <c r="AF763" s="47"/>
      <c r="AH763" s="22"/>
      <c r="AI763" s="23"/>
      <c r="AJ763" s="223"/>
      <c r="AK763" s="11"/>
      <c r="AL763" s="11"/>
      <c r="AM763" s="106"/>
      <c r="AN763" s="11"/>
      <c r="AO763" s="11"/>
      <c r="AP763" s="11"/>
      <c r="AQ763" s="11"/>
      <c r="AR763" s="11"/>
      <c r="AS763" s="75"/>
      <c r="AT763" s="477"/>
      <c r="AU763" s="11"/>
      <c r="AV763" s="11"/>
      <c r="AW763" s="11"/>
      <c r="AX763" s="74"/>
      <c r="AY763" s="129"/>
      <c r="AZ763" s="11"/>
      <c r="BB763" s="12"/>
      <c r="BC763" s="12"/>
      <c r="BD763" s="115"/>
    </row>
    <row r="764" spans="3:56">
      <c r="F764" s="25"/>
      <c r="H764" s="115"/>
      <c r="I764" s="115"/>
      <c r="J764" s="461"/>
      <c r="L764" s="12"/>
      <c r="M764" s="17"/>
      <c r="N764" s="21"/>
      <c r="W764" s="229"/>
      <c r="X764" s="84"/>
      <c r="Y764" s="51"/>
      <c r="Z764" s="115"/>
      <c r="AA764" s="98"/>
      <c r="AB764" s="46"/>
      <c r="AC764" s="47"/>
      <c r="AD764" s="98"/>
      <c r="AE764" s="46"/>
      <c r="AF764" s="47"/>
      <c r="AH764" s="22"/>
      <c r="AI764" s="23"/>
      <c r="AJ764" s="223"/>
      <c r="AK764" s="11"/>
      <c r="AL764" s="11"/>
      <c r="AM764" s="106"/>
      <c r="AN764" s="11"/>
      <c r="AO764" s="11"/>
      <c r="AP764" s="11"/>
      <c r="AQ764" s="11"/>
      <c r="AR764" s="11"/>
      <c r="AS764" s="75"/>
      <c r="AT764" s="477"/>
      <c r="AU764" s="11"/>
      <c r="AV764" s="11"/>
      <c r="AW764" s="11"/>
      <c r="AX764" s="74"/>
      <c r="AY764" s="129"/>
      <c r="AZ764" s="11"/>
      <c r="BB764" s="12"/>
      <c r="BC764" s="12"/>
      <c r="BD764" s="115"/>
    </row>
    <row r="765" spans="3:56">
      <c r="F765" s="25"/>
      <c r="H765" s="115"/>
      <c r="I765" s="115"/>
      <c r="J765" s="461"/>
      <c r="L765" s="12"/>
      <c r="M765" s="17"/>
      <c r="N765" s="21"/>
      <c r="W765" s="229"/>
      <c r="X765" s="84"/>
      <c r="Y765" s="51"/>
      <c r="Z765" s="115"/>
      <c r="AA765" s="98"/>
      <c r="AB765" s="46"/>
      <c r="AC765" s="47"/>
      <c r="AD765" s="98"/>
      <c r="AE765" s="46"/>
      <c r="AF765" s="47"/>
      <c r="AH765" s="22"/>
      <c r="AI765" s="23"/>
      <c r="AJ765" s="223"/>
      <c r="AK765" s="11"/>
      <c r="AL765" s="11"/>
      <c r="AM765" s="106"/>
      <c r="AN765" s="11"/>
      <c r="AO765" s="11"/>
      <c r="AP765" s="11"/>
      <c r="AQ765" s="11"/>
      <c r="AR765" s="11"/>
      <c r="AS765" s="75"/>
      <c r="AT765" s="477"/>
      <c r="AU765" s="11"/>
      <c r="AV765" s="11"/>
      <c r="AW765" s="11"/>
      <c r="AX765" s="74"/>
      <c r="AY765" s="129"/>
      <c r="AZ765" s="11"/>
      <c r="BB765" s="12"/>
      <c r="BC765" s="12"/>
      <c r="BD765" s="115"/>
    </row>
    <row r="766" spans="3:56">
      <c r="F766" s="25"/>
      <c r="J766" s="461"/>
      <c r="M766" s="17"/>
      <c r="N766" s="21"/>
      <c r="W766" s="229"/>
      <c r="X766" s="84"/>
      <c r="Y766" s="43"/>
      <c r="Z766" s="115"/>
      <c r="AA766" s="98"/>
      <c r="AB766" s="46"/>
      <c r="AC766" s="47"/>
      <c r="AD766" s="98"/>
      <c r="AE766" s="46"/>
      <c r="AF766" s="47"/>
      <c r="AH766" s="22"/>
      <c r="AI766" s="23"/>
      <c r="AJ766" s="223"/>
      <c r="AK766" s="11"/>
      <c r="AL766" s="11"/>
      <c r="AM766" s="106"/>
      <c r="AN766" s="11"/>
      <c r="AO766" s="11"/>
      <c r="AP766" s="11"/>
      <c r="AQ766" s="11"/>
      <c r="AR766" s="11"/>
      <c r="AS766" s="75"/>
      <c r="AT766" s="477"/>
      <c r="AU766" s="11"/>
      <c r="AV766" s="11"/>
      <c r="AW766" s="11"/>
      <c r="AX766" s="74"/>
      <c r="AY766" s="129"/>
      <c r="AZ766" s="11"/>
      <c r="BB766" s="12"/>
      <c r="BC766" s="12"/>
      <c r="BD766" s="115"/>
    </row>
    <row r="767" spans="3:56">
      <c r="W767" s="229"/>
      <c r="X767" s="84"/>
      <c r="Z767" s="115"/>
      <c r="AH767" s="91"/>
      <c r="AI767" s="11"/>
      <c r="AJ767" s="223"/>
      <c r="AK767" s="11"/>
      <c r="AL767" s="11"/>
      <c r="AM767" s="106"/>
      <c r="AN767" s="11"/>
      <c r="AO767" s="11"/>
      <c r="AP767" s="11"/>
      <c r="AQ767" s="11"/>
      <c r="AR767" s="11"/>
      <c r="AS767" s="75"/>
      <c r="AT767" s="477"/>
      <c r="AU767" s="11"/>
      <c r="AV767" s="11"/>
      <c r="AW767" s="11"/>
      <c r="AX767" s="74"/>
      <c r="AY767" s="129"/>
      <c r="AZ767" s="11"/>
      <c r="BB767" s="12"/>
      <c r="BC767" s="12"/>
      <c r="BD767" s="115"/>
    </row>
    <row r="768" spans="3:56">
      <c r="H768" s="115"/>
      <c r="I768" s="115"/>
      <c r="J768" s="461"/>
      <c r="L768" s="12"/>
      <c r="M768" s="12"/>
      <c r="N768" s="12"/>
      <c r="P768" s="12"/>
      <c r="R768" s="12"/>
      <c r="S768" s="12"/>
      <c r="T768" s="12"/>
      <c r="U768" s="12"/>
      <c r="V768" s="12"/>
      <c r="W768" s="229"/>
      <c r="X768" s="84"/>
      <c r="Z768" s="115"/>
      <c r="AH768" s="91"/>
      <c r="AI768" s="11"/>
      <c r="AJ768" s="223"/>
      <c r="AK768" s="11"/>
      <c r="AL768" s="11"/>
      <c r="AM768" s="106"/>
      <c r="AN768" s="11"/>
      <c r="AO768" s="11"/>
      <c r="AP768" s="11"/>
      <c r="AQ768" s="11"/>
      <c r="AR768" s="11"/>
      <c r="AS768" s="75"/>
      <c r="AT768" s="477"/>
      <c r="AU768" s="11"/>
      <c r="AV768" s="11"/>
      <c r="AW768" s="11"/>
      <c r="AX768" s="74"/>
      <c r="AY768" s="129"/>
      <c r="AZ768" s="11"/>
      <c r="BB768" s="12"/>
      <c r="BC768" s="12"/>
      <c r="BD768" s="115"/>
    </row>
    <row r="769" spans="8:56">
      <c r="H769" s="115"/>
      <c r="I769" s="115"/>
      <c r="J769" s="461"/>
      <c r="L769" s="12"/>
      <c r="M769" s="12"/>
      <c r="N769" s="12"/>
      <c r="P769" s="12"/>
      <c r="R769" s="12"/>
      <c r="S769" s="12"/>
      <c r="T769" s="12"/>
      <c r="U769" s="12"/>
      <c r="V769" s="12"/>
      <c r="W769" s="229"/>
      <c r="X769" s="84"/>
      <c r="Z769" s="115"/>
      <c r="AH769" s="91"/>
      <c r="AI769" s="11"/>
      <c r="AJ769" s="223"/>
      <c r="AK769" s="11"/>
      <c r="AL769" s="11"/>
      <c r="AM769" s="106"/>
      <c r="AN769" s="11"/>
      <c r="AO769" s="11"/>
      <c r="AP769" s="11"/>
      <c r="AQ769" s="11"/>
      <c r="AR769" s="11"/>
      <c r="AS769" s="75"/>
      <c r="AT769" s="477"/>
      <c r="AU769" s="11"/>
      <c r="AV769" s="11"/>
      <c r="AW769" s="11"/>
      <c r="AX769" s="74"/>
      <c r="AY769" s="129"/>
      <c r="AZ769" s="11"/>
      <c r="BB769" s="12"/>
      <c r="BC769" s="12"/>
      <c r="BD769" s="115"/>
    </row>
    <row r="770" spans="8:56">
      <c r="H770" s="115"/>
      <c r="I770" s="115"/>
      <c r="J770" s="461"/>
      <c r="L770" s="12"/>
      <c r="M770" s="12"/>
      <c r="N770" s="12"/>
      <c r="P770" s="12"/>
      <c r="R770" s="12"/>
      <c r="S770" s="12"/>
      <c r="T770" s="12"/>
      <c r="U770" s="12"/>
      <c r="V770" s="12"/>
      <c r="W770" s="229"/>
      <c r="X770" s="84"/>
      <c r="Z770" s="115"/>
      <c r="AH770" s="91"/>
      <c r="AI770" s="11"/>
      <c r="AJ770" s="223"/>
      <c r="AK770" s="11"/>
      <c r="AL770" s="11"/>
      <c r="AM770" s="106"/>
      <c r="AN770" s="11"/>
      <c r="AO770" s="11"/>
      <c r="AP770" s="11"/>
      <c r="AQ770" s="11"/>
      <c r="AR770" s="11"/>
      <c r="AS770" s="75"/>
      <c r="AT770" s="477"/>
      <c r="AU770" s="11"/>
      <c r="AV770" s="11"/>
      <c r="AW770" s="11"/>
      <c r="AX770" s="74"/>
      <c r="AY770" s="129"/>
      <c r="AZ770" s="11"/>
      <c r="BB770" s="12"/>
      <c r="BC770" s="12"/>
      <c r="BD770" s="115"/>
    </row>
    <row r="771" spans="8:56">
      <c r="H771" s="115"/>
      <c r="I771" s="115"/>
      <c r="J771" s="461"/>
      <c r="L771" s="12"/>
      <c r="M771" s="12"/>
      <c r="N771" s="12"/>
      <c r="P771" s="12"/>
      <c r="R771" s="12"/>
      <c r="S771" s="12"/>
      <c r="T771" s="12"/>
      <c r="U771" s="12"/>
      <c r="V771" s="12"/>
      <c r="W771" s="229"/>
      <c r="X771" s="84"/>
      <c r="Z771" s="115"/>
      <c r="AH771" s="91"/>
      <c r="AI771" s="11"/>
      <c r="AJ771" s="223"/>
      <c r="AK771" s="11"/>
      <c r="AL771" s="11"/>
      <c r="AM771" s="106"/>
      <c r="AN771" s="11"/>
      <c r="AO771" s="11"/>
      <c r="AP771" s="11"/>
      <c r="AQ771" s="11"/>
      <c r="AR771" s="11"/>
      <c r="AS771" s="75"/>
      <c r="AT771" s="477"/>
      <c r="AU771" s="11"/>
      <c r="AV771" s="11"/>
      <c r="AW771" s="11"/>
      <c r="AX771" s="74"/>
      <c r="AY771" s="129"/>
      <c r="AZ771" s="11"/>
      <c r="BB771" s="12"/>
      <c r="BC771" s="12"/>
      <c r="BD771" s="115"/>
    </row>
    <row r="772" spans="8:56">
      <c r="H772" s="115"/>
      <c r="I772" s="115"/>
      <c r="J772" s="461"/>
      <c r="L772" s="12"/>
      <c r="M772" s="12"/>
      <c r="N772" s="12"/>
      <c r="P772" s="12"/>
      <c r="R772" s="12"/>
      <c r="S772" s="12"/>
      <c r="T772" s="12"/>
      <c r="U772" s="12"/>
      <c r="V772" s="12"/>
      <c r="W772" s="229"/>
      <c r="X772" s="84"/>
      <c r="Z772" s="115"/>
      <c r="AH772" s="91"/>
      <c r="AI772" s="11"/>
      <c r="AJ772" s="223"/>
      <c r="AK772" s="11"/>
      <c r="AL772" s="11"/>
      <c r="AM772" s="106"/>
      <c r="AN772" s="11"/>
      <c r="AO772" s="11"/>
      <c r="AP772" s="11"/>
      <c r="AQ772" s="11"/>
      <c r="AR772" s="11"/>
      <c r="AS772" s="75"/>
      <c r="AT772" s="477"/>
      <c r="AU772" s="11"/>
      <c r="AV772" s="11"/>
      <c r="AW772" s="11"/>
      <c r="AX772" s="74"/>
      <c r="AY772" s="129"/>
      <c r="AZ772" s="11"/>
      <c r="BB772" s="12"/>
      <c r="BC772" s="12"/>
      <c r="BD772" s="115"/>
    </row>
    <row r="773" spans="8:56">
      <c r="H773" s="115"/>
      <c r="I773" s="115"/>
      <c r="J773" s="461"/>
      <c r="L773" s="12"/>
      <c r="M773" s="12"/>
      <c r="N773" s="12"/>
      <c r="P773" s="12"/>
      <c r="R773" s="12"/>
      <c r="S773" s="12"/>
      <c r="T773" s="12"/>
      <c r="U773" s="12"/>
      <c r="V773" s="12"/>
      <c r="W773" s="229"/>
      <c r="X773" s="84"/>
      <c r="Z773" s="115"/>
      <c r="AH773" s="91"/>
      <c r="AI773" s="11"/>
      <c r="AJ773" s="223"/>
      <c r="AK773" s="11"/>
      <c r="AL773" s="11"/>
      <c r="AM773" s="106"/>
      <c r="AN773" s="11"/>
      <c r="AO773" s="11"/>
      <c r="AP773" s="11"/>
      <c r="AQ773" s="11"/>
      <c r="AR773" s="11"/>
      <c r="AS773" s="75"/>
      <c r="AT773" s="477"/>
      <c r="AU773" s="11"/>
      <c r="AV773" s="11"/>
      <c r="AW773" s="11"/>
      <c r="AX773" s="74"/>
      <c r="AY773" s="129"/>
      <c r="AZ773" s="11"/>
      <c r="BB773" s="12"/>
      <c r="BC773" s="12"/>
      <c r="BD773" s="115"/>
    </row>
    <row r="774" spans="8:56">
      <c r="H774" s="115"/>
      <c r="I774" s="115"/>
      <c r="J774" s="461"/>
      <c r="L774" s="12"/>
      <c r="M774" s="12"/>
      <c r="N774" s="12"/>
      <c r="P774" s="12"/>
      <c r="R774" s="12"/>
      <c r="S774" s="12"/>
      <c r="T774" s="12"/>
      <c r="U774" s="12"/>
      <c r="V774" s="12"/>
      <c r="W774" s="229"/>
      <c r="X774" s="84"/>
      <c r="Z774" s="115"/>
      <c r="AH774" s="91"/>
      <c r="AI774" s="11"/>
      <c r="AJ774" s="223"/>
      <c r="AK774" s="11"/>
      <c r="AL774" s="11"/>
      <c r="AM774" s="106"/>
      <c r="AN774" s="11"/>
      <c r="AO774" s="11"/>
      <c r="AP774" s="11"/>
      <c r="AQ774" s="11"/>
      <c r="AR774" s="11"/>
      <c r="AS774" s="75"/>
      <c r="AT774" s="477"/>
      <c r="AU774" s="11"/>
      <c r="AV774" s="11"/>
      <c r="AW774" s="11"/>
      <c r="AX774" s="74"/>
      <c r="AY774" s="129"/>
      <c r="AZ774" s="11"/>
      <c r="BB774" s="12"/>
      <c r="BC774" s="12"/>
      <c r="BD774" s="115"/>
    </row>
    <row r="775" spans="8:56">
      <c r="H775" s="115"/>
      <c r="I775" s="115"/>
      <c r="J775" s="461"/>
      <c r="L775" s="12"/>
      <c r="M775" s="12"/>
      <c r="N775" s="12"/>
      <c r="P775" s="12"/>
      <c r="R775" s="12"/>
      <c r="S775" s="12"/>
      <c r="T775" s="12"/>
      <c r="U775" s="12"/>
      <c r="V775" s="12"/>
      <c r="W775" s="229"/>
      <c r="X775" s="84"/>
      <c r="Z775" s="115"/>
      <c r="AH775" s="91"/>
      <c r="AI775" s="11"/>
      <c r="AJ775" s="223"/>
      <c r="AK775" s="11"/>
      <c r="AL775" s="11"/>
      <c r="AM775" s="106"/>
      <c r="AN775" s="11"/>
      <c r="AO775" s="11"/>
      <c r="AP775" s="11"/>
      <c r="AQ775" s="11"/>
      <c r="AR775" s="11"/>
      <c r="AS775" s="75"/>
      <c r="AT775" s="477"/>
      <c r="AU775" s="11"/>
      <c r="AV775" s="11"/>
      <c r="AW775" s="11"/>
      <c r="AX775" s="74"/>
      <c r="AY775" s="129"/>
      <c r="AZ775" s="11"/>
      <c r="BB775" s="12"/>
      <c r="BC775" s="12"/>
      <c r="BD775" s="115"/>
    </row>
    <row r="776" spans="8:56">
      <c r="H776" s="115"/>
      <c r="I776" s="115"/>
      <c r="J776" s="461"/>
      <c r="L776" s="12"/>
      <c r="M776" s="12"/>
      <c r="N776" s="12"/>
      <c r="P776" s="12"/>
      <c r="R776" s="12"/>
      <c r="S776" s="12"/>
      <c r="T776" s="12"/>
      <c r="U776" s="12"/>
      <c r="V776" s="12"/>
      <c r="W776" s="229"/>
      <c r="X776" s="84"/>
      <c r="Z776" s="115"/>
      <c r="AH776" s="91"/>
      <c r="AI776" s="11"/>
      <c r="AJ776" s="223"/>
      <c r="AK776" s="11"/>
      <c r="AL776" s="11"/>
      <c r="AM776" s="106"/>
      <c r="AN776" s="11"/>
      <c r="AO776" s="11"/>
      <c r="AP776" s="11"/>
      <c r="AQ776" s="11"/>
      <c r="AR776" s="11"/>
      <c r="AS776" s="75"/>
      <c r="AT776" s="477"/>
      <c r="AU776" s="11"/>
      <c r="AV776" s="11"/>
      <c r="AW776" s="11"/>
      <c r="AX776" s="74"/>
      <c r="AY776" s="129"/>
      <c r="AZ776" s="11"/>
      <c r="BB776" s="12"/>
      <c r="BC776" s="12"/>
      <c r="BD776" s="115"/>
    </row>
    <row r="777" spans="8:56">
      <c r="H777" s="115"/>
      <c r="I777" s="115"/>
      <c r="J777" s="461"/>
      <c r="L777" s="12"/>
      <c r="M777" s="12"/>
      <c r="N777" s="12"/>
      <c r="P777" s="12"/>
      <c r="R777" s="12"/>
      <c r="S777" s="12"/>
      <c r="T777" s="12"/>
      <c r="U777" s="12"/>
      <c r="V777" s="12"/>
      <c r="W777" s="229"/>
      <c r="X777" s="84"/>
      <c r="Z777" s="115"/>
      <c r="AH777" s="91"/>
      <c r="AI777" s="11"/>
      <c r="AJ777" s="223"/>
      <c r="AK777" s="11"/>
      <c r="AL777" s="11"/>
      <c r="AM777" s="106"/>
      <c r="AN777" s="11"/>
      <c r="AO777" s="11"/>
      <c r="AP777" s="11"/>
      <c r="AQ777" s="11"/>
      <c r="AR777" s="11"/>
      <c r="AS777" s="75"/>
      <c r="AT777" s="477"/>
      <c r="AU777" s="11"/>
      <c r="AV777" s="11"/>
      <c r="AW777" s="11"/>
      <c r="AX777" s="74"/>
      <c r="AY777" s="129"/>
      <c r="AZ777" s="11"/>
      <c r="BB777" s="12"/>
      <c r="BC777" s="12"/>
      <c r="BD777" s="115"/>
    </row>
    <row r="778" spans="8:56">
      <c r="H778" s="115"/>
      <c r="I778" s="115"/>
      <c r="J778" s="461"/>
      <c r="L778" s="12"/>
      <c r="M778" s="12"/>
      <c r="N778" s="12"/>
      <c r="P778" s="12"/>
      <c r="R778" s="12"/>
      <c r="S778" s="12"/>
      <c r="T778" s="12"/>
      <c r="U778" s="12"/>
      <c r="V778" s="12"/>
      <c r="W778" s="229"/>
      <c r="X778" s="84"/>
      <c r="Z778" s="115"/>
      <c r="AH778" s="91"/>
      <c r="AI778" s="11"/>
      <c r="AJ778" s="223"/>
      <c r="AK778" s="11"/>
      <c r="AL778" s="11"/>
      <c r="AM778" s="106"/>
      <c r="AN778" s="11"/>
      <c r="AO778" s="11"/>
      <c r="AP778" s="11"/>
      <c r="AQ778" s="11"/>
      <c r="AR778" s="11"/>
      <c r="AS778" s="75"/>
      <c r="AT778" s="477"/>
      <c r="AU778" s="11"/>
      <c r="AV778" s="11"/>
      <c r="AW778" s="11"/>
      <c r="AX778" s="74"/>
      <c r="AY778" s="129"/>
      <c r="AZ778" s="11"/>
      <c r="BB778" s="12"/>
      <c r="BC778" s="12"/>
      <c r="BD778" s="115"/>
    </row>
    <row r="779" spans="8:56">
      <c r="H779" s="115"/>
      <c r="I779" s="115"/>
      <c r="J779" s="461"/>
      <c r="L779" s="12"/>
      <c r="M779" s="12"/>
      <c r="N779" s="12"/>
      <c r="P779" s="12"/>
      <c r="R779" s="12"/>
      <c r="S779" s="12"/>
      <c r="T779" s="12"/>
      <c r="U779" s="12"/>
      <c r="V779" s="12"/>
      <c r="W779" s="229"/>
      <c r="X779" s="84"/>
      <c r="Z779" s="115"/>
      <c r="AH779" s="91"/>
      <c r="AI779" s="11"/>
      <c r="AJ779" s="223"/>
      <c r="AK779" s="11"/>
      <c r="AL779" s="11"/>
      <c r="AM779" s="106"/>
      <c r="AN779" s="11"/>
      <c r="AO779" s="11"/>
      <c r="AP779" s="11"/>
      <c r="AQ779" s="11"/>
      <c r="AR779" s="11"/>
      <c r="AS779" s="75"/>
      <c r="AT779" s="477"/>
      <c r="AU779" s="11"/>
      <c r="AV779" s="11"/>
      <c r="AW779" s="11"/>
      <c r="AX779" s="74"/>
      <c r="AY779" s="129"/>
      <c r="AZ779" s="11"/>
      <c r="BB779" s="12"/>
      <c r="BC779" s="12"/>
      <c r="BD779" s="115"/>
    </row>
    <row r="780" spans="8:56">
      <c r="H780" s="115"/>
      <c r="I780" s="115"/>
      <c r="J780" s="461"/>
      <c r="L780" s="12"/>
      <c r="M780" s="12"/>
      <c r="N780" s="12"/>
      <c r="P780" s="12"/>
      <c r="R780" s="12"/>
      <c r="S780" s="12"/>
      <c r="T780" s="12"/>
      <c r="U780" s="12"/>
      <c r="V780" s="12"/>
      <c r="W780" s="229"/>
      <c r="X780" s="84"/>
      <c r="Z780" s="115"/>
      <c r="AH780" s="91"/>
      <c r="AI780" s="11"/>
      <c r="AJ780" s="223"/>
      <c r="AK780" s="11"/>
      <c r="AL780" s="11"/>
      <c r="AM780" s="106"/>
      <c r="AN780" s="11"/>
      <c r="AO780" s="11"/>
      <c r="AP780" s="11"/>
      <c r="AQ780" s="11"/>
      <c r="AR780" s="11"/>
      <c r="AS780" s="75"/>
      <c r="AT780" s="477"/>
      <c r="AU780" s="11"/>
      <c r="AV780" s="11"/>
      <c r="AW780" s="11"/>
      <c r="AX780" s="74"/>
      <c r="AY780" s="129"/>
      <c r="AZ780" s="11"/>
      <c r="BB780" s="12"/>
      <c r="BC780" s="12"/>
      <c r="BD780" s="115"/>
    </row>
    <row r="781" spans="8:56">
      <c r="H781" s="115"/>
      <c r="I781" s="115"/>
      <c r="J781" s="461"/>
      <c r="L781" s="12"/>
      <c r="M781" s="12"/>
      <c r="N781" s="12"/>
      <c r="P781" s="12"/>
      <c r="R781" s="12"/>
      <c r="S781" s="12"/>
      <c r="T781" s="12"/>
      <c r="U781" s="12"/>
      <c r="V781" s="12"/>
      <c r="W781" s="229"/>
      <c r="X781" s="84"/>
      <c r="Z781" s="115"/>
      <c r="AH781" s="91"/>
      <c r="AI781" s="11"/>
      <c r="AJ781" s="223"/>
      <c r="AK781" s="11"/>
      <c r="AL781" s="11"/>
      <c r="AM781" s="106"/>
      <c r="AN781" s="11"/>
      <c r="AO781" s="11"/>
      <c r="AP781" s="11"/>
      <c r="AQ781" s="11"/>
      <c r="AR781" s="11"/>
      <c r="AS781" s="75"/>
      <c r="AT781" s="477"/>
      <c r="AU781" s="11"/>
      <c r="AV781" s="11"/>
      <c r="AW781" s="11"/>
      <c r="AX781" s="74"/>
      <c r="AY781" s="129"/>
      <c r="AZ781" s="11"/>
      <c r="BB781" s="12"/>
      <c r="BC781" s="12"/>
      <c r="BD781" s="115"/>
    </row>
    <row r="782" spans="8:56">
      <c r="H782" s="115"/>
      <c r="I782" s="115"/>
      <c r="J782" s="461"/>
      <c r="L782" s="12"/>
      <c r="M782" s="12"/>
      <c r="N782" s="12"/>
      <c r="P782" s="12"/>
      <c r="R782" s="12"/>
      <c r="S782" s="12"/>
      <c r="T782" s="12"/>
      <c r="U782" s="12"/>
      <c r="V782" s="12"/>
      <c r="W782" s="229"/>
      <c r="X782" s="84"/>
      <c r="Z782" s="115"/>
      <c r="AH782" s="91"/>
      <c r="AI782" s="11"/>
      <c r="AJ782" s="223"/>
      <c r="AK782" s="11"/>
      <c r="AL782" s="11"/>
      <c r="AM782" s="106"/>
      <c r="AN782" s="11"/>
      <c r="AO782" s="11"/>
      <c r="AP782" s="11"/>
      <c r="AQ782" s="11"/>
      <c r="AR782" s="11"/>
      <c r="AS782" s="75"/>
      <c r="AT782" s="477"/>
      <c r="AU782" s="11"/>
      <c r="AV782" s="11"/>
      <c r="AW782" s="11"/>
      <c r="AX782" s="74"/>
      <c r="AY782" s="129"/>
      <c r="AZ782" s="11"/>
      <c r="BB782" s="12"/>
      <c r="BC782" s="12"/>
      <c r="BD782" s="115"/>
    </row>
    <row r="783" spans="8:56">
      <c r="H783" s="115"/>
      <c r="I783" s="115"/>
      <c r="J783" s="461"/>
      <c r="L783" s="12"/>
      <c r="M783" s="12"/>
      <c r="N783" s="12"/>
      <c r="P783" s="12"/>
      <c r="R783" s="12"/>
      <c r="S783" s="12"/>
      <c r="T783" s="12"/>
      <c r="U783" s="12"/>
      <c r="V783" s="12"/>
      <c r="W783" s="229"/>
      <c r="X783" s="84"/>
      <c r="Z783" s="115"/>
      <c r="AH783" s="91"/>
      <c r="AI783" s="11"/>
      <c r="AJ783" s="223"/>
      <c r="AK783" s="11"/>
      <c r="AL783" s="11"/>
      <c r="AM783" s="106"/>
      <c r="AN783" s="11"/>
      <c r="AO783" s="11"/>
      <c r="AP783" s="11"/>
      <c r="AQ783" s="11"/>
      <c r="AR783" s="11"/>
      <c r="AS783" s="75"/>
      <c r="AT783" s="477"/>
      <c r="AU783" s="11"/>
      <c r="AV783" s="11"/>
      <c r="AW783" s="11"/>
      <c r="AX783" s="74"/>
      <c r="AY783" s="129"/>
      <c r="AZ783" s="11"/>
      <c r="BB783" s="12"/>
      <c r="BC783" s="12"/>
      <c r="BD783" s="115"/>
    </row>
    <row r="784" spans="8:56">
      <c r="H784" s="115"/>
      <c r="I784" s="115"/>
      <c r="J784" s="461"/>
      <c r="L784" s="12"/>
      <c r="M784" s="12"/>
      <c r="N784" s="12"/>
      <c r="P784" s="12"/>
      <c r="R784" s="12"/>
      <c r="S784" s="12"/>
      <c r="T784" s="12"/>
      <c r="U784" s="12"/>
      <c r="V784" s="12"/>
      <c r="W784" s="229"/>
      <c r="X784" s="84"/>
      <c r="Z784" s="115"/>
      <c r="AH784" s="91"/>
      <c r="AI784" s="11"/>
      <c r="AJ784" s="223"/>
      <c r="AK784" s="11"/>
      <c r="AL784" s="11"/>
      <c r="AM784" s="106"/>
      <c r="AN784" s="11"/>
      <c r="AO784" s="11"/>
      <c r="AP784" s="11"/>
      <c r="AQ784" s="11"/>
      <c r="AR784" s="11"/>
      <c r="AS784" s="75"/>
      <c r="AT784" s="477"/>
      <c r="AU784" s="11"/>
      <c r="AV784" s="11"/>
      <c r="AW784" s="11"/>
      <c r="AX784" s="74"/>
      <c r="AY784" s="129"/>
      <c r="AZ784" s="11"/>
      <c r="BB784" s="12"/>
      <c r="BC784" s="12"/>
      <c r="BD784" s="115"/>
    </row>
    <row r="785" spans="8:56">
      <c r="H785" s="115"/>
      <c r="I785" s="115"/>
      <c r="J785" s="461"/>
      <c r="L785" s="12"/>
      <c r="M785" s="12"/>
      <c r="N785" s="12"/>
      <c r="P785" s="12"/>
      <c r="R785" s="12"/>
      <c r="S785" s="12"/>
      <c r="T785" s="12"/>
      <c r="U785" s="12"/>
      <c r="V785" s="12"/>
      <c r="W785" s="229"/>
      <c r="X785" s="84"/>
      <c r="Z785" s="115"/>
      <c r="AH785" s="91"/>
      <c r="AI785" s="11"/>
      <c r="AJ785" s="223"/>
      <c r="AK785" s="11"/>
      <c r="AL785" s="11"/>
      <c r="AM785" s="106"/>
      <c r="AN785" s="11"/>
      <c r="AO785" s="11"/>
      <c r="AP785" s="11"/>
      <c r="AQ785" s="11"/>
      <c r="AR785" s="11"/>
      <c r="AS785" s="75"/>
      <c r="AT785" s="477"/>
      <c r="AU785" s="11"/>
      <c r="AV785" s="11"/>
      <c r="AW785" s="11"/>
      <c r="AX785" s="74"/>
      <c r="AY785" s="129"/>
      <c r="AZ785" s="11"/>
      <c r="BB785" s="12"/>
      <c r="BC785" s="12"/>
      <c r="BD785" s="115"/>
    </row>
    <row r="786" spans="8:56">
      <c r="H786" s="115"/>
      <c r="I786" s="115"/>
      <c r="J786" s="461"/>
      <c r="L786" s="12"/>
      <c r="M786" s="12"/>
      <c r="N786" s="12"/>
      <c r="P786" s="12"/>
      <c r="R786" s="12"/>
      <c r="S786" s="12"/>
      <c r="T786" s="12"/>
      <c r="U786" s="12"/>
      <c r="V786" s="12"/>
      <c r="W786" s="229"/>
      <c r="X786" s="84"/>
      <c r="Z786" s="115"/>
      <c r="AH786" s="91"/>
      <c r="AI786" s="11"/>
      <c r="AJ786" s="223"/>
      <c r="AK786" s="11"/>
      <c r="AL786" s="11"/>
      <c r="AM786" s="106"/>
      <c r="AN786" s="11"/>
      <c r="AO786" s="11"/>
      <c r="AP786" s="11"/>
      <c r="AQ786" s="11"/>
      <c r="AR786" s="11"/>
      <c r="AS786" s="75"/>
      <c r="AT786" s="477"/>
      <c r="AU786" s="11"/>
      <c r="AV786" s="11"/>
      <c r="AW786" s="11"/>
      <c r="AX786" s="74"/>
      <c r="AY786" s="129"/>
      <c r="AZ786" s="11"/>
      <c r="BB786" s="12"/>
      <c r="BC786" s="12"/>
      <c r="BD786" s="115"/>
    </row>
    <row r="787" spans="8:56">
      <c r="H787" s="115"/>
      <c r="I787" s="115"/>
      <c r="J787" s="461"/>
      <c r="L787" s="12"/>
      <c r="M787" s="12"/>
      <c r="N787" s="12"/>
      <c r="P787" s="12"/>
      <c r="R787" s="12"/>
      <c r="S787" s="12"/>
      <c r="T787" s="12"/>
      <c r="U787" s="12"/>
      <c r="V787" s="12"/>
      <c r="W787" s="229"/>
      <c r="X787" s="84"/>
      <c r="Z787" s="115"/>
      <c r="AH787" s="91"/>
      <c r="AI787" s="11"/>
      <c r="AJ787" s="223"/>
      <c r="AK787" s="11"/>
      <c r="AL787" s="11"/>
      <c r="AM787" s="106"/>
      <c r="AN787" s="11"/>
      <c r="AO787" s="11"/>
      <c r="AP787" s="11"/>
      <c r="AQ787" s="11"/>
      <c r="AR787" s="11"/>
      <c r="AS787" s="75"/>
      <c r="AT787" s="477"/>
      <c r="AU787" s="11"/>
      <c r="AV787" s="11"/>
      <c r="AW787" s="11"/>
      <c r="AX787" s="74"/>
      <c r="AY787" s="129"/>
      <c r="AZ787" s="11"/>
      <c r="BB787" s="12"/>
      <c r="BC787" s="12"/>
      <c r="BD787" s="115"/>
    </row>
    <row r="788" spans="8:56">
      <c r="H788" s="115"/>
      <c r="I788" s="115"/>
      <c r="J788" s="461"/>
      <c r="L788" s="12"/>
      <c r="M788" s="12"/>
      <c r="N788" s="12"/>
      <c r="P788" s="12"/>
      <c r="R788" s="12"/>
      <c r="S788" s="12"/>
      <c r="T788" s="12"/>
      <c r="U788" s="12"/>
      <c r="V788" s="12"/>
      <c r="W788" s="229"/>
      <c r="X788" s="84"/>
      <c r="Z788" s="115"/>
      <c r="AH788" s="91"/>
      <c r="AI788" s="11"/>
      <c r="AJ788" s="223"/>
      <c r="AK788" s="11"/>
      <c r="AL788" s="11"/>
      <c r="AM788" s="106"/>
      <c r="AN788" s="11"/>
      <c r="AO788" s="11"/>
      <c r="AP788" s="11"/>
      <c r="AQ788" s="11"/>
      <c r="AR788" s="11"/>
      <c r="AS788" s="75"/>
      <c r="AT788" s="477"/>
      <c r="AU788" s="11"/>
      <c r="AV788" s="11"/>
      <c r="AW788" s="11"/>
      <c r="AX788" s="74"/>
      <c r="AY788" s="129"/>
      <c r="AZ788" s="11"/>
      <c r="BB788" s="12"/>
      <c r="BC788" s="12"/>
      <c r="BD788" s="115"/>
    </row>
    <row r="789" spans="8:56">
      <c r="H789" s="115"/>
      <c r="I789" s="115"/>
      <c r="J789" s="461"/>
      <c r="L789" s="12"/>
      <c r="M789" s="12"/>
      <c r="N789" s="12"/>
      <c r="P789" s="12"/>
      <c r="R789" s="12"/>
      <c r="S789" s="12"/>
      <c r="T789" s="12"/>
      <c r="U789" s="12"/>
      <c r="V789" s="12"/>
      <c r="W789" s="229"/>
      <c r="X789" s="84"/>
      <c r="Z789" s="115"/>
      <c r="AH789" s="91"/>
      <c r="AI789" s="11"/>
      <c r="AJ789" s="223"/>
      <c r="AK789" s="11"/>
      <c r="AL789" s="11"/>
      <c r="AM789" s="106"/>
      <c r="AN789" s="11"/>
      <c r="AO789" s="11"/>
      <c r="AP789" s="11"/>
      <c r="AQ789" s="11"/>
      <c r="AR789" s="11"/>
      <c r="AS789" s="75"/>
      <c r="AT789" s="477"/>
      <c r="AU789" s="11"/>
      <c r="AV789" s="11"/>
      <c r="AW789" s="11"/>
      <c r="AX789" s="74"/>
      <c r="AY789" s="129"/>
      <c r="AZ789" s="11"/>
      <c r="BB789" s="12"/>
      <c r="BC789" s="12"/>
      <c r="BD789" s="115"/>
    </row>
    <row r="790" spans="8:56">
      <c r="H790" s="115"/>
      <c r="I790" s="115"/>
      <c r="J790" s="461"/>
      <c r="L790" s="12"/>
      <c r="M790" s="12"/>
      <c r="N790" s="12"/>
      <c r="P790" s="12"/>
      <c r="R790" s="12"/>
      <c r="S790" s="12"/>
      <c r="T790" s="12"/>
      <c r="U790" s="12"/>
      <c r="V790" s="12"/>
      <c r="W790" s="229"/>
      <c r="X790" s="84"/>
      <c r="Z790" s="115"/>
      <c r="AH790" s="91"/>
      <c r="AI790" s="11"/>
      <c r="AJ790" s="223"/>
      <c r="AK790" s="11"/>
      <c r="AL790" s="11"/>
      <c r="AM790" s="106"/>
      <c r="AN790" s="11"/>
      <c r="AO790" s="11"/>
      <c r="AP790" s="11"/>
      <c r="AQ790" s="11"/>
      <c r="AR790" s="11"/>
      <c r="AS790" s="75"/>
      <c r="AT790" s="477"/>
      <c r="AU790" s="11"/>
      <c r="AV790" s="11"/>
      <c r="AW790" s="11"/>
      <c r="AX790" s="74"/>
      <c r="AY790" s="129"/>
      <c r="AZ790" s="11"/>
      <c r="BB790" s="12"/>
      <c r="BC790" s="12"/>
      <c r="BD790" s="115"/>
    </row>
    <row r="791" spans="8:56">
      <c r="H791" s="115"/>
      <c r="I791" s="115"/>
      <c r="J791" s="461"/>
      <c r="L791" s="12"/>
      <c r="M791" s="12"/>
      <c r="N791" s="12"/>
      <c r="P791" s="12"/>
      <c r="R791" s="12"/>
      <c r="S791" s="12"/>
      <c r="T791" s="12"/>
      <c r="U791" s="12"/>
      <c r="V791" s="12"/>
      <c r="W791" s="229"/>
      <c r="X791" s="84"/>
      <c r="Z791" s="115"/>
      <c r="AH791" s="91"/>
      <c r="AI791" s="11"/>
      <c r="AJ791" s="223"/>
      <c r="AK791" s="11"/>
      <c r="AL791" s="11"/>
      <c r="AM791" s="106"/>
      <c r="AN791" s="11"/>
      <c r="AO791" s="11"/>
      <c r="AP791" s="11"/>
      <c r="AQ791" s="11"/>
      <c r="AR791" s="11"/>
      <c r="AS791" s="75"/>
      <c r="AT791" s="477"/>
      <c r="AU791" s="11"/>
      <c r="AV791" s="11"/>
      <c r="AW791" s="11"/>
      <c r="AX791" s="74"/>
      <c r="AY791" s="129"/>
      <c r="AZ791" s="11"/>
      <c r="BB791" s="12"/>
      <c r="BC791" s="12"/>
      <c r="BD791" s="115"/>
    </row>
    <row r="792" spans="8:56">
      <c r="H792" s="115"/>
      <c r="I792" s="115"/>
      <c r="J792" s="461"/>
      <c r="L792" s="12"/>
      <c r="M792" s="12"/>
      <c r="N792" s="12"/>
      <c r="P792" s="12"/>
      <c r="R792" s="12"/>
      <c r="S792" s="12"/>
      <c r="T792" s="12"/>
      <c r="U792" s="12"/>
      <c r="V792" s="12"/>
      <c r="W792" s="229"/>
      <c r="X792" s="84"/>
      <c r="Z792" s="115"/>
      <c r="AH792" s="91"/>
      <c r="AI792" s="11"/>
      <c r="AJ792" s="223"/>
      <c r="AK792" s="11"/>
      <c r="AL792" s="11"/>
      <c r="AM792" s="106"/>
      <c r="AN792" s="11"/>
      <c r="AO792" s="11"/>
      <c r="AP792" s="11"/>
      <c r="AQ792" s="11"/>
      <c r="AR792" s="11"/>
      <c r="AS792" s="75"/>
      <c r="AT792" s="477"/>
      <c r="AU792" s="11"/>
      <c r="AV792" s="11"/>
      <c r="AW792" s="11"/>
      <c r="AX792" s="74"/>
      <c r="AY792" s="129"/>
      <c r="AZ792" s="11"/>
      <c r="BB792" s="12"/>
      <c r="BC792" s="12"/>
      <c r="BD792" s="115"/>
    </row>
    <row r="793" spans="8:56">
      <c r="H793" s="115"/>
      <c r="I793" s="115"/>
      <c r="J793" s="461"/>
      <c r="L793" s="12"/>
      <c r="M793" s="12"/>
      <c r="N793" s="12"/>
      <c r="P793" s="12"/>
      <c r="R793" s="12"/>
      <c r="S793" s="12"/>
      <c r="T793" s="12"/>
      <c r="U793" s="12"/>
      <c r="V793" s="12"/>
      <c r="W793" s="229"/>
      <c r="X793" s="84"/>
      <c r="Z793" s="115"/>
      <c r="AH793" s="91"/>
      <c r="AI793" s="11"/>
      <c r="AJ793" s="223"/>
      <c r="AK793" s="11"/>
      <c r="AL793" s="11"/>
      <c r="AM793" s="106"/>
      <c r="AN793" s="11"/>
      <c r="AO793" s="11"/>
      <c r="AP793" s="11"/>
      <c r="AQ793" s="11"/>
      <c r="AR793" s="11"/>
      <c r="AS793" s="75"/>
      <c r="AT793" s="477"/>
      <c r="AU793" s="11"/>
      <c r="AV793" s="11"/>
      <c r="AW793" s="11"/>
      <c r="AX793" s="74"/>
      <c r="AY793" s="129"/>
      <c r="AZ793" s="11"/>
      <c r="BB793" s="12"/>
      <c r="BC793" s="12"/>
      <c r="BD793" s="115"/>
    </row>
    <row r="794" spans="8:56">
      <c r="H794" s="115"/>
      <c r="I794" s="115"/>
      <c r="J794" s="461"/>
      <c r="L794" s="12"/>
      <c r="M794" s="12"/>
      <c r="N794" s="12"/>
      <c r="P794" s="12"/>
      <c r="R794" s="12"/>
      <c r="S794" s="12"/>
      <c r="T794" s="12"/>
      <c r="U794" s="12"/>
      <c r="V794" s="12"/>
      <c r="W794" s="229"/>
      <c r="X794" s="84"/>
      <c r="Z794" s="115"/>
      <c r="AH794" s="91"/>
      <c r="AI794" s="11"/>
      <c r="AJ794" s="223"/>
      <c r="AK794" s="11"/>
      <c r="AL794" s="11"/>
      <c r="AM794" s="106"/>
      <c r="AN794" s="11"/>
      <c r="AO794" s="11"/>
      <c r="AP794" s="11"/>
      <c r="AQ794" s="11"/>
      <c r="AR794" s="11"/>
      <c r="AS794" s="75"/>
      <c r="AT794" s="477"/>
      <c r="AU794" s="11"/>
      <c r="AV794" s="11"/>
      <c r="AW794" s="11"/>
      <c r="AX794" s="74"/>
      <c r="AY794" s="129"/>
      <c r="AZ794" s="11"/>
      <c r="BB794" s="12"/>
      <c r="BC794" s="12"/>
      <c r="BD794" s="115"/>
    </row>
    <row r="795" spans="8:56">
      <c r="H795" s="115"/>
      <c r="I795" s="115"/>
      <c r="J795" s="461"/>
      <c r="L795" s="12"/>
      <c r="M795" s="12"/>
      <c r="N795" s="12"/>
      <c r="P795" s="12"/>
      <c r="R795" s="12"/>
      <c r="S795" s="12"/>
      <c r="T795" s="12"/>
      <c r="U795" s="12"/>
      <c r="V795" s="12"/>
      <c r="W795" s="229"/>
      <c r="X795" s="84"/>
      <c r="Z795" s="115"/>
      <c r="AH795" s="91"/>
      <c r="AI795" s="11"/>
      <c r="AJ795" s="223"/>
      <c r="AK795" s="11"/>
      <c r="AL795" s="11"/>
      <c r="AM795" s="106"/>
      <c r="AN795" s="11"/>
      <c r="AO795" s="11"/>
      <c r="AP795" s="11"/>
      <c r="AQ795" s="11"/>
      <c r="AR795" s="11"/>
      <c r="AS795" s="75"/>
      <c r="AT795" s="477"/>
      <c r="AU795" s="11"/>
      <c r="AV795" s="11"/>
      <c r="AW795" s="11"/>
      <c r="AX795" s="74"/>
      <c r="AY795" s="129"/>
      <c r="AZ795" s="11"/>
      <c r="BB795" s="12"/>
      <c r="BC795" s="12"/>
      <c r="BD795" s="115"/>
    </row>
    <row r="796" spans="8:56">
      <c r="H796" s="115"/>
      <c r="I796" s="115"/>
      <c r="J796" s="461"/>
      <c r="L796" s="12"/>
      <c r="M796" s="12"/>
      <c r="N796" s="12"/>
      <c r="P796" s="12"/>
      <c r="R796" s="12"/>
      <c r="S796" s="12"/>
      <c r="T796" s="12"/>
      <c r="U796" s="12"/>
      <c r="V796" s="12"/>
      <c r="W796" s="229"/>
      <c r="X796" s="84"/>
      <c r="Z796" s="115"/>
      <c r="AH796" s="91"/>
      <c r="AI796" s="11"/>
      <c r="AJ796" s="223"/>
      <c r="AK796" s="11"/>
      <c r="AL796" s="11"/>
      <c r="AM796" s="106"/>
      <c r="AN796" s="11"/>
      <c r="AO796" s="11"/>
      <c r="AP796" s="11"/>
      <c r="AQ796" s="11"/>
      <c r="AR796" s="11"/>
      <c r="AS796" s="75"/>
      <c r="AT796" s="477"/>
      <c r="AU796" s="11"/>
      <c r="AV796" s="11"/>
      <c r="AW796" s="11"/>
      <c r="AX796" s="74"/>
      <c r="AY796" s="129"/>
      <c r="AZ796" s="11"/>
      <c r="BB796" s="12"/>
      <c r="BC796" s="12"/>
      <c r="BD796" s="115"/>
    </row>
    <row r="797" spans="8:56">
      <c r="H797" s="115"/>
      <c r="I797" s="115"/>
      <c r="J797" s="461"/>
      <c r="L797" s="12"/>
      <c r="M797" s="12"/>
      <c r="N797" s="12"/>
      <c r="P797" s="12"/>
      <c r="R797" s="12"/>
      <c r="S797" s="12"/>
      <c r="T797" s="12"/>
      <c r="U797" s="12"/>
      <c r="V797" s="12"/>
      <c r="W797" s="229"/>
      <c r="X797" s="84"/>
      <c r="Z797" s="115"/>
      <c r="AH797" s="91"/>
      <c r="AI797" s="11"/>
      <c r="AJ797" s="223"/>
      <c r="AK797" s="11"/>
      <c r="AL797" s="11"/>
      <c r="AM797" s="106"/>
      <c r="AN797" s="11"/>
      <c r="AO797" s="11"/>
      <c r="AP797" s="11"/>
      <c r="AQ797" s="11"/>
      <c r="AR797" s="11"/>
      <c r="AS797" s="75"/>
      <c r="AT797" s="477"/>
      <c r="AU797" s="11"/>
      <c r="AV797" s="11"/>
      <c r="AW797" s="11"/>
      <c r="AX797" s="74"/>
      <c r="AY797" s="129"/>
      <c r="AZ797" s="11"/>
      <c r="BB797" s="12"/>
      <c r="BC797" s="12"/>
      <c r="BD797" s="115"/>
    </row>
    <row r="798" spans="8:56">
      <c r="H798" s="115"/>
      <c r="I798" s="115"/>
      <c r="J798" s="461"/>
      <c r="L798" s="12"/>
      <c r="M798" s="12"/>
      <c r="N798" s="12"/>
      <c r="P798" s="12"/>
      <c r="R798" s="12"/>
      <c r="S798" s="12"/>
      <c r="T798" s="12"/>
      <c r="U798" s="12"/>
      <c r="V798" s="12"/>
      <c r="W798" s="229"/>
      <c r="X798" s="84"/>
      <c r="Z798" s="115"/>
      <c r="AH798" s="91"/>
      <c r="AI798" s="11"/>
      <c r="AJ798" s="223"/>
      <c r="AK798" s="11"/>
      <c r="AL798" s="11"/>
      <c r="AM798" s="106"/>
      <c r="AN798" s="11"/>
      <c r="AO798" s="11"/>
      <c r="AP798" s="11"/>
      <c r="AQ798" s="11"/>
      <c r="AR798" s="11"/>
      <c r="AS798" s="75"/>
      <c r="AT798" s="477"/>
      <c r="AU798" s="11"/>
      <c r="AV798" s="11"/>
      <c r="AW798" s="11"/>
      <c r="AX798" s="74"/>
      <c r="AY798" s="129"/>
      <c r="AZ798" s="11"/>
      <c r="BB798" s="12"/>
      <c r="BC798" s="12"/>
      <c r="BD798" s="115"/>
    </row>
    <row r="799" spans="8:56">
      <c r="H799" s="115"/>
      <c r="I799" s="115"/>
      <c r="J799" s="461"/>
      <c r="L799" s="12"/>
      <c r="M799" s="12"/>
      <c r="N799" s="12"/>
      <c r="P799" s="12"/>
      <c r="R799" s="12"/>
      <c r="S799" s="12"/>
      <c r="T799" s="12"/>
      <c r="U799" s="12"/>
      <c r="V799" s="12"/>
      <c r="W799" s="229"/>
      <c r="X799" s="84"/>
      <c r="Z799" s="115"/>
      <c r="AH799" s="91"/>
      <c r="AI799" s="11"/>
      <c r="AJ799" s="223"/>
      <c r="AK799" s="11"/>
      <c r="AL799" s="11"/>
      <c r="AM799" s="106"/>
      <c r="AN799" s="11"/>
      <c r="AO799" s="11"/>
      <c r="AP799" s="11"/>
      <c r="AQ799" s="11"/>
      <c r="AR799" s="11"/>
      <c r="AS799" s="75"/>
      <c r="AT799" s="477"/>
      <c r="AU799" s="11"/>
      <c r="AV799" s="11"/>
      <c r="AW799" s="11"/>
      <c r="AX799" s="74"/>
      <c r="AY799" s="129"/>
      <c r="AZ799" s="11"/>
      <c r="BB799" s="12"/>
      <c r="BC799" s="12"/>
      <c r="BD799" s="115"/>
    </row>
    <row r="800" spans="8:56">
      <c r="H800" s="115"/>
      <c r="I800" s="115"/>
      <c r="J800" s="461"/>
      <c r="L800" s="12"/>
      <c r="M800" s="12"/>
      <c r="N800" s="12"/>
      <c r="P800" s="12"/>
      <c r="R800" s="12"/>
      <c r="S800" s="12"/>
      <c r="T800" s="12"/>
      <c r="U800" s="12"/>
      <c r="V800" s="12"/>
      <c r="W800" s="229"/>
      <c r="X800" s="84"/>
      <c r="Z800" s="115"/>
      <c r="AH800" s="91"/>
      <c r="AI800" s="11"/>
      <c r="AJ800" s="223"/>
      <c r="AK800" s="11"/>
      <c r="AL800" s="11"/>
      <c r="AM800" s="106"/>
      <c r="AN800" s="11"/>
      <c r="AO800" s="11"/>
      <c r="AP800" s="11"/>
      <c r="AQ800" s="11"/>
      <c r="AR800" s="11"/>
      <c r="AS800" s="75"/>
      <c r="AT800" s="477"/>
      <c r="AU800" s="11"/>
      <c r="AV800" s="11"/>
      <c r="AW800" s="11"/>
      <c r="AX800" s="74"/>
      <c r="AY800" s="129"/>
      <c r="AZ800" s="11"/>
      <c r="BB800" s="12"/>
      <c r="BC800" s="12"/>
      <c r="BD800" s="115"/>
    </row>
    <row r="801" spans="8:56">
      <c r="H801" s="115"/>
      <c r="I801" s="115"/>
      <c r="J801" s="461"/>
      <c r="L801" s="12"/>
      <c r="M801" s="12"/>
      <c r="N801" s="12"/>
      <c r="P801" s="12"/>
      <c r="R801" s="12"/>
      <c r="S801" s="12"/>
      <c r="T801" s="12"/>
      <c r="U801" s="12"/>
      <c r="V801" s="12"/>
      <c r="W801" s="229"/>
      <c r="X801" s="84"/>
      <c r="Z801" s="115"/>
      <c r="AH801" s="91"/>
      <c r="AI801" s="11"/>
      <c r="AJ801" s="223"/>
      <c r="AK801" s="11"/>
      <c r="AL801" s="11"/>
      <c r="AM801" s="106"/>
      <c r="AN801" s="11"/>
      <c r="AO801" s="11"/>
      <c r="AP801" s="11"/>
      <c r="AQ801" s="11"/>
      <c r="AR801" s="11"/>
      <c r="AS801" s="75"/>
      <c r="AT801" s="477"/>
      <c r="AU801" s="11"/>
      <c r="AV801" s="11"/>
      <c r="AW801" s="11"/>
      <c r="AX801" s="74"/>
      <c r="AY801" s="129"/>
      <c r="AZ801" s="11"/>
      <c r="BB801" s="12"/>
      <c r="BC801" s="12"/>
      <c r="BD801" s="115"/>
    </row>
    <row r="802" spans="8:56">
      <c r="H802" s="115"/>
      <c r="I802" s="115"/>
      <c r="J802" s="461"/>
      <c r="L802" s="12"/>
      <c r="M802" s="12"/>
      <c r="N802" s="12"/>
      <c r="P802" s="12"/>
      <c r="R802" s="12"/>
      <c r="S802" s="12"/>
      <c r="T802" s="12"/>
      <c r="U802" s="12"/>
      <c r="V802" s="12"/>
      <c r="W802" s="229"/>
      <c r="X802" s="84"/>
      <c r="Z802" s="115"/>
      <c r="AH802" s="91"/>
      <c r="AI802" s="11"/>
      <c r="AJ802" s="223"/>
      <c r="AK802" s="11"/>
      <c r="AL802" s="11"/>
      <c r="AM802" s="106"/>
      <c r="AN802" s="11"/>
      <c r="AO802" s="11"/>
      <c r="AP802" s="11"/>
      <c r="AQ802" s="11"/>
      <c r="AR802" s="11"/>
      <c r="AS802" s="75"/>
      <c r="AT802" s="477"/>
      <c r="AU802" s="11"/>
      <c r="AV802" s="11"/>
      <c r="AW802" s="11"/>
      <c r="AX802" s="74"/>
      <c r="AY802" s="129"/>
      <c r="AZ802" s="11"/>
      <c r="BB802" s="12"/>
      <c r="BC802" s="12"/>
      <c r="BD802" s="115"/>
    </row>
    <row r="803" spans="8:56">
      <c r="H803" s="115"/>
      <c r="I803" s="115"/>
      <c r="J803" s="461"/>
      <c r="L803" s="12"/>
      <c r="M803" s="12"/>
      <c r="N803" s="12"/>
      <c r="P803" s="12"/>
      <c r="R803" s="12"/>
      <c r="S803" s="12"/>
      <c r="T803" s="12"/>
      <c r="U803" s="12"/>
      <c r="V803" s="12"/>
      <c r="W803" s="229"/>
      <c r="X803" s="84"/>
      <c r="Z803" s="115"/>
      <c r="AH803" s="91"/>
      <c r="AI803" s="11"/>
      <c r="AJ803" s="223"/>
      <c r="AK803" s="11"/>
      <c r="AL803" s="11"/>
      <c r="AM803" s="106"/>
      <c r="AN803" s="11"/>
      <c r="AO803" s="11"/>
      <c r="AP803" s="11"/>
      <c r="AQ803" s="11"/>
      <c r="AR803" s="11"/>
      <c r="AS803" s="75"/>
      <c r="AT803" s="477"/>
      <c r="AU803" s="11"/>
      <c r="AV803" s="11"/>
      <c r="AW803" s="11"/>
      <c r="AX803" s="74"/>
      <c r="AY803" s="129"/>
      <c r="AZ803" s="11"/>
      <c r="BB803" s="12"/>
      <c r="BC803" s="12"/>
      <c r="BD803" s="115"/>
    </row>
    <row r="804" spans="8:56">
      <c r="H804" s="115"/>
      <c r="I804" s="115"/>
      <c r="J804" s="461"/>
      <c r="L804" s="12"/>
      <c r="M804" s="12"/>
      <c r="N804" s="12"/>
      <c r="P804" s="12"/>
      <c r="R804" s="12"/>
      <c r="S804" s="12"/>
      <c r="T804" s="12"/>
      <c r="U804" s="12"/>
      <c r="V804" s="12"/>
      <c r="W804" s="229"/>
      <c r="X804" s="84"/>
      <c r="Z804" s="115"/>
      <c r="AH804" s="91"/>
      <c r="AI804" s="11"/>
      <c r="AJ804" s="223"/>
      <c r="AK804" s="11"/>
      <c r="AL804" s="11"/>
      <c r="AM804" s="106"/>
      <c r="AN804" s="11"/>
      <c r="AO804" s="11"/>
      <c r="AP804" s="11"/>
      <c r="AQ804" s="11"/>
      <c r="AR804" s="11"/>
      <c r="AS804" s="75"/>
      <c r="AT804" s="477"/>
      <c r="AU804" s="11"/>
      <c r="AV804" s="11"/>
      <c r="AW804" s="11"/>
      <c r="AX804" s="74"/>
      <c r="AY804" s="129"/>
      <c r="AZ804" s="11"/>
      <c r="BB804" s="12"/>
      <c r="BC804" s="12"/>
      <c r="BD804" s="115"/>
    </row>
    <row r="805" spans="8:56">
      <c r="H805" s="115"/>
      <c r="I805" s="115"/>
      <c r="J805" s="461"/>
      <c r="L805" s="12"/>
      <c r="M805" s="12"/>
      <c r="N805" s="12"/>
      <c r="P805" s="12"/>
      <c r="R805" s="12"/>
      <c r="S805" s="12"/>
      <c r="T805" s="12"/>
      <c r="U805" s="12"/>
      <c r="V805" s="12"/>
      <c r="W805" s="229"/>
      <c r="X805" s="84"/>
      <c r="Z805" s="115"/>
      <c r="AH805" s="91"/>
      <c r="AI805" s="11"/>
      <c r="AJ805" s="223"/>
      <c r="AK805" s="11"/>
      <c r="AL805" s="11"/>
      <c r="AM805" s="106"/>
      <c r="AN805" s="11"/>
      <c r="AO805" s="11"/>
      <c r="AP805" s="11"/>
      <c r="AQ805" s="11"/>
      <c r="AR805" s="11"/>
      <c r="AS805" s="75"/>
      <c r="AT805" s="477"/>
      <c r="AU805" s="11"/>
      <c r="AV805" s="11"/>
      <c r="AW805" s="11"/>
      <c r="AX805" s="74"/>
      <c r="AY805" s="129"/>
      <c r="AZ805" s="11"/>
      <c r="BB805" s="12"/>
      <c r="BC805" s="12"/>
      <c r="BD805" s="115"/>
    </row>
    <row r="806" spans="8:56">
      <c r="H806" s="115"/>
      <c r="I806" s="115"/>
      <c r="J806" s="461"/>
      <c r="L806" s="12"/>
      <c r="M806" s="12"/>
      <c r="N806" s="12"/>
      <c r="P806" s="12"/>
      <c r="R806" s="12"/>
      <c r="S806" s="12"/>
      <c r="T806" s="12"/>
      <c r="U806" s="12"/>
      <c r="V806" s="12"/>
      <c r="W806" s="229"/>
      <c r="X806" s="84"/>
      <c r="Z806" s="115"/>
      <c r="AH806" s="91"/>
      <c r="AI806" s="11"/>
      <c r="AJ806" s="223"/>
      <c r="AK806" s="11"/>
      <c r="AL806" s="11"/>
      <c r="AM806" s="106"/>
      <c r="AN806" s="11"/>
      <c r="AO806" s="11"/>
      <c r="AP806" s="11"/>
      <c r="AQ806" s="11"/>
      <c r="AR806" s="11"/>
      <c r="AS806" s="75"/>
      <c r="AT806" s="477"/>
      <c r="AU806" s="11"/>
      <c r="AV806" s="11"/>
      <c r="AW806" s="11"/>
      <c r="AX806" s="74"/>
      <c r="AY806" s="129"/>
      <c r="AZ806" s="11"/>
      <c r="BB806" s="12"/>
      <c r="BC806" s="12"/>
      <c r="BD806" s="115"/>
    </row>
    <row r="807" spans="8:56">
      <c r="H807" s="115"/>
      <c r="I807" s="115"/>
      <c r="J807" s="461"/>
      <c r="L807" s="12"/>
      <c r="M807" s="12"/>
      <c r="N807" s="12"/>
      <c r="P807" s="12"/>
      <c r="R807" s="12"/>
      <c r="S807" s="12"/>
      <c r="T807" s="12"/>
      <c r="U807" s="12"/>
      <c r="V807" s="12"/>
      <c r="W807" s="229"/>
      <c r="X807" s="84"/>
      <c r="Z807" s="115"/>
      <c r="AH807" s="91"/>
      <c r="AI807" s="11"/>
      <c r="AJ807" s="223"/>
      <c r="AK807" s="11"/>
      <c r="AL807" s="11"/>
      <c r="AM807" s="106"/>
      <c r="AN807" s="11"/>
      <c r="AO807" s="11"/>
      <c r="AP807" s="11"/>
      <c r="AQ807" s="11"/>
      <c r="AR807" s="11"/>
      <c r="AS807" s="75"/>
      <c r="AT807" s="477"/>
      <c r="AU807" s="11"/>
      <c r="AV807" s="11"/>
      <c r="AW807" s="11"/>
      <c r="AX807" s="74"/>
      <c r="AY807" s="129"/>
      <c r="AZ807" s="11"/>
      <c r="BB807" s="12"/>
      <c r="BC807" s="12"/>
      <c r="BD807" s="115"/>
    </row>
    <row r="808" spans="8:56">
      <c r="H808" s="115"/>
      <c r="I808" s="115"/>
      <c r="J808" s="461"/>
      <c r="L808" s="12"/>
      <c r="M808" s="12"/>
      <c r="N808" s="12"/>
      <c r="P808" s="12"/>
      <c r="R808" s="12"/>
      <c r="S808" s="12"/>
      <c r="T808" s="12"/>
      <c r="U808" s="12"/>
      <c r="V808" s="12"/>
      <c r="W808" s="229"/>
      <c r="X808" s="84"/>
      <c r="Z808" s="115"/>
      <c r="AH808" s="91"/>
      <c r="AI808" s="11"/>
      <c r="AJ808" s="223"/>
      <c r="AK808" s="11"/>
      <c r="AL808" s="11"/>
      <c r="AM808" s="106"/>
      <c r="AN808" s="11"/>
      <c r="AO808" s="11"/>
      <c r="AP808" s="11"/>
      <c r="AQ808" s="11"/>
      <c r="AR808" s="11"/>
      <c r="AS808" s="75"/>
      <c r="AT808" s="477"/>
      <c r="AU808" s="11"/>
      <c r="AV808" s="11"/>
      <c r="AW808" s="11"/>
      <c r="AX808" s="74"/>
      <c r="AY808" s="129"/>
      <c r="AZ808" s="11"/>
      <c r="BB808" s="12"/>
      <c r="BC808" s="12"/>
      <c r="BD808" s="115"/>
    </row>
    <row r="809" spans="8:56">
      <c r="H809" s="115"/>
      <c r="I809" s="115"/>
      <c r="J809" s="461"/>
      <c r="L809" s="12"/>
      <c r="M809" s="12"/>
      <c r="N809" s="12"/>
      <c r="P809" s="12"/>
      <c r="R809" s="12"/>
      <c r="S809" s="12"/>
      <c r="T809" s="12"/>
      <c r="U809" s="12"/>
      <c r="V809" s="12"/>
      <c r="W809" s="229"/>
      <c r="X809" s="84"/>
      <c r="Z809" s="115"/>
      <c r="AH809" s="91"/>
      <c r="AI809" s="11"/>
      <c r="AJ809" s="223"/>
      <c r="AK809" s="11"/>
      <c r="AL809" s="11"/>
      <c r="AM809" s="106"/>
      <c r="AN809" s="11"/>
      <c r="AO809" s="11"/>
      <c r="AP809" s="11"/>
      <c r="AQ809" s="11"/>
      <c r="AR809" s="11"/>
      <c r="AS809" s="75"/>
      <c r="AT809" s="477"/>
      <c r="AU809" s="11"/>
      <c r="AV809" s="11"/>
      <c r="AW809" s="11"/>
      <c r="AX809" s="74"/>
      <c r="AY809" s="129"/>
      <c r="AZ809" s="11"/>
      <c r="BB809" s="12"/>
      <c r="BC809" s="12"/>
      <c r="BD809" s="115"/>
    </row>
    <row r="810" spans="8:56">
      <c r="H810" s="115"/>
      <c r="I810" s="115"/>
      <c r="J810" s="461"/>
      <c r="L810" s="12"/>
      <c r="M810" s="12"/>
      <c r="N810" s="12"/>
      <c r="P810" s="12"/>
      <c r="R810" s="12"/>
      <c r="S810" s="12"/>
      <c r="T810" s="12"/>
      <c r="U810" s="12"/>
      <c r="V810" s="12"/>
      <c r="W810" s="229"/>
      <c r="X810" s="84"/>
      <c r="Z810" s="115"/>
      <c r="AH810" s="91"/>
      <c r="AI810" s="11"/>
      <c r="AJ810" s="223"/>
      <c r="AK810" s="11"/>
      <c r="AL810" s="11"/>
      <c r="AM810" s="106"/>
      <c r="AN810" s="11"/>
      <c r="AO810" s="11"/>
      <c r="AP810" s="11"/>
      <c r="AQ810" s="11"/>
      <c r="AR810" s="11"/>
      <c r="AS810" s="75"/>
      <c r="AT810" s="477"/>
      <c r="AU810" s="11"/>
      <c r="AV810" s="11"/>
      <c r="AW810" s="11"/>
      <c r="AX810" s="74"/>
      <c r="AY810" s="129"/>
      <c r="AZ810" s="11"/>
      <c r="BB810" s="12"/>
      <c r="BC810" s="12"/>
      <c r="BD810" s="115"/>
    </row>
    <row r="811" spans="8:56">
      <c r="H811" s="115"/>
      <c r="I811" s="115"/>
      <c r="J811" s="461"/>
      <c r="L811" s="12"/>
      <c r="M811" s="12"/>
      <c r="N811" s="12"/>
      <c r="P811" s="12"/>
      <c r="R811" s="12"/>
      <c r="S811" s="12"/>
      <c r="T811" s="12"/>
      <c r="U811" s="12"/>
      <c r="V811" s="12"/>
      <c r="W811" s="229"/>
      <c r="X811" s="84"/>
      <c r="Z811" s="115"/>
      <c r="AH811" s="91"/>
      <c r="AI811" s="11"/>
      <c r="AJ811" s="223"/>
      <c r="AK811" s="11"/>
      <c r="AL811" s="11"/>
      <c r="AM811" s="106"/>
      <c r="AN811" s="11"/>
      <c r="AO811" s="11"/>
      <c r="AP811" s="11"/>
      <c r="AQ811" s="11"/>
      <c r="AR811" s="11"/>
      <c r="AS811" s="75"/>
      <c r="AT811" s="477"/>
      <c r="AU811" s="11"/>
      <c r="AV811" s="11"/>
      <c r="AW811" s="11"/>
      <c r="AX811" s="74"/>
      <c r="AY811" s="129"/>
      <c r="AZ811" s="11"/>
      <c r="BB811" s="12"/>
      <c r="BC811" s="12"/>
      <c r="BD811" s="115"/>
    </row>
    <row r="812" spans="8:56">
      <c r="H812" s="115"/>
      <c r="I812" s="115"/>
      <c r="J812" s="461"/>
      <c r="L812" s="12"/>
      <c r="M812" s="12"/>
      <c r="N812" s="12"/>
      <c r="P812" s="12"/>
      <c r="R812" s="12"/>
      <c r="S812" s="12"/>
      <c r="T812" s="12"/>
      <c r="U812" s="12"/>
      <c r="V812" s="12"/>
      <c r="W812" s="229"/>
      <c r="X812" s="84"/>
      <c r="Z812" s="115"/>
      <c r="AH812" s="91"/>
      <c r="AI812" s="11"/>
      <c r="AJ812" s="223"/>
      <c r="AK812" s="11"/>
      <c r="AL812" s="11"/>
      <c r="AM812" s="106"/>
      <c r="AN812" s="11"/>
      <c r="AO812" s="11"/>
      <c r="AP812" s="11"/>
      <c r="AQ812" s="11"/>
      <c r="AR812" s="11"/>
      <c r="AS812" s="75"/>
      <c r="AT812" s="477"/>
      <c r="AU812" s="11"/>
      <c r="AV812" s="11"/>
      <c r="AW812" s="11"/>
      <c r="AX812" s="74"/>
      <c r="AY812" s="129"/>
      <c r="AZ812" s="11"/>
      <c r="BB812" s="12"/>
      <c r="BC812" s="12"/>
      <c r="BD812" s="115"/>
    </row>
    <row r="813" spans="8:56">
      <c r="H813" s="115"/>
      <c r="I813" s="115"/>
      <c r="J813" s="461"/>
      <c r="L813" s="12"/>
      <c r="M813" s="12"/>
      <c r="N813" s="12"/>
      <c r="P813" s="12"/>
      <c r="R813" s="12"/>
      <c r="S813" s="12"/>
      <c r="T813" s="12"/>
      <c r="U813" s="12"/>
      <c r="V813" s="12"/>
      <c r="W813" s="229"/>
      <c r="X813" s="84"/>
      <c r="Z813" s="115"/>
      <c r="AH813" s="91"/>
      <c r="AI813" s="11"/>
      <c r="AJ813" s="223"/>
      <c r="AK813" s="11"/>
      <c r="AL813" s="11"/>
      <c r="AM813" s="106"/>
      <c r="AN813" s="11"/>
      <c r="AO813" s="11"/>
      <c r="AP813" s="11"/>
      <c r="AQ813" s="11"/>
      <c r="AR813" s="11"/>
      <c r="AS813" s="75"/>
      <c r="AT813" s="477"/>
      <c r="AU813" s="11"/>
      <c r="AV813" s="11"/>
      <c r="AW813" s="11"/>
      <c r="AX813" s="74"/>
      <c r="AY813" s="129"/>
      <c r="AZ813" s="11"/>
      <c r="BB813" s="12"/>
      <c r="BC813" s="12"/>
      <c r="BD813" s="115"/>
    </row>
    <row r="814" spans="8:56">
      <c r="H814" s="115"/>
      <c r="I814" s="115"/>
      <c r="J814" s="461"/>
      <c r="L814" s="12"/>
      <c r="M814" s="12"/>
      <c r="N814" s="12"/>
      <c r="P814" s="12"/>
      <c r="R814" s="12"/>
      <c r="S814" s="12"/>
      <c r="T814" s="12"/>
      <c r="U814" s="12"/>
      <c r="V814" s="12"/>
      <c r="W814" s="229"/>
      <c r="X814" s="84"/>
      <c r="Z814" s="115"/>
      <c r="AH814" s="91"/>
      <c r="AI814" s="11"/>
      <c r="AJ814" s="223"/>
      <c r="AK814" s="11"/>
      <c r="AL814" s="11"/>
      <c r="AM814" s="106"/>
      <c r="AN814" s="11"/>
      <c r="AO814" s="11"/>
      <c r="AP814" s="11"/>
      <c r="AQ814" s="11"/>
      <c r="AR814" s="11"/>
      <c r="AS814" s="75"/>
      <c r="AT814" s="477"/>
      <c r="AU814" s="11"/>
      <c r="AV814" s="11"/>
      <c r="AW814" s="11"/>
      <c r="AX814" s="74"/>
      <c r="AY814" s="129"/>
      <c r="AZ814" s="11"/>
      <c r="BB814" s="12"/>
      <c r="BC814" s="12"/>
      <c r="BD814" s="115"/>
    </row>
    <row r="815" spans="8:56">
      <c r="H815" s="115"/>
      <c r="I815" s="115"/>
      <c r="J815" s="461"/>
      <c r="L815" s="12"/>
      <c r="M815" s="12"/>
      <c r="N815" s="12"/>
      <c r="P815" s="12"/>
      <c r="R815" s="12"/>
      <c r="S815" s="12"/>
      <c r="T815" s="12"/>
      <c r="U815" s="12"/>
      <c r="V815" s="12"/>
      <c r="W815" s="229"/>
      <c r="X815" s="84"/>
      <c r="Z815" s="115"/>
      <c r="AH815" s="91"/>
      <c r="AI815" s="11"/>
      <c r="AJ815" s="223"/>
      <c r="AK815" s="11"/>
      <c r="AL815" s="11"/>
      <c r="AM815" s="106"/>
      <c r="AN815" s="11"/>
      <c r="AO815" s="11"/>
      <c r="AP815" s="11"/>
      <c r="AQ815" s="11"/>
      <c r="AR815" s="11"/>
      <c r="AS815" s="75"/>
      <c r="AT815" s="477"/>
      <c r="AU815" s="11"/>
      <c r="AV815" s="11"/>
      <c r="AW815" s="11"/>
      <c r="AX815" s="74"/>
      <c r="AY815" s="129"/>
      <c r="AZ815" s="11"/>
      <c r="BB815" s="12"/>
      <c r="BC815" s="12"/>
      <c r="BD815" s="115"/>
    </row>
    <row r="816" spans="8:56">
      <c r="H816" s="115"/>
      <c r="I816" s="115"/>
      <c r="J816" s="461"/>
      <c r="L816" s="12"/>
      <c r="M816" s="12"/>
      <c r="N816" s="12"/>
      <c r="P816" s="12"/>
      <c r="R816" s="12"/>
      <c r="S816" s="12"/>
      <c r="T816" s="12"/>
      <c r="U816" s="12"/>
      <c r="V816" s="12"/>
      <c r="W816" s="229"/>
      <c r="X816" s="84"/>
      <c r="Z816" s="115"/>
      <c r="AH816" s="91"/>
      <c r="AI816" s="11"/>
      <c r="AJ816" s="223"/>
      <c r="AK816" s="11"/>
      <c r="AL816" s="11"/>
      <c r="AM816" s="106"/>
      <c r="AN816" s="11"/>
      <c r="AO816" s="11"/>
      <c r="AP816" s="11"/>
      <c r="AQ816" s="11"/>
      <c r="AR816" s="11"/>
      <c r="AS816" s="75"/>
      <c r="AT816" s="477"/>
      <c r="AU816" s="11"/>
      <c r="AV816" s="11"/>
      <c r="AW816" s="11"/>
      <c r="AX816" s="74"/>
      <c r="AY816" s="129"/>
      <c r="AZ816" s="11"/>
      <c r="BB816" s="12"/>
      <c r="BC816" s="12"/>
      <c r="BD816" s="115"/>
    </row>
    <row r="817" spans="8:56">
      <c r="H817" s="115"/>
      <c r="I817" s="115"/>
      <c r="J817" s="461"/>
      <c r="L817" s="12"/>
      <c r="M817" s="12"/>
      <c r="N817" s="12"/>
      <c r="P817" s="12"/>
      <c r="R817" s="12"/>
      <c r="S817" s="12"/>
      <c r="T817" s="12"/>
      <c r="U817" s="12"/>
      <c r="V817" s="12"/>
      <c r="W817" s="229"/>
      <c r="X817" s="84"/>
      <c r="Z817" s="115"/>
      <c r="AH817" s="91"/>
      <c r="AI817" s="11"/>
      <c r="AJ817" s="223"/>
      <c r="AK817" s="11"/>
      <c r="AL817" s="11"/>
      <c r="AM817" s="106"/>
      <c r="AN817" s="11"/>
      <c r="AO817" s="11"/>
      <c r="AP817" s="11"/>
      <c r="AQ817" s="11"/>
      <c r="AR817" s="11"/>
      <c r="AS817" s="75"/>
      <c r="AT817" s="477"/>
      <c r="AU817" s="11"/>
      <c r="AV817" s="11"/>
      <c r="AW817" s="11"/>
      <c r="AX817" s="74"/>
      <c r="AY817" s="129"/>
      <c r="AZ817" s="11"/>
      <c r="BB817" s="12"/>
      <c r="BC817" s="12"/>
      <c r="BD817" s="115"/>
    </row>
    <row r="818" spans="8:56">
      <c r="H818" s="115"/>
      <c r="I818" s="115"/>
      <c r="J818" s="461"/>
      <c r="L818" s="12"/>
      <c r="M818" s="12"/>
      <c r="N818" s="12"/>
      <c r="P818" s="12"/>
      <c r="R818" s="12"/>
      <c r="S818" s="12"/>
      <c r="T818" s="12"/>
      <c r="U818" s="12"/>
      <c r="V818" s="12"/>
      <c r="W818" s="229"/>
      <c r="X818" s="84"/>
      <c r="AH818" s="91"/>
      <c r="AI818" s="11"/>
      <c r="AJ818" s="223"/>
      <c r="AK818" s="11"/>
      <c r="AL818" s="11"/>
      <c r="AM818" s="106"/>
      <c r="AN818" s="11"/>
      <c r="AO818" s="11"/>
      <c r="AP818" s="11"/>
      <c r="AQ818" s="11"/>
      <c r="AR818" s="11"/>
      <c r="AS818" s="75"/>
      <c r="AT818" s="477"/>
      <c r="AU818" s="11"/>
      <c r="AV818" s="11"/>
      <c r="AW818" s="11"/>
      <c r="AX818" s="74"/>
      <c r="AY818" s="129"/>
      <c r="AZ818" s="11"/>
      <c r="BB818" s="12"/>
      <c r="BC818" s="12"/>
      <c r="BD818" s="115"/>
    </row>
    <row r="819" spans="8:56">
      <c r="H819" s="115"/>
      <c r="I819" s="115"/>
      <c r="J819" s="461"/>
      <c r="L819" s="12"/>
      <c r="M819" s="12"/>
      <c r="N819" s="12"/>
      <c r="P819" s="12"/>
      <c r="R819" s="12"/>
      <c r="S819" s="12"/>
      <c r="T819" s="12"/>
      <c r="U819" s="12"/>
      <c r="V819" s="12"/>
      <c r="W819" s="229"/>
      <c r="X819" s="84"/>
      <c r="AH819" s="91"/>
      <c r="AI819" s="11"/>
      <c r="AJ819" s="223"/>
      <c r="AK819" s="11"/>
      <c r="AL819" s="11"/>
      <c r="AM819" s="106"/>
      <c r="AN819" s="11"/>
      <c r="AO819" s="11"/>
      <c r="AP819" s="11"/>
      <c r="AQ819" s="11"/>
      <c r="AR819" s="11"/>
      <c r="AS819" s="75"/>
      <c r="AT819" s="477"/>
      <c r="AU819" s="11"/>
      <c r="AV819" s="11"/>
      <c r="AW819" s="11"/>
      <c r="AX819" s="74"/>
      <c r="AY819" s="129"/>
      <c r="AZ819" s="11"/>
      <c r="BB819" s="12"/>
      <c r="BC819" s="12"/>
      <c r="BD819" s="115"/>
    </row>
    <row r="820" spans="8:56">
      <c r="H820" s="115"/>
      <c r="I820" s="115"/>
      <c r="J820" s="461"/>
      <c r="L820" s="12"/>
      <c r="M820" s="12"/>
      <c r="N820" s="12"/>
      <c r="P820" s="12"/>
      <c r="R820" s="12"/>
      <c r="S820" s="12"/>
      <c r="T820" s="12"/>
      <c r="U820" s="12"/>
      <c r="V820" s="12"/>
      <c r="W820" s="229"/>
      <c r="X820" s="84"/>
      <c r="AH820" s="91"/>
      <c r="AI820" s="11"/>
      <c r="AJ820" s="223"/>
      <c r="AK820" s="11"/>
      <c r="AL820" s="11"/>
      <c r="AM820" s="106"/>
      <c r="AN820" s="11"/>
      <c r="AO820" s="11"/>
      <c r="AP820" s="11"/>
      <c r="AQ820" s="11"/>
      <c r="AR820" s="11"/>
      <c r="AS820" s="75"/>
      <c r="AT820" s="477"/>
      <c r="AU820" s="11"/>
      <c r="AV820" s="11"/>
      <c r="AW820" s="11"/>
      <c r="AX820" s="74"/>
      <c r="AY820" s="129"/>
      <c r="AZ820" s="11"/>
      <c r="BB820" s="12"/>
      <c r="BC820" s="12"/>
      <c r="BD820" s="115"/>
    </row>
    <row r="821" spans="8:56">
      <c r="H821" s="115"/>
      <c r="I821" s="115"/>
      <c r="J821" s="461"/>
      <c r="L821" s="12"/>
      <c r="M821" s="12"/>
      <c r="N821" s="12"/>
      <c r="P821" s="12"/>
      <c r="R821" s="12"/>
      <c r="S821" s="12"/>
      <c r="T821" s="12"/>
      <c r="U821" s="12"/>
      <c r="V821" s="12"/>
      <c r="W821" s="229"/>
      <c r="X821" s="84"/>
      <c r="AH821" s="91"/>
      <c r="AI821" s="11"/>
      <c r="AJ821" s="223"/>
      <c r="AK821" s="11"/>
      <c r="AL821" s="11"/>
      <c r="AM821" s="106"/>
      <c r="AN821" s="11"/>
      <c r="AO821" s="11"/>
      <c r="AP821" s="11"/>
      <c r="AQ821" s="11"/>
      <c r="AR821" s="11"/>
      <c r="AS821" s="75"/>
      <c r="AT821" s="477"/>
      <c r="AU821" s="11"/>
      <c r="AV821" s="11"/>
      <c r="AW821" s="11"/>
      <c r="AX821" s="74"/>
      <c r="AY821" s="129"/>
      <c r="AZ821" s="11"/>
      <c r="BB821" s="12"/>
      <c r="BC821" s="12"/>
      <c r="BD821" s="115"/>
    </row>
    <row r="822" spans="8:56">
      <c r="H822" s="115"/>
      <c r="I822" s="115"/>
      <c r="J822" s="461"/>
      <c r="L822" s="12"/>
      <c r="M822" s="12"/>
      <c r="N822" s="12"/>
      <c r="P822" s="12"/>
      <c r="R822" s="12"/>
      <c r="S822" s="12"/>
      <c r="T822" s="12"/>
      <c r="U822" s="12"/>
      <c r="V822" s="12"/>
      <c r="W822" s="229"/>
      <c r="X822" s="84"/>
      <c r="AH822" s="91"/>
      <c r="AI822" s="11"/>
      <c r="AJ822" s="223"/>
      <c r="AK822" s="11"/>
      <c r="AL822" s="11"/>
      <c r="AM822" s="106"/>
      <c r="AN822" s="11"/>
      <c r="AO822" s="11"/>
      <c r="AP822" s="11"/>
      <c r="AQ822" s="11"/>
      <c r="AR822" s="11"/>
      <c r="AS822" s="75"/>
      <c r="AT822" s="477"/>
      <c r="AU822" s="11"/>
      <c r="AV822" s="11"/>
      <c r="AW822" s="11"/>
      <c r="AX822" s="74"/>
      <c r="AY822" s="129"/>
      <c r="AZ822" s="11"/>
      <c r="BB822" s="12"/>
      <c r="BC822" s="12"/>
      <c r="BD822" s="115"/>
    </row>
    <row r="823" spans="8:56">
      <c r="H823" s="115"/>
      <c r="I823" s="115"/>
      <c r="J823" s="461"/>
      <c r="L823" s="12"/>
      <c r="M823" s="12"/>
      <c r="N823" s="12"/>
      <c r="P823" s="12"/>
      <c r="R823" s="12"/>
      <c r="S823" s="12"/>
      <c r="T823" s="12"/>
      <c r="U823" s="12"/>
      <c r="V823" s="12"/>
      <c r="W823" s="229"/>
      <c r="X823" s="84"/>
      <c r="AH823" s="91"/>
      <c r="AI823" s="11"/>
      <c r="AJ823" s="223"/>
      <c r="AK823" s="11"/>
      <c r="AL823" s="11"/>
      <c r="AM823" s="106"/>
      <c r="AN823" s="11"/>
      <c r="AO823" s="11"/>
      <c r="AP823" s="11"/>
      <c r="AQ823" s="11"/>
      <c r="AR823" s="11"/>
      <c r="AS823" s="75"/>
      <c r="AT823" s="477"/>
      <c r="AU823" s="11"/>
      <c r="AV823" s="11"/>
      <c r="AW823" s="11"/>
      <c r="AX823" s="74"/>
      <c r="AY823" s="129"/>
      <c r="AZ823" s="11"/>
      <c r="BB823" s="12"/>
      <c r="BC823" s="12"/>
      <c r="BD823" s="115"/>
    </row>
    <row r="824" spans="8:56">
      <c r="H824" s="115"/>
      <c r="I824" s="115"/>
      <c r="J824" s="461"/>
      <c r="L824" s="12"/>
      <c r="M824" s="12"/>
      <c r="N824" s="12"/>
      <c r="P824" s="12"/>
      <c r="R824" s="12"/>
      <c r="S824" s="12"/>
      <c r="T824" s="12"/>
      <c r="U824" s="12"/>
      <c r="V824" s="12"/>
      <c r="W824" s="229"/>
      <c r="X824" s="84"/>
      <c r="AH824" s="91"/>
      <c r="AI824" s="11"/>
      <c r="AJ824" s="223"/>
      <c r="AK824" s="11"/>
      <c r="AL824" s="11"/>
      <c r="AM824" s="106"/>
      <c r="AN824" s="11"/>
      <c r="AO824" s="11"/>
      <c r="AP824" s="11"/>
      <c r="AQ824" s="11"/>
      <c r="AR824" s="11"/>
      <c r="AS824" s="75"/>
      <c r="AT824" s="477"/>
      <c r="AU824" s="11"/>
      <c r="AV824" s="11"/>
      <c r="AW824" s="11"/>
      <c r="AX824" s="74"/>
      <c r="AY824" s="129"/>
      <c r="AZ824" s="11"/>
      <c r="BB824" s="12"/>
      <c r="BC824" s="12"/>
      <c r="BD824" s="115"/>
    </row>
    <row r="825" spans="8:56">
      <c r="H825" s="115"/>
      <c r="I825" s="115"/>
      <c r="J825" s="461"/>
      <c r="L825" s="12"/>
      <c r="M825" s="12"/>
      <c r="N825" s="12"/>
      <c r="P825" s="12"/>
      <c r="R825" s="12"/>
      <c r="S825" s="12"/>
      <c r="T825" s="12"/>
      <c r="U825" s="12"/>
      <c r="V825" s="12"/>
      <c r="W825" s="229"/>
      <c r="X825" s="84"/>
      <c r="AH825" s="91"/>
      <c r="AI825" s="11"/>
      <c r="AJ825" s="223"/>
      <c r="AK825" s="11"/>
      <c r="AL825" s="11"/>
      <c r="AM825" s="106"/>
      <c r="AN825" s="11"/>
      <c r="AO825" s="11"/>
      <c r="AP825" s="11"/>
      <c r="AQ825" s="11"/>
      <c r="AR825" s="11"/>
      <c r="AS825" s="75"/>
      <c r="AT825" s="477"/>
      <c r="AU825" s="11"/>
      <c r="AV825" s="11"/>
      <c r="AW825" s="11"/>
      <c r="AX825" s="74"/>
      <c r="AY825" s="129"/>
      <c r="AZ825" s="11"/>
      <c r="BB825" s="12"/>
      <c r="BC825" s="12"/>
      <c r="BD825" s="115"/>
    </row>
    <row r="826" spans="8:56">
      <c r="H826" s="115"/>
      <c r="I826" s="115"/>
      <c r="J826" s="461"/>
      <c r="L826" s="12"/>
      <c r="M826" s="12"/>
      <c r="N826" s="12"/>
      <c r="P826" s="12"/>
      <c r="R826" s="12"/>
      <c r="S826" s="12"/>
      <c r="T826" s="12"/>
      <c r="U826" s="12"/>
      <c r="V826" s="12"/>
      <c r="W826" s="229"/>
      <c r="X826" s="84"/>
      <c r="AH826" s="91"/>
      <c r="AI826" s="11"/>
      <c r="AJ826" s="223"/>
      <c r="AK826" s="11"/>
      <c r="AL826" s="11"/>
      <c r="AM826" s="106"/>
      <c r="AN826" s="11"/>
      <c r="AO826" s="11"/>
      <c r="AP826" s="11"/>
      <c r="AQ826" s="11"/>
      <c r="AR826" s="11"/>
      <c r="AS826" s="75"/>
      <c r="AT826" s="477"/>
      <c r="AU826" s="11"/>
      <c r="AV826" s="11"/>
      <c r="AW826" s="11"/>
      <c r="AX826" s="74"/>
      <c r="AY826" s="129"/>
      <c r="AZ826" s="11"/>
      <c r="BB826" s="12"/>
      <c r="BC826" s="12"/>
      <c r="BD826" s="115"/>
    </row>
    <row r="827" spans="8:56">
      <c r="H827" s="115"/>
      <c r="I827" s="115"/>
      <c r="J827" s="461"/>
      <c r="L827" s="12"/>
      <c r="M827" s="12"/>
      <c r="N827" s="12"/>
      <c r="P827" s="12"/>
      <c r="R827" s="12"/>
      <c r="S827" s="12"/>
      <c r="T827" s="12"/>
      <c r="U827" s="12"/>
      <c r="V827" s="12"/>
      <c r="W827" s="229"/>
      <c r="X827" s="84"/>
      <c r="AH827" s="91"/>
      <c r="AI827" s="11"/>
      <c r="AJ827" s="223"/>
      <c r="AK827" s="11"/>
      <c r="AL827" s="11"/>
      <c r="AM827" s="106"/>
      <c r="AN827" s="11"/>
      <c r="AO827" s="11"/>
      <c r="AP827" s="11"/>
      <c r="AQ827" s="11"/>
      <c r="AR827" s="11"/>
      <c r="AS827" s="75"/>
      <c r="AT827" s="477"/>
      <c r="AU827" s="11"/>
      <c r="AV827" s="11"/>
      <c r="AW827" s="11"/>
      <c r="AX827" s="74"/>
      <c r="AY827" s="129"/>
      <c r="AZ827" s="11"/>
      <c r="BB827" s="12"/>
      <c r="BC827" s="12"/>
      <c r="BD827" s="115"/>
    </row>
    <row r="828" spans="8:56">
      <c r="H828" s="115"/>
      <c r="I828" s="115"/>
      <c r="J828" s="461"/>
      <c r="L828" s="12"/>
      <c r="M828" s="12"/>
      <c r="N828" s="12"/>
      <c r="P828" s="12"/>
      <c r="R828" s="12"/>
      <c r="S828" s="12"/>
      <c r="T828" s="12"/>
      <c r="U828" s="12"/>
      <c r="V828" s="12"/>
      <c r="W828" s="229"/>
      <c r="X828" s="84"/>
      <c r="AH828" s="91"/>
      <c r="AI828" s="11"/>
      <c r="AJ828" s="223"/>
      <c r="AK828" s="11"/>
      <c r="AL828" s="11"/>
      <c r="AM828" s="106"/>
      <c r="AN828" s="11"/>
      <c r="AO828" s="11"/>
      <c r="AP828" s="11"/>
      <c r="AQ828" s="11"/>
      <c r="AR828" s="11"/>
      <c r="AS828" s="75"/>
      <c r="AT828" s="477"/>
      <c r="AU828" s="11"/>
      <c r="AV828" s="11"/>
      <c r="AW828" s="11"/>
      <c r="AX828" s="74"/>
      <c r="AY828" s="129"/>
      <c r="AZ828" s="11"/>
      <c r="BB828" s="12"/>
      <c r="BC828" s="12"/>
      <c r="BD828" s="115"/>
    </row>
    <row r="829" spans="8:56">
      <c r="H829" s="115"/>
      <c r="I829" s="115"/>
      <c r="J829" s="461"/>
      <c r="L829" s="12"/>
      <c r="M829" s="12"/>
      <c r="N829" s="12"/>
      <c r="P829" s="12"/>
      <c r="R829" s="12"/>
      <c r="S829" s="12"/>
      <c r="T829" s="12"/>
      <c r="U829" s="12"/>
      <c r="V829" s="12"/>
      <c r="W829" s="229"/>
      <c r="X829" s="84"/>
      <c r="AH829" s="91"/>
      <c r="AI829" s="11"/>
      <c r="AJ829" s="223"/>
      <c r="AK829" s="11"/>
      <c r="AL829" s="11"/>
      <c r="AM829" s="106"/>
      <c r="AN829" s="11"/>
      <c r="AO829" s="11"/>
      <c r="AP829" s="11"/>
      <c r="AQ829" s="11"/>
      <c r="AR829" s="11"/>
      <c r="AS829" s="75"/>
      <c r="AT829" s="477"/>
      <c r="AU829" s="11"/>
      <c r="AV829" s="11"/>
      <c r="AW829" s="11"/>
      <c r="AX829" s="74"/>
      <c r="AY829" s="129"/>
      <c r="AZ829" s="11"/>
      <c r="BB829" s="12"/>
      <c r="BC829" s="12"/>
      <c r="BD829" s="115"/>
    </row>
    <row r="830" spans="8:56">
      <c r="H830" s="115"/>
      <c r="I830" s="115"/>
      <c r="J830" s="461"/>
      <c r="L830" s="12"/>
      <c r="M830" s="12"/>
      <c r="N830" s="12"/>
      <c r="P830" s="12"/>
      <c r="R830" s="12"/>
      <c r="S830" s="12"/>
      <c r="T830" s="12"/>
      <c r="U830" s="12"/>
      <c r="V830" s="12"/>
      <c r="W830" s="229"/>
      <c r="X830" s="84"/>
      <c r="AH830" s="91"/>
      <c r="AI830" s="11"/>
      <c r="AJ830" s="223"/>
      <c r="AK830" s="11"/>
      <c r="AL830" s="11"/>
      <c r="AM830" s="106"/>
      <c r="AN830" s="11"/>
      <c r="AO830" s="11"/>
      <c r="AP830" s="11"/>
      <c r="AQ830" s="11"/>
      <c r="AR830" s="11"/>
      <c r="AS830" s="75"/>
      <c r="AT830" s="477"/>
      <c r="AU830" s="11"/>
      <c r="AV830" s="11"/>
      <c r="AW830" s="11"/>
      <c r="AX830" s="74"/>
      <c r="AY830" s="129"/>
      <c r="AZ830" s="11"/>
      <c r="BB830" s="12"/>
      <c r="BC830" s="12"/>
      <c r="BD830" s="115"/>
    </row>
    <row r="831" spans="8:56">
      <c r="H831" s="115"/>
      <c r="I831" s="115"/>
      <c r="J831" s="461"/>
      <c r="L831" s="12"/>
      <c r="M831" s="12"/>
      <c r="N831" s="12"/>
      <c r="P831" s="12"/>
      <c r="R831" s="12"/>
      <c r="S831" s="12"/>
      <c r="T831" s="12"/>
      <c r="U831" s="12"/>
      <c r="V831" s="12"/>
      <c r="W831" s="229"/>
      <c r="X831" s="84"/>
      <c r="AH831" s="91"/>
      <c r="AI831" s="11"/>
      <c r="AJ831" s="223"/>
      <c r="AK831" s="11"/>
      <c r="AL831" s="11"/>
      <c r="AM831" s="106"/>
      <c r="AN831" s="11"/>
      <c r="AO831" s="11"/>
      <c r="AP831" s="11"/>
      <c r="AQ831" s="11"/>
      <c r="AR831" s="11"/>
      <c r="AS831" s="75"/>
      <c r="AT831" s="477"/>
      <c r="AU831" s="11"/>
      <c r="AV831" s="11"/>
      <c r="AW831" s="11"/>
      <c r="AX831" s="74"/>
      <c r="AY831" s="129"/>
      <c r="AZ831" s="11"/>
      <c r="BB831" s="12"/>
      <c r="BC831" s="12"/>
      <c r="BD831" s="115"/>
    </row>
    <row r="832" spans="8:56">
      <c r="H832" s="115"/>
      <c r="I832" s="115"/>
      <c r="J832" s="461"/>
      <c r="L832" s="12"/>
      <c r="M832" s="12"/>
      <c r="N832" s="12"/>
      <c r="P832" s="12"/>
      <c r="R832" s="12"/>
      <c r="S832" s="12"/>
      <c r="T832" s="12"/>
      <c r="U832" s="12"/>
      <c r="V832" s="12"/>
      <c r="W832" s="229"/>
      <c r="X832" s="84"/>
      <c r="AH832" s="91"/>
      <c r="AI832" s="11"/>
      <c r="AJ832" s="223"/>
      <c r="AK832" s="11"/>
      <c r="AL832" s="11"/>
      <c r="AM832" s="106"/>
      <c r="AN832" s="11"/>
      <c r="AO832" s="11"/>
      <c r="AP832" s="11"/>
      <c r="AQ832" s="11"/>
      <c r="AR832" s="11"/>
      <c r="AS832" s="75"/>
      <c r="AT832" s="477"/>
      <c r="AU832" s="11"/>
      <c r="AV832" s="11"/>
      <c r="AW832" s="11"/>
      <c r="AX832" s="74"/>
      <c r="AY832" s="129"/>
      <c r="AZ832" s="11"/>
      <c r="BB832" s="12"/>
      <c r="BC832" s="12"/>
      <c r="BD832" s="115"/>
    </row>
    <row r="833" spans="8:56">
      <c r="H833" s="115"/>
      <c r="I833" s="115"/>
      <c r="J833" s="461"/>
      <c r="L833" s="12"/>
      <c r="M833" s="12"/>
      <c r="N833" s="12"/>
      <c r="P833" s="12"/>
      <c r="R833" s="12"/>
      <c r="S833" s="12"/>
      <c r="T833" s="12"/>
      <c r="U833" s="12"/>
      <c r="V833" s="12"/>
      <c r="W833" s="229"/>
      <c r="X833" s="84"/>
      <c r="AH833" s="91"/>
      <c r="AI833" s="11"/>
      <c r="AJ833" s="223"/>
      <c r="AK833" s="11"/>
      <c r="AL833" s="11"/>
      <c r="AM833" s="106"/>
      <c r="AN833" s="11"/>
      <c r="AO833" s="11"/>
      <c r="AP833" s="11"/>
      <c r="AQ833" s="11"/>
      <c r="AR833" s="11"/>
      <c r="AS833" s="75"/>
      <c r="AT833" s="477"/>
      <c r="AU833" s="11"/>
      <c r="AV833" s="11"/>
      <c r="AW833" s="11"/>
      <c r="AX833" s="74"/>
      <c r="AY833" s="129"/>
      <c r="AZ833" s="11"/>
      <c r="BB833" s="12"/>
      <c r="BC833" s="12"/>
      <c r="BD833" s="115"/>
    </row>
    <row r="834" spans="8:56">
      <c r="H834" s="115"/>
      <c r="I834" s="115"/>
      <c r="J834" s="461"/>
      <c r="L834" s="12"/>
      <c r="M834" s="12"/>
      <c r="N834" s="12"/>
      <c r="P834" s="12"/>
      <c r="R834" s="12"/>
      <c r="S834" s="12"/>
      <c r="T834" s="12"/>
      <c r="U834" s="12"/>
      <c r="V834" s="12"/>
      <c r="W834" s="229"/>
      <c r="X834" s="84"/>
      <c r="AH834" s="91"/>
      <c r="AI834" s="11"/>
      <c r="AJ834" s="223"/>
      <c r="AK834" s="11"/>
      <c r="AL834" s="11"/>
      <c r="AM834" s="106"/>
      <c r="AN834" s="11"/>
      <c r="AO834" s="11"/>
      <c r="AP834" s="11"/>
      <c r="AQ834" s="11"/>
      <c r="AR834" s="11"/>
      <c r="AS834" s="75"/>
      <c r="AT834" s="477"/>
      <c r="AU834" s="11"/>
      <c r="AV834" s="11"/>
      <c r="AW834" s="11"/>
      <c r="AX834" s="74"/>
      <c r="AY834" s="129"/>
      <c r="AZ834" s="11"/>
      <c r="BB834" s="12"/>
      <c r="BC834" s="12"/>
      <c r="BD834" s="115"/>
    </row>
    <row r="835" spans="8:56">
      <c r="H835" s="115"/>
      <c r="I835" s="115"/>
      <c r="J835" s="461"/>
      <c r="L835" s="12"/>
      <c r="M835" s="12"/>
      <c r="N835" s="12"/>
      <c r="P835" s="12"/>
      <c r="R835" s="12"/>
      <c r="S835" s="12"/>
      <c r="T835" s="12"/>
      <c r="U835" s="12"/>
      <c r="V835" s="12"/>
      <c r="W835" s="229"/>
      <c r="X835" s="84"/>
      <c r="AH835" s="91"/>
      <c r="AI835" s="11"/>
      <c r="AJ835" s="223"/>
      <c r="AK835" s="11"/>
      <c r="AL835" s="11"/>
      <c r="AM835" s="106"/>
      <c r="AN835" s="11"/>
      <c r="AO835" s="11"/>
      <c r="AP835" s="11"/>
      <c r="AQ835" s="11"/>
      <c r="AR835" s="11"/>
      <c r="AS835" s="75"/>
      <c r="AT835" s="477"/>
      <c r="AU835" s="11"/>
      <c r="AV835" s="11"/>
      <c r="AW835" s="11"/>
      <c r="AX835" s="74"/>
      <c r="AY835" s="129"/>
      <c r="AZ835" s="11"/>
      <c r="BB835" s="12"/>
      <c r="BC835" s="12"/>
      <c r="BD835" s="115"/>
    </row>
    <row r="836" spans="8:56">
      <c r="H836" s="115"/>
      <c r="I836" s="115"/>
      <c r="J836" s="461"/>
      <c r="L836" s="12"/>
      <c r="M836" s="12"/>
      <c r="N836" s="12"/>
      <c r="P836" s="12"/>
      <c r="R836" s="12"/>
      <c r="S836" s="12"/>
      <c r="T836" s="12"/>
      <c r="U836" s="12"/>
      <c r="V836" s="12"/>
      <c r="W836" s="229"/>
      <c r="X836" s="84"/>
      <c r="AH836" s="91"/>
      <c r="AI836" s="11"/>
      <c r="AJ836" s="223"/>
      <c r="AK836" s="11"/>
      <c r="AL836" s="11"/>
      <c r="AM836" s="106"/>
      <c r="AN836" s="11"/>
      <c r="AO836" s="11"/>
      <c r="AP836" s="11"/>
      <c r="AQ836" s="11"/>
      <c r="AR836" s="11"/>
      <c r="AS836" s="75"/>
      <c r="AT836" s="477"/>
      <c r="AU836" s="11"/>
      <c r="AV836" s="11"/>
      <c r="AW836" s="11"/>
      <c r="AX836" s="74"/>
      <c r="AY836" s="129"/>
      <c r="AZ836" s="11"/>
      <c r="BB836" s="12"/>
      <c r="BC836" s="12"/>
      <c r="BD836" s="115"/>
    </row>
    <row r="837" spans="8:56">
      <c r="H837" s="115"/>
      <c r="I837" s="115"/>
      <c r="J837" s="461"/>
      <c r="L837" s="12"/>
      <c r="M837" s="12"/>
      <c r="N837" s="12"/>
      <c r="P837" s="12"/>
      <c r="R837" s="12"/>
      <c r="S837" s="12"/>
      <c r="T837" s="12"/>
      <c r="U837" s="12"/>
      <c r="V837" s="12"/>
      <c r="W837" s="229"/>
      <c r="X837" s="84"/>
      <c r="AH837" s="91"/>
      <c r="AI837" s="11"/>
      <c r="AJ837" s="223"/>
      <c r="AK837" s="11"/>
      <c r="AL837" s="11"/>
      <c r="AM837" s="106"/>
      <c r="AN837" s="11"/>
      <c r="AO837" s="11"/>
      <c r="AP837" s="11"/>
      <c r="AQ837" s="11"/>
      <c r="AR837" s="11"/>
      <c r="AS837" s="75"/>
      <c r="AT837" s="477"/>
      <c r="AU837" s="11"/>
      <c r="AV837" s="11"/>
      <c r="AW837" s="11"/>
      <c r="AX837" s="74"/>
      <c r="AY837" s="129"/>
      <c r="AZ837" s="11"/>
      <c r="BB837" s="12"/>
      <c r="BC837" s="12"/>
      <c r="BD837" s="115"/>
    </row>
    <row r="838" spans="8:56">
      <c r="H838" s="115"/>
      <c r="I838" s="115"/>
      <c r="J838" s="461"/>
      <c r="L838" s="12"/>
      <c r="M838" s="12"/>
      <c r="N838" s="12"/>
      <c r="P838" s="12"/>
      <c r="R838" s="12"/>
      <c r="S838" s="12"/>
      <c r="T838" s="12"/>
      <c r="U838" s="12"/>
      <c r="V838" s="12"/>
      <c r="W838" s="229"/>
      <c r="X838" s="84"/>
      <c r="AH838" s="91"/>
      <c r="AI838" s="11"/>
      <c r="AJ838" s="223"/>
      <c r="AK838" s="11"/>
      <c r="AL838" s="11"/>
      <c r="AM838" s="106"/>
      <c r="AN838" s="11"/>
      <c r="AO838" s="11"/>
      <c r="AP838" s="11"/>
      <c r="AQ838" s="11"/>
      <c r="AR838" s="11"/>
      <c r="AS838" s="75"/>
      <c r="AT838" s="477"/>
      <c r="AU838" s="11"/>
      <c r="AV838" s="11"/>
      <c r="AW838" s="11"/>
      <c r="AX838" s="74"/>
      <c r="AY838" s="129"/>
      <c r="AZ838" s="11"/>
      <c r="BB838" s="12"/>
      <c r="BC838" s="12"/>
      <c r="BD838" s="115"/>
    </row>
    <row r="839" spans="8:56">
      <c r="H839" s="115"/>
      <c r="I839" s="115"/>
      <c r="J839" s="461"/>
      <c r="L839" s="12"/>
      <c r="M839" s="12"/>
      <c r="N839" s="12"/>
      <c r="P839" s="12"/>
      <c r="R839" s="12"/>
      <c r="S839" s="12"/>
      <c r="T839" s="12"/>
      <c r="U839" s="12"/>
      <c r="V839" s="12"/>
      <c r="W839" s="229"/>
      <c r="X839" s="84"/>
      <c r="AH839" s="91"/>
      <c r="AI839" s="11"/>
      <c r="AJ839" s="223"/>
      <c r="AK839" s="11"/>
      <c r="AL839" s="11"/>
      <c r="AM839" s="106"/>
      <c r="AN839" s="11"/>
      <c r="AO839" s="11"/>
      <c r="AP839" s="11"/>
      <c r="AQ839" s="11"/>
      <c r="AR839" s="11"/>
      <c r="AS839" s="75"/>
      <c r="AT839" s="477"/>
      <c r="AU839" s="11"/>
      <c r="AV839" s="11"/>
      <c r="AW839" s="11"/>
      <c r="AX839" s="74"/>
      <c r="AY839" s="129"/>
      <c r="AZ839" s="11"/>
      <c r="BB839" s="12"/>
      <c r="BC839" s="12"/>
      <c r="BD839" s="115"/>
    </row>
    <row r="840" spans="8:56">
      <c r="H840" s="115"/>
      <c r="I840" s="115"/>
      <c r="J840" s="461"/>
      <c r="L840" s="12"/>
      <c r="M840" s="12"/>
      <c r="N840" s="12"/>
      <c r="P840" s="12"/>
      <c r="R840" s="12"/>
      <c r="S840" s="12"/>
      <c r="T840" s="12"/>
      <c r="U840" s="12"/>
      <c r="V840" s="12"/>
      <c r="W840" s="229"/>
      <c r="X840" s="84"/>
      <c r="AH840" s="91"/>
      <c r="AI840" s="11"/>
      <c r="AJ840" s="223"/>
      <c r="AK840" s="11"/>
      <c r="AL840" s="11"/>
      <c r="AM840" s="106"/>
      <c r="AN840" s="11"/>
      <c r="AO840" s="11"/>
      <c r="AP840" s="11"/>
      <c r="AQ840" s="11"/>
      <c r="AR840" s="11"/>
      <c r="AS840" s="75"/>
      <c r="AT840" s="477"/>
      <c r="AU840" s="11"/>
      <c r="AV840" s="11"/>
      <c r="AW840" s="11"/>
      <c r="AX840" s="74"/>
      <c r="AY840" s="129"/>
      <c r="AZ840" s="11"/>
      <c r="BB840" s="12"/>
      <c r="BC840" s="12"/>
      <c r="BD840" s="115"/>
    </row>
    <row r="841" spans="8:56">
      <c r="H841" s="115"/>
      <c r="I841" s="115"/>
      <c r="J841" s="461"/>
      <c r="L841" s="12"/>
      <c r="M841" s="12"/>
      <c r="N841" s="12"/>
      <c r="P841" s="12"/>
      <c r="R841" s="12"/>
      <c r="S841" s="12"/>
      <c r="T841" s="12"/>
      <c r="U841" s="12"/>
      <c r="V841" s="12"/>
      <c r="W841" s="229"/>
      <c r="X841" s="84"/>
      <c r="AH841" s="91"/>
      <c r="AI841" s="11"/>
      <c r="AJ841" s="223"/>
      <c r="AK841" s="11"/>
      <c r="AL841" s="11"/>
      <c r="AM841" s="106"/>
      <c r="AN841" s="11"/>
      <c r="AO841" s="11"/>
      <c r="AP841" s="11"/>
      <c r="AQ841" s="11"/>
      <c r="AR841" s="11"/>
      <c r="AS841" s="75"/>
      <c r="AT841" s="477"/>
      <c r="AU841" s="11"/>
      <c r="AV841" s="11"/>
      <c r="AW841" s="11"/>
      <c r="AX841" s="74"/>
      <c r="AY841" s="129"/>
      <c r="AZ841" s="11"/>
      <c r="BB841" s="12"/>
      <c r="BC841" s="12"/>
      <c r="BD841" s="115"/>
    </row>
    <row r="842" spans="8:56">
      <c r="H842" s="115"/>
      <c r="I842" s="115"/>
      <c r="J842" s="461"/>
      <c r="L842" s="12"/>
      <c r="M842" s="12"/>
      <c r="N842" s="12"/>
      <c r="P842" s="12"/>
      <c r="R842" s="12"/>
      <c r="S842" s="12"/>
      <c r="T842" s="12"/>
      <c r="U842" s="12"/>
      <c r="V842" s="12"/>
      <c r="W842" s="229"/>
      <c r="X842" s="84"/>
      <c r="AH842" s="91"/>
      <c r="AI842" s="11"/>
      <c r="AJ842" s="223"/>
      <c r="AK842" s="11"/>
      <c r="AL842" s="11"/>
      <c r="AM842" s="106"/>
      <c r="AN842" s="11"/>
      <c r="AO842" s="11"/>
      <c r="AP842" s="11"/>
      <c r="AQ842" s="11"/>
      <c r="AR842" s="11"/>
      <c r="AS842" s="75"/>
      <c r="AT842" s="477"/>
      <c r="AU842" s="11"/>
      <c r="AV842" s="11"/>
      <c r="AW842" s="11"/>
      <c r="AX842" s="74"/>
      <c r="AY842" s="129"/>
      <c r="AZ842" s="11"/>
      <c r="BB842" s="12"/>
      <c r="BC842" s="12"/>
      <c r="BD842" s="115"/>
    </row>
    <row r="843" spans="8:56">
      <c r="H843" s="115"/>
      <c r="I843" s="115"/>
      <c r="J843" s="461"/>
      <c r="L843" s="12"/>
      <c r="M843" s="12"/>
      <c r="N843" s="12"/>
      <c r="P843" s="12"/>
      <c r="R843" s="12"/>
      <c r="S843" s="12"/>
      <c r="T843" s="12"/>
      <c r="U843" s="12"/>
      <c r="V843" s="12"/>
      <c r="W843" s="229"/>
      <c r="X843" s="84"/>
      <c r="AH843" s="91"/>
      <c r="AI843" s="11"/>
      <c r="AJ843" s="223"/>
      <c r="AK843" s="11"/>
      <c r="AL843" s="11"/>
      <c r="AM843" s="106"/>
      <c r="AN843" s="11"/>
      <c r="AO843" s="11"/>
      <c r="AP843" s="11"/>
      <c r="AQ843" s="11"/>
      <c r="AR843" s="11"/>
      <c r="AS843" s="75"/>
      <c r="AT843" s="477"/>
      <c r="AU843" s="11"/>
      <c r="AV843" s="11"/>
      <c r="AW843" s="11"/>
      <c r="AX843" s="74"/>
      <c r="AY843" s="129"/>
      <c r="AZ843" s="11"/>
      <c r="BB843" s="12"/>
      <c r="BC843" s="12"/>
      <c r="BD843" s="115"/>
    </row>
    <row r="844" spans="8:56">
      <c r="H844" s="115"/>
      <c r="I844" s="115"/>
      <c r="J844" s="461"/>
      <c r="L844" s="12"/>
      <c r="M844" s="12"/>
      <c r="N844" s="12"/>
      <c r="P844" s="12"/>
      <c r="R844" s="12"/>
      <c r="S844" s="12"/>
      <c r="T844" s="12"/>
      <c r="U844" s="12"/>
      <c r="V844" s="12"/>
      <c r="W844" s="229"/>
      <c r="X844" s="84"/>
      <c r="AH844" s="91"/>
      <c r="AI844" s="11"/>
      <c r="AJ844" s="223"/>
      <c r="AK844" s="11"/>
      <c r="AL844" s="11"/>
      <c r="AM844" s="106"/>
      <c r="AN844" s="11"/>
      <c r="AO844" s="11"/>
      <c r="AP844" s="11"/>
      <c r="AQ844" s="11"/>
      <c r="AR844" s="11"/>
      <c r="AS844" s="75"/>
      <c r="AT844" s="477"/>
      <c r="AU844" s="11"/>
      <c r="AV844" s="11"/>
      <c r="AW844" s="11"/>
      <c r="AX844" s="74"/>
      <c r="AY844" s="129"/>
      <c r="AZ844" s="11"/>
      <c r="BB844" s="12"/>
      <c r="BC844" s="12"/>
      <c r="BD844" s="115"/>
    </row>
    <row r="845" spans="8:56">
      <c r="H845" s="115"/>
      <c r="I845" s="115"/>
      <c r="J845" s="461"/>
      <c r="L845" s="12"/>
      <c r="M845" s="12"/>
      <c r="N845" s="12"/>
      <c r="P845" s="12"/>
      <c r="R845" s="12"/>
      <c r="S845" s="12"/>
      <c r="T845" s="12"/>
      <c r="U845" s="12"/>
      <c r="V845" s="12"/>
      <c r="W845" s="229"/>
      <c r="X845" s="84"/>
      <c r="AH845" s="91"/>
      <c r="AI845" s="11"/>
      <c r="AJ845" s="223"/>
      <c r="AK845" s="11"/>
      <c r="AL845" s="11"/>
      <c r="AM845" s="106"/>
      <c r="AN845" s="11"/>
      <c r="AO845" s="11"/>
      <c r="AP845" s="11"/>
      <c r="AQ845" s="11"/>
      <c r="AR845" s="11"/>
      <c r="AS845" s="75"/>
      <c r="AT845" s="477"/>
      <c r="AU845" s="11"/>
      <c r="AV845" s="11"/>
      <c r="AW845" s="11"/>
      <c r="AX845" s="74"/>
      <c r="AY845" s="129"/>
      <c r="AZ845" s="11"/>
      <c r="BB845" s="12"/>
      <c r="BC845" s="12"/>
      <c r="BD845" s="115"/>
    </row>
    <row r="846" spans="8:56">
      <c r="H846" s="115"/>
      <c r="I846" s="115"/>
      <c r="J846" s="461"/>
      <c r="L846" s="12"/>
      <c r="M846" s="12"/>
      <c r="N846" s="12"/>
      <c r="P846" s="12"/>
      <c r="R846" s="12"/>
      <c r="S846" s="12"/>
      <c r="T846" s="12"/>
      <c r="U846" s="12"/>
      <c r="V846" s="12"/>
      <c r="W846" s="229"/>
      <c r="X846" s="84"/>
      <c r="AH846" s="91"/>
      <c r="AI846" s="11"/>
      <c r="AJ846" s="223"/>
      <c r="AK846" s="11"/>
      <c r="AL846" s="11"/>
      <c r="AM846" s="106"/>
      <c r="AN846" s="11"/>
      <c r="AO846" s="11"/>
      <c r="AP846" s="11"/>
      <c r="AQ846" s="11"/>
      <c r="AR846" s="11"/>
      <c r="AS846" s="75"/>
      <c r="AT846" s="477"/>
      <c r="AU846" s="11"/>
      <c r="AV846" s="11"/>
      <c r="AW846" s="11"/>
      <c r="AX846" s="74"/>
      <c r="AY846" s="129"/>
      <c r="AZ846" s="11"/>
      <c r="BB846" s="12"/>
      <c r="BC846" s="12"/>
      <c r="BD846" s="115"/>
    </row>
    <row r="847" spans="8:56">
      <c r="H847" s="115"/>
      <c r="I847" s="115"/>
      <c r="J847" s="461"/>
      <c r="L847" s="12"/>
      <c r="M847" s="12"/>
      <c r="N847" s="12"/>
      <c r="P847" s="12"/>
      <c r="R847" s="12"/>
      <c r="S847" s="12"/>
      <c r="T847" s="12"/>
      <c r="U847" s="12"/>
      <c r="V847" s="12"/>
      <c r="W847" s="229"/>
      <c r="X847" s="84"/>
      <c r="AH847" s="91"/>
      <c r="AI847" s="11"/>
      <c r="AJ847" s="223"/>
      <c r="AK847" s="11"/>
      <c r="AL847" s="11"/>
      <c r="AM847" s="106"/>
      <c r="AN847" s="11"/>
      <c r="AO847" s="11"/>
      <c r="AP847" s="11"/>
      <c r="AQ847" s="11"/>
      <c r="AR847" s="11"/>
      <c r="AS847" s="75"/>
      <c r="AT847" s="477"/>
      <c r="AU847" s="11"/>
      <c r="AV847" s="11"/>
      <c r="AW847" s="11"/>
      <c r="AX847" s="74"/>
      <c r="AY847" s="129"/>
      <c r="AZ847" s="11"/>
      <c r="BB847" s="12"/>
      <c r="BC847" s="12"/>
      <c r="BD847" s="115"/>
    </row>
    <row r="848" spans="8:56">
      <c r="H848" s="115"/>
      <c r="I848" s="115"/>
      <c r="J848" s="461"/>
      <c r="L848" s="12"/>
      <c r="M848" s="12"/>
      <c r="N848" s="12"/>
      <c r="P848" s="12"/>
      <c r="R848" s="12"/>
      <c r="S848" s="12"/>
      <c r="T848" s="12"/>
      <c r="U848" s="12"/>
      <c r="V848" s="12"/>
      <c r="W848" s="229"/>
      <c r="X848" s="84"/>
      <c r="AH848" s="91"/>
      <c r="AI848" s="11"/>
      <c r="AJ848" s="223"/>
      <c r="AK848" s="11"/>
      <c r="AL848" s="11"/>
      <c r="AM848" s="106"/>
      <c r="AN848" s="11"/>
      <c r="AO848" s="11"/>
      <c r="AP848" s="11"/>
      <c r="AQ848" s="11"/>
      <c r="AR848" s="11"/>
      <c r="AS848" s="75"/>
      <c r="AT848" s="477"/>
      <c r="AU848" s="11"/>
      <c r="AV848" s="11"/>
      <c r="AW848" s="11"/>
      <c r="AX848" s="74"/>
      <c r="AY848" s="129"/>
      <c r="AZ848" s="11"/>
      <c r="BB848" s="12"/>
      <c r="BC848" s="12"/>
      <c r="BD848" s="115"/>
    </row>
    <row r="849" spans="8:56">
      <c r="H849" s="115"/>
      <c r="I849" s="115"/>
      <c r="J849" s="461"/>
      <c r="L849" s="12"/>
      <c r="M849" s="12"/>
      <c r="N849" s="12"/>
      <c r="P849" s="12"/>
      <c r="R849" s="12"/>
      <c r="S849" s="12"/>
      <c r="T849" s="12"/>
      <c r="U849" s="12"/>
      <c r="V849" s="12"/>
      <c r="W849" s="229"/>
      <c r="X849" s="84"/>
      <c r="AH849" s="91"/>
      <c r="AI849" s="11"/>
      <c r="AJ849" s="223"/>
      <c r="AK849" s="11"/>
      <c r="AL849" s="11"/>
      <c r="AM849" s="106"/>
      <c r="AN849" s="11"/>
      <c r="AO849" s="11"/>
      <c r="AP849" s="11"/>
      <c r="AQ849" s="11"/>
      <c r="AR849" s="11"/>
      <c r="AS849" s="75"/>
      <c r="AT849" s="477"/>
      <c r="AU849" s="11"/>
      <c r="AV849" s="11"/>
      <c r="AW849" s="11"/>
      <c r="AX849" s="74"/>
      <c r="AY849" s="129"/>
      <c r="AZ849" s="11"/>
      <c r="BB849" s="12"/>
      <c r="BC849" s="12"/>
      <c r="BD849" s="115"/>
    </row>
    <row r="850" spans="8:56">
      <c r="H850" s="115"/>
      <c r="I850" s="115"/>
      <c r="J850" s="461"/>
      <c r="L850" s="12"/>
      <c r="M850" s="12"/>
      <c r="N850" s="12"/>
      <c r="P850" s="12"/>
      <c r="R850" s="12"/>
      <c r="S850" s="12"/>
      <c r="T850" s="12"/>
      <c r="U850" s="12"/>
      <c r="V850" s="12"/>
      <c r="W850" s="229"/>
      <c r="X850" s="84"/>
      <c r="AH850" s="91"/>
      <c r="AI850" s="11"/>
      <c r="AJ850" s="223"/>
      <c r="AK850" s="11"/>
      <c r="AL850" s="11"/>
      <c r="AM850" s="106"/>
      <c r="AN850" s="11"/>
      <c r="AO850" s="11"/>
      <c r="AP850" s="11"/>
      <c r="AQ850" s="11"/>
      <c r="AR850" s="11"/>
      <c r="AS850" s="75"/>
      <c r="AT850" s="477"/>
      <c r="AU850" s="11"/>
      <c r="AV850" s="11"/>
      <c r="AW850" s="11"/>
      <c r="AX850" s="74"/>
      <c r="AY850" s="129"/>
      <c r="AZ850" s="11"/>
      <c r="BB850" s="12"/>
      <c r="BC850" s="12"/>
      <c r="BD850" s="115"/>
    </row>
    <row r="851" spans="8:56">
      <c r="H851" s="115"/>
      <c r="I851" s="115"/>
      <c r="J851" s="461"/>
      <c r="L851" s="12"/>
      <c r="M851" s="12"/>
      <c r="N851" s="12"/>
      <c r="P851" s="12"/>
      <c r="R851" s="12"/>
      <c r="S851" s="12"/>
      <c r="T851" s="12"/>
      <c r="U851" s="12"/>
      <c r="V851" s="12"/>
      <c r="W851" s="229"/>
      <c r="X851" s="84"/>
      <c r="AH851" s="91"/>
      <c r="AI851" s="11"/>
      <c r="AJ851" s="223"/>
      <c r="AK851" s="11"/>
      <c r="AL851" s="11"/>
      <c r="AM851" s="106"/>
      <c r="AN851" s="11"/>
      <c r="AO851" s="11"/>
      <c r="AP851" s="11"/>
      <c r="AQ851" s="11"/>
      <c r="AR851" s="11"/>
      <c r="AS851" s="75"/>
      <c r="AT851" s="477"/>
      <c r="AU851" s="11"/>
      <c r="AV851" s="11"/>
      <c r="AW851" s="11"/>
      <c r="AX851" s="74"/>
      <c r="AY851" s="129"/>
      <c r="AZ851" s="11"/>
      <c r="BB851" s="12"/>
      <c r="BC851" s="12"/>
      <c r="BD851" s="115"/>
    </row>
    <row r="852" spans="8:56">
      <c r="H852" s="115"/>
      <c r="I852" s="115"/>
      <c r="J852" s="461"/>
      <c r="L852" s="12"/>
      <c r="M852" s="12"/>
      <c r="N852" s="12"/>
      <c r="P852" s="12"/>
      <c r="R852" s="12"/>
      <c r="S852" s="12"/>
      <c r="T852" s="12"/>
      <c r="U852" s="12"/>
      <c r="V852" s="12"/>
      <c r="W852" s="229">
        <f t="shared" ref="W852:W855" si="117">AS852</f>
        <v>0</v>
      </c>
      <c r="X852" s="84">
        <f t="shared" ref="X852:X855" si="118">M852+W852</f>
        <v>0</v>
      </c>
      <c r="AH852" s="91"/>
      <c r="AI852" s="11"/>
      <c r="AJ852" s="223"/>
      <c r="AK852" s="11"/>
      <c r="AL852" s="11"/>
      <c r="AM852" s="106"/>
      <c r="AN852" s="11"/>
      <c r="AO852" s="11"/>
      <c r="AP852" s="11"/>
      <c r="AQ852" s="11"/>
      <c r="AR852" s="11"/>
      <c r="AS852" s="75"/>
      <c r="AT852" s="477"/>
      <c r="AU852" s="11"/>
      <c r="AV852" s="11"/>
      <c r="AW852" s="11"/>
      <c r="AX852" s="74"/>
      <c r="AY852" s="129"/>
      <c r="AZ852" s="11"/>
      <c r="BB852" s="12"/>
      <c r="BC852" s="12"/>
      <c r="BD852" s="115"/>
    </row>
    <row r="853" spans="8:56">
      <c r="H853" s="115"/>
      <c r="I853" s="115"/>
      <c r="J853" s="461"/>
      <c r="L853" s="12"/>
      <c r="M853" s="12"/>
      <c r="N853" s="12"/>
      <c r="P853" s="12"/>
      <c r="R853" s="12"/>
      <c r="S853" s="12"/>
      <c r="T853" s="12"/>
      <c r="U853" s="12"/>
      <c r="V853" s="12"/>
      <c r="W853" s="229">
        <f t="shared" si="117"/>
        <v>0</v>
      </c>
      <c r="X853" s="84">
        <f t="shared" si="118"/>
        <v>0</v>
      </c>
      <c r="AH853" s="91"/>
      <c r="AI853" s="11"/>
      <c r="AJ853" s="223"/>
      <c r="AK853" s="11"/>
      <c r="AL853" s="11"/>
      <c r="AM853" s="106"/>
      <c r="AN853" s="11"/>
      <c r="AO853" s="11"/>
      <c r="AP853" s="11"/>
      <c r="AQ853" s="11"/>
      <c r="AR853" s="11"/>
      <c r="AS853" s="75"/>
      <c r="AT853" s="477"/>
      <c r="AU853" s="11"/>
      <c r="AV853" s="11"/>
      <c r="AW853" s="11"/>
      <c r="AX853" s="74"/>
      <c r="AY853" s="129"/>
      <c r="AZ853" s="11"/>
      <c r="BB853" s="12"/>
      <c r="BC853" s="12"/>
      <c r="BD853" s="115"/>
    </row>
    <row r="854" spans="8:56">
      <c r="H854" s="115"/>
      <c r="I854" s="115"/>
      <c r="J854" s="461"/>
      <c r="L854" s="12"/>
      <c r="M854" s="12"/>
      <c r="N854" s="12"/>
      <c r="P854" s="12"/>
      <c r="R854" s="12"/>
      <c r="S854" s="12"/>
      <c r="T854" s="12"/>
      <c r="U854" s="12"/>
      <c r="V854" s="12"/>
      <c r="W854" s="229">
        <f t="shared" si="117"/>
        <v>0</v>
      </c>
      <c r="X854" s="84">
        <f t="shared" si="118"/>
        <v>0</v>
      </c>
      <c r="AH854" s="91"/>
      <c r="AI854" s="11"/>
      <c r="AJ854" s="223"/>
      <c r="AK854" s="11"/>
      <c r="AL854" s="11"/>
      <c r="AM854" s="106"/>
      <c r="AN854" s="11"/>
      <c r="AO854" s="11"/>
      <c r="AP854" s="11"/>
      <c r="AQ854" s="11"/>
      <c r="AR854" s="11"/>
      <c r="AS854" s="75"/>
      <c r="AT854" s="477"/>
      <c r="AU854" s="11"/>
      <c r="AV854" s="11"/>
      <c r="AW854" s="11"/>
      <c r="AX854" s="74"/>
      <c r="AY854" s="129"/>
      <c r="AZ854" s="11"/>
      <c r="BB854" s="12"/>
      <c r="BC854" s="12"/>
      <c r="BD854" s="115"/>
    </row>
    <row r="855" spans="8:56">
      <c r="H855" s="115"/>
      <c r="I855" s="115"/>
      <c r="J855" s="461"/>
      <c r="L855" s="12"/>
      <c r="M855" s="12"/>
      <c r="N855" s="12"/>
      <c r="P855" s="12"/>
      <c r="R855" s="12"/>
      <c r="S855" s="12"/>
      <c r="T855" s="12"/>
      <c r="U855" s="12"/>
      <c r="V855" s="12"/>
      <c r="W855" s="229">
        <f t="shared" si="117"/>
        <v>0</v>
      </c>
      <c r="X855" s="84">
        <f t="shared" si="118"/>
        <v>0</v>
      </c>
      <c r="AH855" s="91"/>
      <c r="AI855" s="11"/>
      <c r="AJ855" s="223"/>
      <c r="AK855" s="11"/>
      <c r="AL855" s="11"/>
      <c r="AM855" s="106"/>
      <c r="AN855" s="11"/>
      <c r="AO855" s="11"/>
      <c r="AP855" s="11"/>
      <c r="AQ855" s="11"/>
      <c r="AR855" s="11"/>
      <c r="AS855" s="75"/>
      <c r="AT855" s="477"/>
      <c r="AU855" s="11"/>
      <c r="AV855" s="11"/>
      <c r="AW855" s="11"/>
      <c r="AX855" s="74"/>
      <c r="AY855" s="129"/>
      <c r="AZ855" s="11"/>
      <c r="BB855" s="12"/>
      <c r="BC855" s="12"/>
      <c r="BD855" s="115"/>
    </row>
  </sheetData>
  <sheetProtection formatCells="0" formatColumns="0" formatRows="0"/>
  <autoFilter ref="A2:BG642" xr:uid="{00000000-0009-0000-0000-000001000000}">
    <filterColumn colId="7">
      <filters>
        <dateGroupItem year="2023" month="3" dateTimeGrouping="month"/>
      </filters>
    </filterColumn>
    <filterColumn colId="37">
      <filters>
        <filter val="EC468"/>
        <filter val="EC469"/>
      </filters>
    </filterColumn>
  </autoFilter>
  <sortState xmlns:xlrd2="http://schemas.microsoft.com/office/spreadsheetml/2017/richdata2" ref="A5:JB443">
    <sortCondition ref="B5:B443"/>
  </sortState>
  <mergeCells count="54">
    <mergeCell ref="BG3:BG4"/>
    <mergeCell ref="AP3:AP4"/>
    <mergeCell ref="AQ3:AQ4"/>
    <mergeCell ref="AR3:AR4"/>
    <mergeCell ref="AS3:AS4"/>
    <mergeCell ref="AT3:AT4"/>
    <mergeCell ref="AU3:AU4"/>
    <mergeCell ref="AV3:AV4"/>
    <mergeCell ref="AW3:AW4"/>
    <mergeCell ref="AZ3:AZ4"/>
    <mergeCell ref="AX3:AX4"/>
    <mergeCell ref="AY3:AY4"/>
    <mergeCell ref="BD3:BD4"/>
    <mergeCell ref="BE3:BE4"/>
    <mergeCell ref="BF3:BF4"/>
    <mergeCell ref="BC3:BC4"/>
    <mergeCell ref="K3:K4"/>
    <mergeCell ref="AC3:AC4"/>
    <mergeCell ref="M3:N3"/>
    <mergeCell ref="O3:P3"/>
    <mergeCell ref="Q3:R3"/>
    <mergeCell ref="S3:T3"/>
    <mergeCell ref="U3:V3"/>
    <mergeCell ref="W3:W4"/>
    <mergeCell ref="X3:X4"/>
    <mergeCell ref="Y3:Y4"/>
    <mergeCell ref="Z3:Z4"/>
    <mergeCell ref="AA3:AA4"/>
    <mergeCell ref="AB3:AB4"/>
    <mergeCell ref="L3:L4"/>
    <mergeCell ref="F3:F4"/>
    <mergeCell ref="G3:G4"/>
    <mergeCell ref="H3:H4"/>
    <mergeCell ref="I3:I4"/>
    <mergeCell ref="J3:J4"/>
    <mergeCell ref="A3:A4"/>
    <mergeCell ref="B3:B4"/>
    <mergeCell ref="C3:C4"/>
    <mergeCell ref="D3:D4"/>
    <mergeCell ref="E3:E4"/>
    <mergeCell ref="BB3:BB4"/>
    <mergeCell ref="BA3:BA4"/>
    <mergeCell ref="AO3:AO4"/>
    <mergeCell ref="AD3:AD4"/>
    <mergeCell ref="AE3:AE4"/>
    <mergeCell ref="AF3:AF4"/>
    <mergeCell ref="AG3:AG4"/>
    <mergeCell ref="AH3:AH4"/>
    <mergeCell ref="AI3:AI4"/>
    <mergeCell ref="AJ3:AJ4"/>
    <mergeCell ref="AK3:AK4"/>
    <mergeCell ref="AL3:AL4"/>
    <mergeCell ref="AM3:AM4"/>
    <mergeCell ref="AN3:AN4"/>
  </mergeCells>
  <conditionalFormatting sqref="A1 A3 A940:A65391">
    <cfRule type="expression" dxfId="61" priority="46" stopIfTrue="1">
      <formula>AND(COUNTIF($A$3:$A$3,A1)+COUNTIF($A$940:$A$65391,A1)+COUNTIF($A$1:$A$1,A1)&gt;1,NOT(ISBLANK(A1)))</formula>
    </cfRule>
  </conditionalFormatting>
  <conditionalFormatting sqref="A1:A3 A940:A65391 B2:C2 E2 G2 I2 K2 O2 S2 W2 Y2 AA2 AC2 AE2 AG2 AI2 M2:M3 Q2:Q3 U2:U3">
    <cfRule type="expression" dxfId="60" priority="47" stopIfTrue="1">
      <formula>AND(COUNTIF($A$940:$A$65391,A1)+COUNTIF($A$1:$A$3,A1)+COUNTIF($C$2:$C$2,A1)+COUNTIF($E$2:$E$2,A1)+COUNTIF($G$2:$G$2,A1)+COUNTIF($I$2:$I$2,A1)+COUNTIF($K$2:$K$2,A1)+COUNTIF($M$2:$M$3,A1)+COUNTIF($O$2:$O$2,A1)+COUNTIF($Q$2:$Q$3,A1)+COUNTIF($S$2:$S$2,A1)+COUNTIF($U$2:$U$3,A1)+COUNTIF($W$2:$W$2,A1)+COUNTIF($Y$2:$Y$2,A1)+COUNTIF($AA$2:$AA$2,A1)+COUNTIF($AC$2:$AC$2,A1)+COUNTIF($AE$2:$AE$2,A1)+COUNTIF($AG$2:$AG$2,A1)+COUNTIF($AI$2:$AI$2,A1)&gt;1,NOT(ISBLANK(A1)))</formula>
    </cfRule>
  </conditionalFormatting>
  <conditionalFormatting sqref="A1:A3 B2:C2 E2 G2 I2 K2 O2 S2 W2 Y2 AA2 AC2 AE2 AG2 AI2 M2:M3 Q2:Q3 U2:U3 A940:A65391 A388:A414 A434:A436 A443:A474 A478 A480:A539 A541:A631 A633:A647 A652:A691 A694:A699 A703:A717 A720:A728 A730:A737">
    <cfRule type="expression" dxfId="59" priority="49" stopIfTrue="1">
      <formula>AND(COUNTIF($A$332:$A$332,A1)+COUNTIF($A$1:$A$3,A1)+COUNTIF($A$334:$A$436,A1)+COUNTIF($A$438:$A$474,A1)+COUNTIF($A$478:$A$478,A1)+COUNTIF($A$480:$A$539,A1)+COUNTIF($A$541:$A$631,A1)+COUNTIF($A$633:$A$647,A1)+COUNTIF($A$652:$A$691,A1)+COUNTIF($A$694:$A$699,A1)+COUNTIF($A$703:$A$717,A1)+COUNTIF($A$720:$A$728,A1)+COUNTIF($A$730:$A$737,A1)+COUNTIF($A$940:$A$65391,A1)+COUNTIF($C$2:$C$2,A1)+COUNTIF($E$2:$E$2,A1)+COUNTIF($G$2:$G$2,A1)+COUNTIF($I$2:$I$2,A1)+COUNTIF($K$2:$K$2,A1)+COUNTIF($M$2:$M$3,A1)+COUNTIF($O$2:$O$2,A1)+COUNTIF($Q$2:$Q$3,A1)+COUNTIF($S$2:$S$2,A1)+COUNTIF($U$2:$U$3,A1)+COUNTIF($W$2:$W$2,A1)+COUNTIF($Y$2:$Y$2,A1)+COUNTIF($AA$2:$AA$2,A1)+COUNTIF($AC$2:$AC$2,A1)+COUNTIF($AE$2:$AE$2,A1)+COUNTIF($AG$2:$AG$2,A1)+COUNTIF($AI$2:$AI$2,A1)&gt;1,NOT(ISBLANK(A1)))</formula>
    </cfRule>
  </conditionalFormatting>
  <conditionalFormatting sqref="A1:A3 B2:C2 E2 G2 I2 K2 O2 S2 W2 Y2 AA2 AC2 AE2 AG2 AI2 M2:M3 Q2:Q3 U2:U3 A940:A65391">
    <cfRule type="expression" dxfId="58" priority="48" stopIfTrue="1">
      <formula>AND(COUNTIF($A$940:$A$65391,A1)+COUNTIF($A$1:$A$3,A1)+COUNTIF($C$2:$C$2,A1)+COUNTIF($E$2:$E$2,A1)+COUNTIF($G$2:$G$2,A1)+COUNTIF($I$2:$I$2,A1)+COUNTIF($K$2:$K$2,A1)+COUNTIF($M$2:$M$3,A1)+COUNTIF($O$2:$O$2,A1)+COUNTIF($Q$2:$Q$3,A1)+COUNTIF($S$2:$S$2,A1)+COUNTIF($U$2:$U$3,A1)+COUNTIF($W$2:$W$2,A1)+COUNTIF($Y$2:$Y$2,A1)+COUNTIF($AA$2:$AA$2,A1)+COUNTIF($AC$2:$AC$2,A1)+COUNTIF($AE$2:$AE$2,A1)+COUNTIF($AG$2:$AG$2,A1)+COUNTIF($AI$2:$AI$2,A1)&gt;1,NOT(ISBLANK(A1)))</formula>
    </cfRule>
  </conditionalFormatting>
  <conditionalFormatting sqref="A5:A70">
    <cfRule type="expression" dxfId="57" priority="152" stopIfTrue="1">
      <formula>AND(COUNTIF(#REF!,A5)+COUNTIF($A$1:$A$1,A5)+COUNTIF(#REF!,A5)+COUNTIF(#REF!,A5)+COUNTIF(#REF!,A5)+COUNTIF(#REF!,A5)+COUNTIF($A$3:$A$77,A5)+COUNTIF($A$79:$A$93,A5)+COUNTIF($A$98:$A$137,A5)+COUNTIF($A$140:$A$145,A5)+COUNTIF($A$149:$A$163,A5)+COUNTIF($A$166:$A$174,A5)+COUNTIF($A$176:$A$183,A5)+COUNTIF($A$386:$A$64837,A5)+COUNTIF(#REF!,A5)+COUNTIF(#REF!,A5)+COUNTIF(#REF!,A5)+COUNTIF(#REF!,A5)+COUNTIF(#REF!,A5)+COUNTIF($M$1:$M$1,A5)+COUNTIF(#REF!,A5)+COUNTIF($Q$1:$Q$1,A5)+COUNTIF(#REF!,A5)+COUNTIF($U$1:$U$1,A5)+COUNTIF(#REF!,A5)+COUNTIF(#REF!,A5)+COUNTIF(#REF!,A5)+COUNTIF(#REF!,A5)+COUNTIF(#REF!,A5)+COUNTIF(#REF!,A5)+COUNTIF(#REF!,A5)&gt;1,NOT(ISBLANK(A5)))</formula>
    </cfRule>
  </conditionalFormatting>
  <conditionalFormatting sqref="A71:A79 A81:A95 A100:A139 A142:A147 A151:A165 A168:A176 A178:A185 A299">
    <cfRule type="expression" dxfId="56" priority="3" stopIfTrue="1">
      <formula>AND(COUNTIF(#REF!,A71)+COUNTIF($A$1:$A$3,A71)+COUNTIF(#REF!,A71)+COUNTIF(#REF!,A71)+COUNTIF(#REF!,A71)+COUNTIF(#REF!,A71)+COUNTIF($A$5:$A$79,A71)+COUNTIF($A$81:$A$95,A71)+COUNTIF($A$100:$A$139,A71)+COUNTIF($A$142:$A$147,A71)+COUNTIF($A$151:$A$165,A71)+COUNTIF($A$168:$A$176,A71)+COUNTIF($A$178:$A$185,A71)+COUNTIF($A$388:$A$64839,A71)+COUNTIF($C$2:$C$2,A71)+COUNTIF($E$2:$E$2,A71)+COUNTIF($G$2:$G$2,A71)+COUNTIF($I$2:$I$2,A71)+COUNTIF($K$2:$K$2,A71)+COUNTIF($M$2:$M$3,A71)+COUNTIF($O$2:$O$2,A71)+COUNTIF($Q$2:$Q$3,A71)+COUNTIF($S$2:$S$2,A71)+COUNTIF($U$2:$U$3,A71)+COUNTIF($W$2:$W$2,A71)+COUNTIF($Y$2:$Y$2,A71)+COUNTIF($AA$2:$AA$2,A71)+COUNTIF($AC$2:$AC$2,A71)+COUNTIF($AE$2:$AE$2,A71)+COUNTIF($AG$2:$AG$2,A71)+COUNTIF($AI$2:$AI$2,A71)&gt;1,NOT(ISBLANK(A71)))</formula>
    </cfRule>
  </conditionalFormatting>
  <conditionalFormatting sqref="A98">
    <cfRule type="expression" dxfId="55" priority="9" stopIfTrue="1">
      <formula>AND(COUNTIF($A$98:$A$98,A98)&gt;1,NOT(ISBLANK(A98)))</formula>
    </cfRule>
    <cfRule type="expression" dxfId="54" priority="10" stopIfTrue="1">
      <formula>AND(COUNTIF($A$98:$A$98,A98)&gt;1,NOT(ISBLANK(A98)))</formula>
    </cfRule>
    <cfRule type="expression" dxfId="53" priority="11" stopIfTrue="1">
      <formula>AND(COUNTIF($A$98:$A$98,A98)&gt;1,NOT(ISBLANK(A98)))</formula>
    </cfRule>
  </conditionalFormatting>
  <conditionalFormatting sqref="A140">
    <cfRule type="expression" dxfId="52" priority="12" stopIfTrue="1">
      <formula>AND(COUNTIF($A$140:$A$140,A140)&gt;1,NOT(ISBLANK(A140)))</formula>
    </cfRule>
    <cfRule type="expression" dxfId="51" priority="13" stopIfTrue="1">
      <formula>AND(COUNTIF($A$140:$A$140,A140)&gt;1,NOT(ISBLANK(A140)))</formula>
    </cfRule>
    <cfRule type="expression" dxfId="50" priority="14" stopIfTrue="1">
      <formula>AND(COUNTIF($A$140:$A$140,A140)&gt;1,NOT(ISBLANK(A140)))</formula>
    </cfRule>
  </conditionalFormatting>
  <conditionalFormatting sqref="A141">
    <cfRule type="expression" dxfId="49" priority="15" stopIfTrue="1">
      <formula>AND(COUNTIF($A$141:$A$141,A141)&gt;1,NOT(ISBLANK(A141)))</formula>
    </cfRule>
    <cfRule type="expression" dxfId="48" priority="16" stopIfTrue="1">
      <formula>AND(COUNTIF($A$141:$A$141,A141)&gt;1,NOT(ISBLANK(A141)))</formula>
    </cfRule>
    <cfRule type="expression" dxfId="47" priority="17" stopIfTrue="1">
      <formula>AND(COUNTIF($A$141:$A$141,A141)&gt;1,NOT(ISBLANK(A141)))</formula>
    </cfRule>
  </conditionalFormatting>
  <conditionalFormatting sqref="A148">
    <cfRule type="expression" dxfId="46" priority="18" stopIfTrue="1">
      <formula>AND(COUNTIF($A$148:$A$148,A148)&gt;1,NOT(ISBLANK(A148)))</formula>
    </cfRule>
    <cfRule type="expression" dxfId="45" priority="19" stopIfTrue="1">
      <formula>AND(COUNTIF($A$148:$A$148,A148)&gt;1,NOT(ISBLANK(A148)))</formula>
    </cfRule>
    <cfRule type="expression" dxfId="44" priority="20" stopIfTrue="1">
      <formula>AND(COUNTIF($A$148:$A$148,A148)&gt;1,NOT(ISBLANK(A148)))</formula>
    </cfRule>
  </conditionalFormatting>
  <conditionalFormatting sqref="A149">
    <cfRule type="expression" dxfId="43" priority="21" stopIfTrue="1">
      <formula>AND(COUNTIF($A$149:$A$149,A149)&gt;1,NOT(ISBLANK(A149)))</formula>
    </cfRule>
    <cfRule type="expression" dxfId="42" priority="22" stopIfTrue="1">
      <formula>AND(COUNTIF($A$149:$A$149,A149)&gt;1,NOT(ISBLANK(A149)))</formula>
    </cfRule>
    <cfRule type="expression" dxfId="41" priority="23" stopIfTrue="1">
      <formula>AND(COUNTIF($A$149:$A$149,A149)&gt;1,NOT(ISBLANK(A149)))</formula>
    </cfRule>
  </conditionalFormatting>
  <conditionalFormatting sqref="A150">
    <cfRule type="expression" dxfId="40" priority="24" stopIfTrue="1">
      <formula>AND(COUNTIF($A$150:$A$150,A150)&gt;1,NOT(ISBLANK(A150)))</formula>
    </cfRule>
    <cfRule type="expression" dxfId="39" priority="25" stopIfTrue="1">
      <formula>AND(COUNTIF($A$150:$A$150,A150)&gt;1,NOT(ISBLANK(A150)))</formula>
    </cfRule>
    <cfRule type="expression" dxfId="38" priority="26" stopIfTrue="1">
      <formula>AND(COUNTIF($A$150:$A$150,A150)&gt;1,NOT(ISBLANK(A150)))</formula>
    </cfRule>
  </conditionalFormatting>
  <conditionalFormatting sqref="A177">
    <cfRule type="expression" dxfId="37" priority="27" stopIfTrue="1">
      <formula>AND(COUNTIF($A$177:$A$177,A177)&gt;1,NOT(ISBLANK(A177)))</formula>
    </cfRule>
    <cfRule type="expression" dxfId="36" priority="28" stopIfTrue="1">
      <formula>AND(COUNTIF($A$177:$A$177,A177)&gt;1,NOT(ISBLANK(A177)))</formula>
    </cfRule>
    <cfRule type="expression" dxfId="35" priority="29" stopIfTrue="1">
      <formula>AND(COUNTIF($A$177:$A$177,A177)&gt;1,NOT(ISBLANK(A177)))</formula>
    </cfRule>
  </conditionalFormatting>
  <conditionalFormatting sqref="A437">
    <cfRule type="expression" dxfId="34" priority="51" stopIfTrue="1">
      <formula>AND(COUNTIF($A$437:$A$437,A437)&gt;1,NOT(ISBLANK(A437)))</formula>
    </cfRule>
  </conditionalFormatting>
  <conditionalFormatting sqref="A475">
    <cfRule type="expression" dxfId="33" priority="52" stopIfTrue="1">
      <formula>AND(COUNTIF($A$475:$A$475,A475)&gt;1,NOT(ISBLANK(A475)))</formula>
    </cfRule>
  </conditionalFormatting>
  <conditionalFormatting sqref="A476">
    <cfRule type="expression" dxfId="32" priority="53" stopIfTrue="1">
      <formula>AND(COUNTIF($A$476:$A$476,A476)&gt;1,NOT(ISBLANK(A476)))</formula>
    </cfRule>
  </conditionalFormatting>
  <conditionalFormatting sqref="A477">
    <cfRule type="expression" dxfId="31" priority="54" stopIfTrue="1">
      <formula>AND(COUNTIF($A$477:$A$477,A477)&gt;1,NOT(ISBLANK(A477)))</formula>
    </cfRule>
  </conditionalFormatting>
  <conditionalFormatting sqref="A540">
    <cfRule type="expression" dxfId="30" priority="55" stopIfTrue="1">
      <formula>AND(COUNTIF($A$540:$A$540,A540)&gt;1,NOT(ISBLANK(A540)))</formula>
    </cfRule>
  </conditionalFormatting>
  <conditionalFormatting sqref="A650">
    <cfRule type="expression" dxfId="29" priority="56" stopIfTrue="1">
      <formula>AND(COUNTIF($A$650:$A$650,A650)&gt;1,NOT(ISBLANK(A650)))</formula>
    </cfRule>
    <cfRule type="expression" dxfId="28" priority="57" stopIfTrue="1">
      <formula>AND(COUNTIF($A$650:$A$650,A650)&gt;1,NOT(ISBLANK(A650)))</formula>
    </cfRule>
    <cfRule type="expression" dxfId="27" priority="58" stopIfTrue="1">
      <formula>AND(COUNTIF($A$650:$A$650,A650)&gt;1,NOT(ISBLANK(A650)))</formula>
    </cfRule>
  </conditionalFormatting>
  <conditionalFormatting sqref="A692">
    <cfRule type="expression" dxfId="26" priority="59" stopIfTrue="1">
      <formula>AND(COUNTIF($A$692:$A$692,A692)&gt;1,NOT(ISBLANK(A692)))</formula>
    </cfRule>
    <cfRule type="expression" dxfId="25" priority="60" stopIfTrue="1">
      <formula>AND(COUNTIF($A$692:$A$692,A692)&gt;1,NOT(ISBLANK(A692)))</formula>
    </cfRule>
    <cfRule type="expression" dxfId="24" priority="61" stopIfTrue="1">
      <formula>AND(COUNTIF($A$692:$A$692,A692)&gt;1,NOT(ISBLANK(A692)))</formula>
    </cfRule>
  </conditionalFormatting>
  <conditionalFormatting sqref="A693">
    <cfRule type="expression" dxfId="23" priority="62" stopIfTrue="1">
      <formula>AND(COUNTIF($A$693:$A$693,A693)&gt;1,NOT(ISBLANK(A693)))</formula>
    </cfRule>
    <cfRule type="expression" dxfId="22" priority="63" stopIfTrue="1">
      <formula>AND(COUNTIF($A$693:$A$693,A693)&gt;1,NOT(ISBLANK(A693)))</formula>
    </cfRule>
    <cfRule type="expression" dxfId="21" priority="64" stopIfTrue="1">
      <formula>AND(COUNTIF($A$693:$A$693,A693)&gt;1,NOT(ISBLANK(A693)))</formula>
    </cfRule>
  </conditionalFormatting>
  <conditionalFormatting sqref="A700">
    <cfRule type="expression" dxfId="20" priority="66" stopIfTrue="1">
      <formula>AND(COUNTIF($A$700:$A$700,A700)&gt;1,NOT(ISBLANK(A700)))</formula>
    </cfRule>
    <cfRule type="expression" dxfId="19" priority="67" stopIfTrue="1">
      <formula>AND(COUNTIF($A$700:$A$700,A700)&gt;1,NOT(ISBLANK(A700)))</formula>
    </cfRule>
    <cfRule type="expression" dxfId="18" priority="65" stopIfTrue="1">
      <formula>AND(COUNTIF($A$700:$A$700,A700)&gt;1,NOT(ISBLANK(A700)))</formula>
    </cfRule>
  </conditionalFormatting>
  <conditionalFormatting sqref="A701">
    <cfRule type="expression" dxfId="17" priority="68" stopIfTrue="1">
      <formula>AND(COUNTIF($A$701:$A$701,A701)&gt;1,NOT(ISBLANK(A701)))</formula>
    </cfRule>
    <cfRule type="expression" dxfId="16" priority="69" stopIfTrue="1">
      <formula>AND(COUNTIF($A$701:$A$701,A701)&gt;1,NOT(ISBLANK(A701)))</formula>
    </cfRule>
    <cfRule type="expression" dxfId="15" priority="70" stopIfTrue="1">
      <formula>AND(COUNTIF($A$701:$A$701,A701)&gt;1,NOT(ISBLANK(A701)))</formula>
    </cfRule>
  </conditionalFormatting>
  <conditionalFormatting sqref="A702">
    <cfRule type="expression" dxfId="14" priority="72" stopIfTrue="1">
      <formula>AND(COUNTIF($A$702:$A$702,A702)&gt;1,NOT(ISBLANK(A702)))</formula>
    </cfRule>
    <cfRule type="expression" dxfId="13" priority="73" stopIfTrue="1">
      <formula>AND(COUNTIF($A$702:$A$702,A702)&gt;1,NOT(ISBLANK(A702)))</formula>
    </cfRule>
    <cfRule type="expression" dxfId="12" priority="71" stopIfTrue="1">
      <formula>AND(COUNTIF($A$702:$A$702,A702)&gt;1,NOT(ISBLANK(A702)))</formula>
    </cfRule>
  </conditionalFormatting>
  <conditionalFormatting sqref="A729">
    <cfRule type="expression" dxfId="11" priority="74" stopIfTrue="1">
      <formula>AND(COUNTIF($A$729:$A$729,A729)&gt;1,NOT(ISBLANK(A729)))</formula>
    </cfRule>
    <cfRule type="expression" dxfId="10" priority="75" stopIfTrue="1">
      <formula>AND(COUNTIF($A$729:$A$729,A729)&gt;1,NOT(ISBLANK(A729)))</formula>
    </cfRule>
    <cfRule type="expression" dxfId="9" priority="76" stopIfTrue="1">
      <formula>AND(COUNTIF($A$729:$A$729,A729)&gt;1,NOT(ISBLANK(A729)))</formula>
    </cfRule>
  </conditionalFormatting>
  <pageMargins left="0.21" right="0.17" top="0.17" bottom="0.17" header="0.51181102362204722" footer="0.51181102362204722"/>
  <pageSetup scale="65" firstPageNumber="0" orientation="landscape"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6"/>
  <sheetViews>
    <sheetView workbookViewId="0">
      <selection activeCell="F17" sqref="F17"/>
    </sheetView>
  </sheetViews>
  <sheetFormatPr baseColWidth="10" defaultRowHeight="14.4"/>
  <cols>
    <col min="1" max="1" width="47.33203125" bestFit="1" customWidth="1"/>
    <col min="2" max="2" width="50.33203125" bestFit="1" customWidth="1"/>
  </cols>
  <sheetData>
    <row r="1" spans="1:2">
      <c r="A1" t="s">
        <v>751</v>
      </c>
      <c r="B1" t="s">
        <v>750</v>
      </c>
    </row>
    <row r="2" spans="1:2">
      <c r="A2" t="s">
        <v>752</v>
      </c>
      <c r="B2" t="s">
        <v>756</v>
      </c>
    </row>
    <row r="3" spans="1:2">
      <c r="A3" t="s">
        <v>753</v>
      </c>
      <c r="B3" t="s">
        <v>757</v>
      </c>
    </row>
    <row r="4" spans="1:2">
      <c r="A4" t="s">
        <v>754</v>
      </c>
      <c r="B4" t="s">
        <v>758</v>
      </c>
    </row>
    <row r="5" spans="1:2">
      <c r="A5" t="s">
        <v>755</v>
      </c>
      <c r="B5" t="s">
        <v>759</v>
      </c>
    </row>
    <row r="6" spans="1:2">
      <c r="B6" t="s">
        <v>760</v>
      </c>
    </row>
    <row r="7" spans="1:2">
      <c r="B7" t="s">
        <v>761</v>
      </c>
    </row>
    <row r="8" spans="1:2">
      <c r="B8" t="s">
        <v>762</v>
      </c>
    </row>
    <row r="9" spans="1:2">
      <c r="B9" t="s">
        <v>763</v>
      </c>
    </row>
    <row r="10" spans="1:2">
      <c r="B10" t="s">
        <v>764</v>
      </c>
    </row>
    <row r="11" spans="1:2">
      <c r="B11" t="s">
        <v>765</v>
      </c>
    </row>
    <row r="12" spans="1:2">
      <c r="B12" t="s">
        <v>766</v>
      </c>
    </row>
    <row r="13" spans="1:2">
      <c r="B13" t="s">
        <v>767</v>
      </c>
    </row>
    <row r="14" spans="1:2">
      <c r="B14" t="s">
        <v>768</v>
      </c>
    </row>
    <row r="15" spans="1:2">
      <c r="B15" t="s">
        <v>769</v>
      </c>
    </row>
    <row r="16" spans="1:2">
      <c r="B16" t="s">
        <v>770</v>
      </c>
    </row>
    <row r="17" spans="2:2">
      <c r="B17" t="s">
        <v>769</v>
      </c>
    </row>
    <row r="18" spans="2:2">
      <c r="B18" t="s">
        <v>771</v>
      </c>
    </row>
    <row r="19" spans="2:2">
      <c r="B19" t="s">
        <v>772</v>
      </c>
    </row>
    <row r="20" spans="2:2">
      <c r="B20" t="s">
        <v>773</v>
      </c>
    </row>
    <row r="21" spans="2:2">
      <c r="B21" t="s">
        <v>774</v>
      </c>
    </row>
    <row r="22" spans="2:2">
      <c r="B22" t="s">
        <v>775</v>
      </c>
    </row>
    <row r="23" spans="2:2">
      <c r="B23" t="s">
        <v>776</v>
      </c>
    </row>
    <row r="24" spans="2:2">
      <c r="B24" t="s">
        <v>777</v>
      </c>
    </row>
    <row r="25" spans="2:2">
      <c r="B25" t="s">
        <v>778</v>
      </c>
    </row>
    <row r="26" spans="2:2">
      <c r="B26" t="s">
        <v>779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tabColor rgb="FF00B050"/>
  </sheetPr>
  <dimension ref="A1:AA1427"/>
  <sheetViews>
    <sheetView zoomScale="80" zoomScaleNormal="80" workbookViewId="0">
      <selection activeCell="A3" sqref="A3"/>
    </sheetView>
  </sheetViews>
  <sheetFormatPr baseColWidth="10" defaultColWidth="11.44140625" defaultRowHeight="14.4"/>
  <cols>
    <col min="1" max="1" width="17.44140625" style="152" customWidth="1"/>
    <col min="2" max="2" width="16.88671875" style="153" customWidth="1"/>
    <col min="3" max="3" width="16.44140625" style="154" customWidth="1"/>
    <col min="4" max="4" width="9.88671875" style="135" customWidth="1"/>
    <col min="5" max="5" width="19" style="155" customWidth="1"/>
    <col min="6" max="6" width="16.33203125" style="156" customWidth="1"/>
    <col min="7" max="7" width="9.6640625" style="157" customWidth="1"/>
    <col min="8" max="8" width="24.88671875" style="148" customWidth="1"/>
    <col min="9" max="9" width="11.44140625" style="135" customWidth="1"/>
    <col min="10" max="10" width="19" style="135" customWidth="1"/>
    <col min="11" max="14" width="11.44140625" style="135" customWidth="1"/>
    <col min="15" max="15" width="11.88671875" style="135" customWidth="1"/>
    <col min="16" max="17" width="11.44140625" style="135" customWidth="1"/>
    <col min="18" max="18" width="27.5546875" style="154" customWidth="1"/>
    <col min="19" max="19" width="11.44140625" style="135" customWidth="1"/>
    <col min="20" max="20" width="13.5546875" style="153" customWidth="1"/>
    <col min="21" max="21" width="11.88671875" style="135" customWidth="1"/>
    <col min="22" max="22" width="14.109375" style="135" customWidth="1"/>
    <col min="23" max="23" width="57.88671875" style="135" customWidth="1"/>
    <col min="24" max="16384" width="11.44140625" style="135"/>
  </cols>
  <sheetData>
    <row r="1" spans="1:27" ht="35.25" customHeight="1">
      <c r="A1" s="707"/>
      <c r="B1" s="707"/>
      <c r="C1" s="130"/>
      <c r="D1" s="131"/>
      <c r="E1" s="708"/>
      <c r="F1" s="709"/>
      <c r="G1" s="132"/>
      <c r="H1" s="133"/>
      <c r="I1" s="134"/>
      <c r="J1" s="134"/>
      <c r="K1" s="134"/>
      <c r="L1" s="134"/>
      <c r="M1" s="134"/>
      <c r="N1" s="134"/>
      <c r="O1" s="134"/>
      <c r="P1" s="134"/>
      <c r="Q1" s="134"/>
      <c r="R1" s="130"/>
      <c r="S1" s="134"/>
      <c r="T1" s="147"/>
      <c r="U1" s="134"/>
      <c r="V1" s="134"/>
      <c r="W1" s="134"/>
    </row>
    <row r="2" spans="1:27" s="144" customFormat="1" ht="43.8" thickBot="1">
      <c r="A2" s="136" t="s">
        <v>0</v>
      </c>
      <c r="B2" s="136" t="s">
        <v>67</v>
      </c>
      <c r="C2" s="137" t="s">
        <v>66</v>
      </c>
      <c r="D2" s="138" t="s">
        <v>65</v>
      </c>
      <c r="E2" s="139" t="s">
        <v>8</v>
      </c>
      <c r="F2" s="140" t="s">
        <v>64</v>
      </c>
      <c r="G2" s="141" t="s">
        <v>63</v>
      </c>
      <c r="H2" s="142" t="s">
        <v>62</v>
      </c>
      <c r="I2" s="138" t="s">
        <v>61</v>
      </c>
      <c r="J2" s="138" t="s">
        <v>60</v>
      </c>
      <c r="K2" s="138" t="s">
        <v>59</v>
      </c>
      <c r="L2" s="138" t="s">
        <v>58</v>
      </c>
      <c r="M2" s="138" t="s">
        <v>57</v>
      </c>
      <c r="N2" s="138" t="s">
        <v>56</v>
      </c>
      <c r="O2" s="138" t="s">
        <v>55</v>
      </c>
      <c r="P2" s="138" t="s">
        <v>54</v>
      </c>
      <c r="Q2" s="138" t="s">
        <v>53</v>
      </c>
      <c r="R2" s="143" t="s">
        <v>52</v>
      </c>
      <c r="S2" s="138" t="s">
        <v>51</v>
      </c>
      <c r="T2" s="138" t="s">
        <v>50</v>
      </c>
      <c r="U2" s="138" t="s">
        <v>49</v>
      </c>
      <c r="V2" s="138" t="s">
        <v>48</v>
      </c>
      <c r="W2" s="138" t="s">
        <v>47</v>
      </c>
    </row>
    <row r="3" spans="1:27" ht="15" thickBot="1">
      <c r="A3" s="408"/>
      <c r="B3" s="405"/>
      <c r="C3" s="130" t="str">
        <f t="shared" ref="C3:C34" si="0">IFERROR(IF(B3="PRESTACIONES","PRESTACIONES",VLOOKUP(A3,DATOS,49,FALSE)),"")</f>
        <v/>
      </c>
      <c r="D3" s="134" t="str">
        <f t="shared" ref="D3" si="1">IFERROR(IF(E3,IF(B3=6,CONCATENATE(VLOOKUP(A3,DATOS,IF(C3="NO",38,38),FALSE),"P"),VLOOKUP(A3,DATOS,IF(C3="NO",38,38),FALSE)),""),"")</f>
        <v/>
      </c>
      <c r="E3" s="145" t="str">
        <f t="shared" ref="E3:E65" si="2">IFERROR(IF(B3="PRESTACIONES",VLOOKUP(A3,DATOS,23,FALSE),VLOOKUP(A3,DATOS,40,FALSE)*B3),"")</f>
        <v/>
      </c>
      <c r="F3" s="146" t="str">
        <f>IFERROR(IF(E3,VLOOKUP(A3,DATOS,2,FALSE),""),"")</f>
        <v/>
      </c>
      <c r="G3" s="132" t="str">
        <f t="shared" ref="G3" si="3">IFERROR(IF(E3,VLOOKUP(A3,DATOS,IF(C3="NO",39,39),FALSE),""),"")</f>
        <v/>
      </c>
      <c r="H3" s="133" t="str">
        <f ca="1">IFERROR(IF(D3&lt;&gt;"",TODAY(),""),"")</f>
        <v/>
      </c>
      <c r="I3" s="134" t="str">
        <f t="shared" ref="I3" si="4">IFERROR(IF(D3&lt;&gt;"",I2+1,""),1)</f>
        <v/>
      </c>
      <c r="J3" s="134" t="str">
        <f>""</f>
        <v/>
      </c>
      <c r="K3" s="134" t="str">
        <f t="shared" ref="K3" si="5">IFERROR(IF(E3,0,""),"")</f>
        <v/>
      </c>
      <c r="L3" s="134" t="str">
        <f t="shared" ref="L3" si="6">IFERROR(IF(E3,0,""),"")</f>
        <v/>
      </c>
      <c r="M3" s="134" t="str">
        <f t="shared" ref="M3" si="7">IFERROR(IF(E3,0,""),"")</f>
        <v/>
      </c>
      <c r="N3" s="134" t="str">
        <f t="shared" ref="N3" si="8">IFERROR(IF(E3,0,""),"")</f>
        <v/>
      </c>
      <c r="O3" s="134" t="str">
        <f t="shared" ref="O3" si="9">IFERROR(IF(E3,"01",""),"")</f>
        <v/>
      </c>
      <c r="P3" s="134" t="str">
        <f t="shared" ref="P3" si="10">IFERROR(IF(K3&lt;&gt;"",P2+1,""),1)</f>
        <v/>
      </c>
      <c r="Q3" s="134" t="str">
        <f t="shared" ref="Q3" si="11">IFERROR(IF(E3,0,""),"")</f>
        <v/>
      </c>
      <c r="R3" s="130" t="str">
        <f t="shared" ref="R3" si="12">IFERROR(IF(E3,VLOOKUP(A3,DATOS,IF(C3="NO",30,30),FALSE),""),"")</f>
        <v/>
      </c>
      <c r="S3" s="134" t="str">
        <f t="shared" ref="S3" si="13">IFERROR(IF(D3&lt;&gt;"",S2+1,""),1)</f>
        <v/>
      </c>
      <c r="T3" s="147" t="str">
        <f t="shared" ref="T3" si="14">IFERROR(IF(E3,VLOOKUP(A3,DATOS,27,FALSE),""),"")</f>
        <v/>
      </c>
      <c r="U3" s="134" t="str">
        <f t="shared" ref="U3" si="15">IFERROR(IF(E3,0,""),"")</f>
        <v/>
      </c>
      <c r="V3" s="134" t="str">
        <f t="shared" ref="V3" si="16">IFERROR(IF(E3,A3,""),"")</f>
        <v/>
      </c>
      <c r="W3" s="134" t="str">
        <f t="shared" ref="W3" si="17">IFERROR(IF(V3&lt;&gt;"",CONCATENATE("PAGO DEL CONTRATO CÁTEDRA ",V3, " N° HORAS: ",B3),""),"")</f>
        <v/>
      </c>
      <c r="AA3" s="148"/>
    </row>
    <row r="4" spans="1:27" ht="15" thickBot="1">
      <c r="A4" s="410"/>
      <c r="B4" s="405"/>
      <c r="C4" s="130" t="str">
        <f t="shared" si="0"/>
        <v/>
      </c>
      <c r="D4" s="134" t="str">
        <f t="shared" ref="D4:D52" si="18">IFERROR(IF(E4,IF(B4=6,CONCATENATE(VLOOKUP(A4,DATOS,IF(C4="NO",38,38),FALSE),"P"),VLOOKUP(A4,DATOS,IF(C4="NO",38,38),FALSE)),""),"")</f>
        <v/>
      </c>
      <c r="E4" s="145" t="str">
        <f t="shared" ref="E4:E52" si="19">IFERROR(IF(B4="PRESTACIONES",VLOOKUP(A4,DATOS,23,FALSE),VLOOKUP(A4,DATOS,40,FALSE)*B4),"")</f>
        <v/>
      </c>
      <c r="F4" s="146" t="str">
        <f t="shared" ref="F4:F34" si="20">IFERROR(IF(E4,VLOOKUP(A4,DATOS,2,FALSE),""),"")</f>
        <v/>
      </c>
      <c r="G4" s="132" t="str">
        <f t="shared" ref="G4:G52" si="21">IFERROR(IF(E4,VLOOKUP(A4,DATOS,IF(C4="NO",39,39),FALSE),""),"")</f>
        <v/>
      </c>
      <c r="H4" s="133" t="str">
        <f t="shared" ref="H4:H52" ca="1" si="22">IFERROR(IF(D4&lt;&gt;"",TODAY(),""),"")</f>
        <v/>
      </c>
      <c r="I4" s="134" t="str">
        <f t="shared" ref="I4:I52" si="23">IFERROR(IF(D4&lt;&gt;"",I3+1,""),1)</f>
        <v/>
      </c>
      <c r="J4" s="134" t="str">
        <f>""</f>
        <v/>
      </c>
      <c r="K4" s="134" t="str">
        <f t="shared" ref="K4:K52" si="24">IFERROR(IF(E4,0,""),"")</f>
        <v/>
      </c>
      <c r="L4" s="134" t="str">
        <f t="shared" ref="L4:L52" si="25">IFERROR(IF(E4,0,""),"")</f>
        <v/>
      </c>
      <c r="M4" s="134" t="str">
        <f t="shared" ref="M4:M52" si="26">IFERROR(IF(E4,0,""),"")</f>
        <v/>
      </c>
      <c r="N4" s="134" t="str">
        <f t="shared" ref="N4:N52" si="27">IFERROR(IF(E4,0,""),"")</f>
        <v/>
      </c>
      <c r="O4" s="134" t="str">
        <f t="shared" ref="O4:O52" si="28">IFERROR(IF(E4,"01",""),"")</f>
        <v/>
      </c>
      <c r="P4" s="134" t="str">
        <f t="shared" ref="P4:P52" si="29">IFERROR(IF(K4&lt;&gt;"",P3+1,""),1)</f>
        <v/>
      </c>
      <c r="Q4" s="134" t="str">
        <f t="shared" ref="Q4:Q52" si="30">IFERROR(IF(E4,0,""),"")</f>
        <v/>
      </c>
      <c r="R4" s="130" t="str">
        <f t="shared" ref="R4:R52" si="31">IFERROR(IF(E4,VLOOKUP(A4,DATOS,IF(C4="NO",30,30),FALSE),""),"")</f>
        <v/>
      </c>
      <c r="S4" s="134" t="str">
        <f t="shared" ref="S4:S52" si="32">IFERROR(IF(D4&lt;&gt;"",S3+1,""),1)</f>
        <v/>
      </c>
      <c r="T4" s="147" t="str">
        <f t="shared" ref="T4:T52" si="33">IFERROR(IF(E4,VLOOKUP(A4,DATOS,27,FALSE),""),"")</f>
        <v/>
      </c>
      <c r="U4" s="134" t="str">
        <f t="shared" ref="U4:U52" si="34">IFERROR(IF(E4,0,""),"")</f>
        <v/>
      </c>
      <c r="V4" s="134" t="str">
        <f t="shared" ref="V4:V52" si="35">IFERROR(IF(E4,A4,""),"")</f>
        <v/>
      </c>
      <c r="W4" s="134" t="str">
        <f t="shared" ref="W4:W52" si="36">IFERROR(IF(V4&lt;&gt;"",CONCATENATE("PAGO DEL CONTRATO CÁTEDRA ",V4, " N° HORAS: ",B4),""),"")</f>
        <v/>
      </c>
      <c r="AA4" s="148"/>
    </row>
    <row r="5" spans="1:27" ht="15" thickBot="1">
      <c r="A5" s="409"/>
      <c r="B5" s="405"/>
      <c r="C5" s="130" t="str">
        <f t="shared" si="0"/>
        <v/>
      </c>
      <c r="D5" s="134" t="str">
        <f t="shared" si="18"/>
        <v/>
      </c>
      <c r="E5" s="145" t="str">
        <f t="shared" si="19"/>
        <v/>
      </c>
      <c r="F5" s="146" t="str">
        <f t="shared" si="20"/>
        <v/>
      </c>
      <c r="G5" s="132" t="str">
        <f t="shared" si="21"/>
        <v/>
      </c>
      <c r="H5" s="133" t="str">
        <f t="shared" ca="1" si="22"/>
        <v/>
      </c>
      <c r="I5" s="134" t="str">
        <f t="shared" si="23"/>
        <v/>
      </c>
      <c r="J5" s="134" t="str">
        <f>""</f>
        <v/>
      </c>
      <c r="K5" s="134" t="str">
        <f t="shared" si="24"/>
        <v/>
      </c>
      <c r="L5" s="134" t="str">
        <f t="shared" si="25"/>
        <v/>
      </c>
      <c r="M5" s="134" t="str">
        <f t="shared" si="26"/>
        <v/>
      </c>
      <c r="N5" s="134" t="str">
        <f t="shared" si="27"/>
        <v/>
      </c>
      <c r="O5" s="134" t="str">
        <f t="shared" si="28"/>
        <v/>
      </c>
      <c r="P5" s="134" t="str">
        <f t="shared" si="29"/>
        <v/>
      </c>
      <c r="Q5" s="134" t="str">
        <f t="shared" si="30"/>
        <v/>
      </c>
      <c r="R5" s="130" t="str">
        <f t="shared" si="31"/>
        <v/>
      </c>
      <c r="S5" s="134" t="str">
        <f t="shared" si="32"/>
        <v/>
      </c>
      <c r="T5" s="147" t="str">
        <f t="shared" si="33"/>
        <v/>
      </c>
      <c r="U5" s="134" t="str">
        <f t="shared" si="34"/>
        <v/>
      </c>
      <c r="V5" s="134" t="str">
        <f t="shared" si="35"/>
        <v/>
      </c>
      <c r="W5" s="134" t="str">
        <f t="shared" si="36"/>
        <v/>
      </c>
      <c r="AA5" s="148"/>
    </row>
    <row r="6" spans="1:27" ht="15" thickBot="1">
      <c r="A6" s="408"/>
      <c r="B6" s="405"/>
      <c r="C6" s="130" t="str">
        <f t="shared" si="0"/>
        <v/>
      </c>
      <c r="D6" s="134" t="str">
        <f t="shared" si="18"/>
        <v/>
      </c>
      <c r="E6" s="145" t="str">
        <f t="shared" si="19"/>
        <v/>
      </c>
      <c r="F6" s="146" t="str">
        <f t="shared" si="20"/>
        <v/>
      </c>
      <c r="G6" s="132" t="str">
        <f t="shared" si="21"/>
        <v/>
      </c>
      <c r="H6" s="133" t="str">
        <f t="shared" ca="1" si="22"/>
        <v/>
      </c>
      <c r="I6" s="134" t="str">
        <f t="shared" si="23"/>
        <v/>
      </c>
      <c r="J6" s="134" t="str">
        <f>""</f>
        <v/>
      </c>
      <c r="K6" s="134" t="str">
        <f t="shared" si="24"/>
        <v/>
      </c>
      <c r="L6" s="134" t="str">
        <f t="shared" si="25"/>
        <v/>
      </c>
      <c r="M6" s="134" t="str">
        <f t="shared" si="26"/>
        <v/>
      </c>
      <c r="N6" s="134" t="str">
        <f t="shared" si="27"/>
        <v/>
      </c>
      <c r="O6" s="134" t="str">
        <f t="shared" si="28"/>
        <v/>
      </c>
      <c r="P6" s="134" t="str">
        <f t="shared" si="29"/>
        <v/>
      </c>
      <c r="Q6" s="134" t="str">
        <f t="shared" si="30"/>
        <v/>
      </c>
      <c r="R6" s="130" t="str">
        <f t="shared" si="31"/>
        <v/>
      </c>
      <c r="S6" s="134" t="str">
        <f t="shared" si="32"/>
        <v/>
      </c>
      <c r="T6" s="147" t="str">
        <f t="shared" si="33"/>
        <v/>
      </c>
      <c r="U6" s="134" t="str">
        <f t="shared" si="34"/>
        <v/>
      </c>
      <c r="V6" s="134" t="str">
        <f t="shared" si="35"/>
        <v/>
      </c>
      <c r="W6" s="134" t="str">
        <f t="shared" si="36"/>
        <v/>
      </c>
    </row>
    <row r="7" spans="1:27" ht="15" thickBot="1">
      <c r="A7" s="408"/>
      <c r="B7" s="405"/>
      <c r="C7" s="130" t="str">
        <f t="shared" si="0"/>
        <v/>
      </c>
      <c r="D7" s="134" t="str">
        <f t="shared" si="18"/>
        <v/>
      </c>
      <c r="E7" s="145" t="str">
        <f t="shared" si="19"/>
        <v/>
      </c>
      <c r="F7" s="146" t="str">
        <f t="shared" si="20"/>
        <v/>
      </c>
      <c r="G7" s="132" t="str">
        <f t="shared" si="21"/>
        <v/>
      </c>
      <c r="H7" s="133" t="str">
        <f t="shared" ca="1" si="22"/>
        <v/>
      </c>
      <c r="I7" s="134" t="str">
        <f t="shared" si="23"/>
        <v/>
      </c>
      <c r="J7" s="134" t="str">
        <f>""</f>
        <v/>
      </c>
      <c r="K7" s="134" t="str">
        <f t="shared" si="24"/>
        <v/>
      </c>
      <c r="L7" s="134" t="str">
        <f t="shared" si="25"/>
        <v/>
      </c>
      <c r="M7" s="134" t="str">
        <f t="shared" si="26"/>
        <v/>
      </c>
      <c r="N7" s="134" t="str">
        <f t="shared" si="27"/>
        <v/>
      </c>
      <c r="O7" s="134" t="str">
        <f t="shared" si="28"/>
        <v/>
      </c>
      <c r="P7" s="134" t="str">
        <f t="shared" si="29"/>
        <v/>
      </c>
      <c r="Q7" s="134" t="str">
        <f t="shared" si="30"/>
        <v/>
      </c>
      <c r="R7" s="130" t="str">
        <f t="shared" si="31"/>
        <v/>
      </c>
      <c r="S7" s="134" t="str">
        <f t="shared" si="32"/>
        <v/>
      </c>
      <c r="T7" s="147" t="str">
        <f t="shared" si="33"/>
        <v/>
      </c>
      <c r="U7" s="134" t="str">
        <f t="shared" si="34"/>
        <v/>
      </c>
      <c r="V7" s="134" t="str">
        <f t="shared" si="35"/>
        <v/>
      </c>
      <c r="W7" s="134" t="str">
        <f t="shared" si="36"/>
        <v/>
      </c>
    </row>
    <row r="8" spans="1:27" ht="15" thickBot="1">
      <c r="A8" s="409"/>
      <c r="B8" s="405"/>
      <c r="C8" s="130" t="str">
        <f t="shared" ref="C8" si="37">IFERROR(IF(B8="PRESTACIONES","PRESTACIONES",VLOOKUP(A8,DATOS,49,FALSE)),"")</f>
        <v/>
      </c>
      <c r="D8" s="134" t="str">
        <f t="shared" ref="D8" si="38">IFERROR(IF(E8,IF(B8=6,CONCATENATE(VLOOKUP(A8,DATOS,IF(C8="NO",38,38),FALSE),"P"),VLOOKUP(A8,DATOS,IF(C8="NO",38,38),FALSE)),""),"")</f>
        <v/>
      </c>
      <c r="E8" s="145" t="str">
        <f t="shared" ref="E8" si="39">IFERROR(IF(B8="PRESTACIONES",VLOOKUP(A8,DATOS,23,FALSE),VLOOKUP(A8,DATOS,40,FALSE)*B8),"")</f>
        <v/>
      </c>
      <c r="F8" s="146" t="str">
        <f t="shared" ref="F8" si="40">IFERROR(IF(E8,VLOOKUP(A8,DATOS,2,FALSE),""),"")</f>
        <v/>
      </c>
      <c r="G8" s="132" t="str">
        <f t="shared" ref="G8" si="41">IFERROR(IF(E8,VLOOKUP(A8,DATOS,IF(C8="NO",39,39),FALSE),""),"")</f>
        <v/>
      </c>
      <c r="H8" s="133" t="str">
        <f t="shared" ref="H8" ca="1" si="42">IFERROR(IF(D8&lt;&gt;"",TODAY(),""),"")</f>
        <v/>
      </c>
      <c r="I8" s="134" t="str">
        <f t="shared" ref="I8" si="43">IFERROR(IF(D8&lt;&gt;"",I7+1,""),1)</f>
        <v/>
      </c>
      <c r="J8" s="134" t="str">
        <f>""</f>
        <v/>
      </c>
      <c r="K8" s="134" t="str">
        <f t="shared" ref="K8" si="44">IFERROR(IF(E8,0,""),"")</f>
        <v/>
      </c>
      <c r="L8" s="134" t="str">
        <f t="shared" ref="L8" si="45">IFERROR(IF(E8,0,""),"")</f>
        <v/>
      </c>
      <c r="M8" s="134" t="str">
        <f t="shared" ref="M8" si="46">IFERROR(IF(E8,0,""),"")</f>
        <v/>
      </c>
      <c r="N8" s="134" t="str">
        <f t="shared" ref="N8" si="47">IFERROR(IF(E8,0,""),"")</f>
        <v/>
      </c>
      <c r="O8" s="134" t="str">
        <f t="shared" ref="O8" si="48">IFERROR(IF(E8,"01",""),"")</f>
        <v/>
      </c>
      <c r="P8" s="134" t="str">
        <f t="shared" ref="P8" si="49">IFERROR(IF(K8&lt;&gt;"",P7+1,""),1)</f>
        <v/>
      </c>
      <c r="Q8" s="134" t="str">
        <f t="shared" ref="Q8" si="50">IFERROR(IF(E8,0,""),"")</f>
        <v/>
      </c>
      <c r="R8" s="130" t="str">
        <f t="shared" ref="R8" si="51">IFERROR(IF(E8,VLOOKUP(A8,DATOS,IF(C8="NO",30,30),FALSE),""),"")</f>
        <v/>
      </c>
      <c r="S8" s="134" t="str">
        <f t="shared" ref="S8" si="52">IFERROR(IF(D8&lt;&gt;"",S7+1,""),1)</f>
        <v/>
      </c>
      <c r="T8" s="147" t="str">
        <f t="shared" ref="T8" si="53">IFERROR(IF(E8,VLOOKUP(A8,DATOS,27,FALSE),""),"")</f>
        <v/>
      </c>
      <c r="U8" s="134" t="str">
        <f t="shared" ref="U8" si="54">IFERROR(IF(E8,0,""),"")</f>
        <v/>
      </c>
      <c r="V8" s="134" t="str">
        <f t="shared" ref="V8" si="55">IFERROR(IF(E8,A8,""),"")</f>
        <v/>
      </c>
      <c r="W8" s="134" t="str">
        <f t="shared" ref="W8" si="56">IFERROR(IF(V8&lt;&gt;"",CONCATENATE("PAGO DEL CONTRATO CÁTEDRA ",V8, " N° HORAS: ",B8),""),"")</f>
        <v/>
      </c>
    </row>
    <row r="9" spans="1:27" ht="15" thickBot="1">
      <c r="A9" s="408"/>
      <c r="B9" s="405"/>
      <c r="C9" s="130" t="str">
        <f t="shared" si="0"/>
        <v/>
      </c>
      <c r="D9" s="134" t="str">
        <f t="shared" si="18"/>
        <v/>
      </c>
      <c r="E9" s="145" t="str">
        <f t="shared" si="19"/>
        <v/>
      </c>
      <c r="F9" s="146" t="str">
        <f t="shared" si="20"/>
        <v/>
      </c>
      <c r="G9" s="132" t="str">
        <f t="shared" si="21"/>
        <v/>
      </c>
      <c r="H9" s="133" t="str">
        <f t="shared" ca="1" si="22"/>
        <v/>
      </c>
      <c r="I9" s="134" t="str">
        <f t="shared" si="23"/>
        <v/>
      </c>
      <c r="J9" s="134" t="str">
        <f>""</f>
        <v/>
      </c>
      <c r="K9" s="134" t="str">
        <f t="shared" si="24"/>
        <v/>
      </c>
      <c r="L9" s="134" t="str">
        <f t="shared" si="25"/>
        <v/>
      </c>
      <c r="M9" s="134" t="str">
        <f t="shared" si="26"/>
        <v/>
      </c>
      <c r="N9" s="134" t="str">
        <f t="shared" si="27"/>
        <v/>
      </c>
      <c r="O9" s="134" t="str">
        <f t="shared" si="28"/>
        <v/>
      </c>
      <c r="P9" s="134" t="str">
        <f t="shared" si="29"/>
        <v/>
      </c>
      <c r="Q9" s="134" t="str">
        <f t="shared" si="30"/>
        <v/>
      </c>
      <c r="R9" s="130" t="str">
        <f t="shared" si="31"/>
        <v/>
      </c>
      <c r="S9" s="134" t="str">
        <f t="shared" si="32"/>
        <v/>
      </c>
      <c r="T9" s="147" t="str">
        <f t="shared" si="33"/>
        <v/>
      </c>
      <c r="U9" s="134" t="str">
        <f t="shared" si="34"/>
        <v/>
      </c>
      <c r="V9" s="134" t="str">
        <f t="shared" si="35"/>
        <v/>
      </c>
      <c r="W9" s="134" t="str">
        <f t="shared" si="36"/>
        <v/>
      </c>
    </row>
    <row r="10" spans="1:27" ht="15" thickBot="1">
      <c r="A10" s="409"/>
      <c r="B10" s="405"/>
      <c r="C10" s="130" t="str">
        <f t="shared" si="0"/>
        <v/>
      </c>
      <c r="D10" s="134" t="str">
        <f t="shared" si="18"/>
        <v/>
      </c>
      <c r="E10" s="145" t="str">
        <f t="shared" si="19"/>
        <v/>
      </c>
      <c r="F10" s="146" t="str">
        <f t="shared" si="20"/>
        <v/>
      </c>
      <c r="G10" s="132" t="str">
        <f t="shared" si="21"/>
        <v/>
      </c>
      <c r="H10" s="133" t="str">
        <f t="shared" ca="1" si="22"/>
        <v/>
      </c>
      <c r="I10" s="134" t="str">
        <f t="shared" si="23"/>
        <v/>
      </c>
      <c r="J10" s="134" t="str">
        <f>""</f>
        <v/>
      </c>
      <c r="K10" s="134" t="str">
        <f t="shared" si="24"/>
        <v/>
      </c>
      <c r="L10" s="134" t="str">
        <f t="shared" si="25"/>
        <v/>
      </c>
      <c r="M10" s="134" t="str">
        <f t="shared" si="26"/>
        <v/>
      </c>
      <c r="N10" s="134" t="str">
        <f t="shared" si="27"/>
        <v/>
      </c>
      <c r="O10" s="134" t="str">
        <f t="shared" si="28"/>
        <v/>
      </c>
      <c r="P10" s="134" t="str">
        <f t="shared" si="29"/>
        <v/>
      </c>
      <c r="Q10" s="134" t="str">
        <f t="shared" si="30"/>
        <v/>
      </c>
      <c r="R10" s="130" t="str">
        <f t="shared" si="31"/>
        <v/>
      </c>
      <c r="S10" s="134" t="str">
        <f t="shared" si="32"/>
        <v/>
      </c>
      <c r="T10" s="147" t="str">
        <f t="shared" si="33"/>
        <v/>
      </c>
      <c r="U10" s="134" t="str">
        <f t="shared" si="34"/>
        <v/>
      </c>
      <c r="V10" s="134" t="str">
        <f t="shared" si="35"/>
        <v/>
      </c>
      <c r="W10" s="134" t="str">
        <f t="shared" si="36"/>
        <v/>
      </c>
    </row>
    <row r="11" spans="1:27" ht="15" thickBot="1">
      <c r="A11" s="408"/>
      <c r="B11" s="405"/>
      <c r="C11" s="130" t="str">
        <f t="shared" si="0"/>
        <v/>
      </c>
      <c r="D11" s="134" t="str">
        <f t="shared" si="18"/>
        <v/>
      </c>
      <c r="E11" s="145" t="str">
        <f t="shared" si="19"/>
        <v/>
      </c>
      <c r="F11" s="146" t="str">
        <f t="shared" si="20"/>
        <v/>
      </c>
      <c r="G11" s="132" t="str">
        <f t="shared" si="21"/>
        <v/>
      </c>
      <c r="H11" s="133" t="str">
        <f t="shared" ca="1" si="22"/>
        <v/>
      </c>
      <c r="I11" s="134" t="str">
        <f t="shared" si="23"/>
        <v/>
      </c>
      <c r="J11" s="134" t="str">
        <f>""</f>
        <v/>
      </c>
      <c r="K11" s="134" t="str">
        <f t="shared" si="24"/>
        <v/>
      </c>
      <c r="L11" s="134" t="str">
        <f t="shared" si="25"/>
        <v/>
      </c>
      <c r="M11" s="134" t="str">
        <f t="shared" si="26"/>
        <v/>
      </c>
      <c r="N11" s="134" t="str">
        <f t="shared" si="27"/>
        <v/>
      </c>
      <c r="O11" s="134" t="str">
        <f t="shared" si="28"/>
        <v/>
      </c>
      <c r="P11" s="134" t="str">
        <f t="shared" si="29"/>
        <v/>
      </c>
      <c r="Q11" s="134" t="str">
        <f t="shared" si="30"/>
        <v/>
      </c>
      <c r="R11" s="130" t="str">
        <f t="shared" si="31"/>
        <v/>
      </c>
      <c r="S11" s="134" t="str">
        <f t="shared" si="32"/>
        <v/>
      </c>
      <c r="T11" s="147" t="str">
        <f t="shared" si="33"/>
        <v/>
      </c>
      <c r="U11" s="134" t="str">
        <f t="shared" si="34"/>
        <v/>
      </c>
      <c r="V11" s="134" t="str">
        <f t="shared" si="35"/>
        <v/>
      </c>
      <c r="W11" s="134" t="str">
        <f t="shared" si="36"/>
        <v/>
      </c>
    </row>
    <row r="12" spans="1:27" ht="15" thickBot="1">
      <c r="A12" s="409"/>
      <c r="B12" s="405"/>
      <c r="C12" s="130" t="str">
        <f t="shared" si="0"/>
        <v/>
      </c>
      <c r="D12" s="134" t="str">
        <f t="shared" si="18"/>
        <v/>
      </c>
      <c r="E12" s="145" t="str">
        <f t="shared" si="19"/>
        <v/>
      </c>
      <c r="F12" s="146" t="str">
        <f t="shared" si="20"/>
        <v/>
      </c>
      <c r="G12" s="132" t="str">
        <f t="shared" si="21"/>
        <v/>
      </c>
      <c r="H12" s="133" t="str">
        <f t="shared" ca="1" si="22"/>
        <v/>
      </c>
      <c r="I12" s="134" t="str">
        <f t="shared" si="23"/>
        <v/>
      </c>
      <c r="J12" s="134" t="str">
        <f>""</f>
        <v/>
      </c>
      <c r="K12" s="134" t="str">
        <f t="shared" si="24"/>
        <v/>
      </c>
      <c r="L12" s="134" t="str">
        <f t="shared" si="25"/>
        <v/>
      </c>
      <c r="M12" s="134" t="str">
        <f t="shared" si="26"/>
        <v/>
      </c>
      <c r="N12" s="134" t="str">
        <f t="shared" si="27"/>
        <v/>
      </c>
      <c r="O12" s="134" t="str">
        <f t="shared" si="28"/>
        <v/>
      </c>
      <c r="P12" s="134" t="str">
        <f t="shared" si="29"/>
        <v/>
      </c>
      <c r="Q12" s="134" t="str">
        <f t="shared" si="30"/>
        <v/>
      </c>
      <c r="R12" s="130" t="str">
        <f t="shared" si="31"/>
        <v/>
      </c>
      <c r="S12" s="134" t="str">
        <f t="shared" si="32"/>
        <v/>
      </c>
      <c r="T12" s="147" t="str">
        <f t="shared" si="33"/>
        <v/>
      </c>
      <c r="U12" s="134" t="str">
        <f t="shared" si="34"/>
        <v/>
      </c>
      <c r="V12" s="134" t="str">
        <f t="shared" si="35"/>
        <v/>
      </c>
      <c r="W12" s="134" t="str">
        <f t="shared" si="36"/>
        <v/>
      </c>
    </row>
    <row r="13" spans="1:27" ht="15" thickBot="1">
      <c r="A13" s="408"/>
      <c r="B13" s="405"/>
      <c r="C13" s="130" t="str">
        <f t="shared" si="0"/>
        <v/>
      </c>
      <c r="D13" s="134" t="str">
        <f t="shared" ref="D13:D14" si="57">IFERROR(IF(E13,IF(B13=6,CONCATENATE(VLOOKUP(A13,DATOS,IF(C13="NO",38,38),FALSE),"P"),VLOOKUP(A13,DATOS,IF(C13="NO",38,38),FALSE)),""),"")</f>
        <v/>
      </c>
      <c r="E13" s="145" t="str">
        <f t="shared" ref="E13:E14" si="58">IFERROR(IF(B13="PRESTACIONES",VLOOKUP(A13,DATOS,23,FALSE),VLOOKUP(A13,DATOS,40,FALSE)*B13),"")</f>
        <v/>
      </c>
      <c r="F13" s="146" t="str">
        <f t="shared" ref="F13:F14" si="59">IFERROR(IF(E13,VLOOKUP(A13,DATOS,2,FALSE),""),"")</f>
        <v/>
      </c>
      <c r="G13" s="132" t="str">
        <f t="shared" ref="G13:G14" si="60">IFERROR(IF(E13,VLOOKUP(A13,DATOS,IF(C13="NO",39,39),FALSE),""),"")</f>
        <v/>
      </c>
      <c r="H13" s="133" t="str">
        <f t="shared" ref="H13:H14" ca="1" si="61">IFERROR(IF(D13&lt;&gt;"",TODAY(),""),"")</f>
        <v/>
      </c>
      <c r="I13" s="134" t="str">
        <f t="shared" ref="I13:I14" si="62">IFERROR(IF(D13&lt;&gt;"",I12+1,""),1)</f>
        <v/>
      </c>
      <c r="J13" s="134" t="str">
        <f>""</f>
        <v/>
      </c>
      <c r="K13" s="134" t="str">
        <f t="shared" ref="K13:K14" si="63">IFERROR(IF(E13,0,""),"")</f>
        <v/>
      </c>
      <c r="L13" s="134" t="str">
        <f t="shared" ref="L13:L14" si="64">IFERROR(IF(E13,0,""),"")</f>
        <v/>
      </c>
      <c r="M13" s="134" t="str">
        <f t="shared" ref="M13:M14" si="65">IFERROR(IF(E13,0,""),"")</f>
        <v/>
      </c>
      <c r="N13" s="134" t="str">
        <f t="shared" ref="N13:N14" si="66">IFERROR(IF(E13,0,""),"")</f>
        <v/>
      </c>
      <c r="O13" s="134" t="str">
        <f t="shared" ref="O13:O14" si="67">IFERROR(IF(E13,"01",""),"")</f>
        <v/>
      </c>
      <c r="P13" s="134" t="str">
        <f t="shared" ref="P13:P14" si="68">IFERROR(IF(K13&lt;&gt;"",P12+1,""),1)</f>
        <v/>
      </c>
      <c r="Q13" s="134" t="str">
        <f t="shared" ref="Q13:Q14" si="69">IFERROR(IF(E13,0,""),"")</f>
        <v/>
      </c>
      <c r="R13" s="130" t="str">
        <f t="shared" ref="R13:R14" si="70">IFERROR(IF(E13,VLOOKUP(A13,DATOS,IF(C13="NO",30,30),FALSE),""),"")</f>
        <v/>
      </c>
      <c r="S13" s="134" t="str">
        <f t="shared" ref="S13:S14" si="71">IFERROR(IF(D13&lt;&gt;"",S12+1,""),1)</f>
        <v/>
      </c>
      <c r="T13" s="147" t="str">
        <f t="shared" ref="T13:T14" si="72">IFERROR(IF(E13,VLOOKUP(A13,DATOS,27,FALSE),""),"")</f>
        <v/>
      </c>
      <c r="U13" s="134" t="str">
        <f t="shared" ref="U13:U14" si="73">IFERROR(IF(E13,0,""),"")</f>
        <v/>
      </c>
      <c r="V13" s="134" t="str">
        <f t="shared" ref="V13:V14" si="74">IFERROR(IF(E13,A13,""),"")</f>
        <v/>
      </c>
      <c r="W13" s="134" t="str">
        <f t="shared" ref="W13:W14" si="75">IFERROR(IF(V13&lt;&gt;"",CONCATENATE("PAGO DEL CONTRATO CÁTEDRA ",V13, " N° HORAS: ",B13),""),"")</f>
        <v/>
      </c>
    </row>
    <row r="14" spans="1:27" ht="15" thickBot="1">
      <c r="A14" s="408"/>
      <c r="B14" s="405"/>
      <c r="C14" s="130" t="str">
        <f t="shared" si="0"/>
        <v/>
      </c>
      <c r="D14" s="134" t="str">
        <f t="shared" si="57"/>
        <v/>
      </c>
      <c r="E14" s="145" t="str">
        <f t="shared" si="58"/>
        <v/>
      </c>
      <c r="F14" s="146" t="str">
        <f t="shared" si="59"/>
        <v/>
      </c>
      <c r="G14" s="132" t="str">
        <f t="shared" si="60"/>
        <v/>
      </c>
      <c r="H14" s="133" t="str">
        <f t="shared" ca="1" si="61"/>
        <v/>
      </c>
      <c r="I14" s="134" t="str">
        <f t="shared" si="62"/>
        <v/>
      </c>
      <c r="J14" s="134" t="str">
        <f>""</f>
        <v/>
      </c>
      <c r="K14" s="134" t="str">
        <f t="shared" si="63"/>
        <v/>
      </c>
      <c r="L14" s="134" t="str">
        <f t="shared" si="64"/>
        <v/>
      </c>
      <c r="M14" s="134" t="str">
        <f t="shared" si="65"/>
        <v/>
      </c>
      <c r="N14" s="134" t="str">
        <f t="shared" si="66"/>
        <v/>
      </c>
      <c r="O14" s="134" t="str">
        <f t="shared" si="67"/>
        <v/>
      </c>
      <c r="P14" s="134" t="str">
        <f t="shared" si="68"/>
        <v/>
      </c>
      <c r="Q14" s="134" t="str">
        <f t="shared" si="69"/>
        <v/>
      </c>
      <c r="R14" s="130" t="str">
        <f t="shared" si="70"/>
        <v/>
      </c>
      <c r="S14" s="134" t="str">
        <f t="shared" si="71"/>
        <v/>
      </c>
      <c r="T14" s="147" t="str">
        <f t="shared" si="72"/>
        <v/>
      </c>
      <c r="U14" s="134" t="str">
        <f t="shared" si="73"/>
        <v/>
      </c>
      <c r="V14" s="134" t="str">
        <f t="shared" si="74"/>
        <v/>
      </c>
      <c r="W14" s="134" t="str">
        <f t="shared" si="75"/>
        <v/>
      </c>
    </row>
    <row r="15" spans="1:27" ht="15" thickBot="1">
      <c r="A15" s="408"/>
      <c r="B15" s="405"/>
      <c r="C15" s="130" t="str">
        <f t="shared" si="0"/>
        <v/>
      </c>
      <c r="D15" s="134" t="str">
        <f t="shared" si="18"/>
        <v/>
      </c>
      <c r="E15" s="145" t="str">
        <f t="shared" si="19"/>
        <v/>
      </c>
      <c r="F15" s="146" t="str">
        <f t="shared" si="20"/>
        <v/>
      </c>
      <c r="G15" s="132" t="str">
        <f t="shared" si="21"/>
        <v/>
      </c>
      <c r="H15" s="133" t="str">
        <f t="shared" ca="1" si="22"/>
        <v/>
      </c>
      <c r="I15" s="134" t="str">
        <f t="shared" si="23"/>
        <v/>
      </c>
      <c r="J15" s="134" t="str">
        <f>""</f>
        <v/>
      </c>
      <c r="K15" s="134" t="str">
        <f t="shared" si="24"/>
        <v/>
      </c>
      <c r="L15" s="134" t="str">
        <f t="shared" si="25"/>
        <v/>
      </c>
      <c r="M15" s="134" t="str">
        <f t="shared" si="26"/>
        <v/>
      </c>
      <c r="N15" s="134" t="str">
        <f t="shared" si="27"/>
        <v/>
      </c>
      <c r="O15" s="134" t="str">
        <f t="shared" si="28"/>
        <v/>
      </c>
      <c r="P15" s="134" t="str">
        <f t="shared" si="29"/>
        <v/>
      </c>
      <c r="Q15" s="134" t="str">
        <f t="shared" si="30"/>
        <v/>
      </c>
      <c r="R15" s="130" t="str">
        <f t="shared" si="31"/>
        <v/>
      </c>
      <c r="S15" s="134" t="str">
        <f t="shared" si="32"/>
        <v/>
      </c>
      <c r="T15" s="147" t="str">
        <f t="shared" si="33"/>
        <v/>
      </c>
      <c r="U15" s="134" t="str">
        <f t="shared" si="34"/>
        <v/>
      </c>
      <c r="V15" s="134" t="str">
        <f t="shared" si="35"/>
        <v/>
      </c>
      <c r="W15" s="134" t="str">
        <f t="shared" si="36"/>
        <v/>
      </c>
    </row>
    <row r="16" spans="1:27" ht="15" thickBot="1">
      <c r="A16" s="408"/>
      <c r="B16" s="405"/>
      <c r="C16" s="130" t="str">
        <f t="shared" si="0"/>
        <v/>
      </c>
      <c r="D16" s="134" t="str">
        <f t="shared" si="18"/>
        <v/>
      </c>
      <c r="E16" s="145" t="str">
        <f t="shared" si="19"/>
        <v/>
      </c>
      <c r="F16" s="146" t="str">
        <f t="shared" si="20"/>
        <v/>
      </c>
      <c r="G16" s="132" t="str">
        <f t="shared" si="21"/>
        <v/>
      </c>
      <c r="H16" s="133" t="str">
        <f t="shared" ca="1" si="22"/>
        <v/>
      </c>
      <c r="I16" s="134" t="str">
        <f t="shared" si="23"/>
        <v/>
      </c>
      <c r="J16" s="134" t="str">
        <f>""</f>
        <v/>
      </c>
      <c r="K16" s="134" t="str">
        <f t="shared" si="24"/>
        <v/>
      </c>
      <c r="L16" s="134" t="str">
        <f t="shared" si="25"/>
        <v/>
      </c>
      <c r="M16" s="134" t="str">
        <f t="shared" si="26"/>
        <v/>
      </c>
      <c r="N16" s="134" t="str">
        <f t="shared" si="27"/>
        <v/>
      </c>
      <c r="O16" s="134" t="str">
        <f t="shared" si="28"/>
        <v/>
      </c>
      <c r="P16" s="134" t="str">
        <f t="shared" si="29"/>
        <v/>
      </c>
      <c r="Q16" s="134" t="str">
        <f t="shared" si="30"/>
        <v/>
      </c>
      <c r="R16" s="130" t="str">
        <f t="shared" si="31"/>
        <v/>
      </c>
      <c r="S16" s="134" t="str">
        <f t="shared" si="32"/>
        <v/>
      </c>
      <c r="T16" s="147" t="str">
        <f t="shared" si="33"/>
        <v/>
      </c>
      <c r="U16" s="134" t="str">
        <f t="shared" si="34"/>
        <v/>
      </c>
      <c r="V16" s="134" t="str">
        <f t="shared" si="35"/>
        <v/>
      </c>
      <c r="W16" s="134" t="str">
        <f t="shared" si="36"/>
        <v/>
      </c>
    </row>
    <row r="17" spans="1:23" s="249" customFormat="1" ht="15" thickBot="1">
      <c r="A17" s="409"/>
      <c r="B17" s="405"/>
      <c r="C17" s="242" t="str">
        <f>IFERROR(IF(B17="PRESTACIONES","PRESTACIONES",VLOOKUP(A17,DATOS,49,FALSE)),"")</f>
        <v/>
      </c>
      <c r="D17" s="243" t="str">
        <f>IFERROR(IF(E17,IF(B17=6,CONCATENATE(VLOOKUP(A17,DATOS,IF(C17="NO",38,38),FALSE),"P"),VLOOKUP(A17,DATOS,IF(C17="NO",38,38),FALSE)),""),"")</f>
        <v/>
      </c>
      <c r="E17" s="244" t="str">
        <f>IFERROR(IF(B17="PRESTACIONES",VLOOKUP(A17,DATOS,23,FALSE),VLOOKUP(A17,DATOS,40,FALSE)*B17),"")</f>
        <v/>
      </c>
      <c r="F17" s="245" t="str">
        <f>IFERROR(IF(E17,VLOOKUP(A17,DATOS,2,FALSE),""),"")</f>
        <v/>
      </c>
      <c r="G17" s="246" t="str">
        <f>IFERROR(IF(E17,VLOOKUP(A17,DATOS,IF(C17="NO",39,39),FALSE),""),"")</f>
        <v/>
      </c>
      <c r="H17" s="247" t="str">
        <f t="shared" ref="H17" ca="1" si="76">IFERROR(IF(D17&lt;&gt;"",TODAY(),""),"")</f>
        <v/>
      </c>
      <c r="I17" s="243" t="str">
        <f t="shared" ref="I17" si="77">IFERROR(IF(D17&lt;&gt;"",I16+1,""),1)</f>
        <v/>
      </c>
      <c r="J17" s="243" t="str">
        <f>""</f>
        <v/>
      </c>
      <c r="K17" s="243" t="str">
        <f t="shared" ref="K17" si="78">IFERROR(IF(E17,0,""),"")</f>
        <v/>
      </c>
      <c r="L17" s="243" t="str">
        <f t="shared" ref="L17" si="79">IFERROR(IF(E17,0,""),"")</f>
        <v/>
      </c>
      <c r="M17" s="243" t="str">
        <f t="shared" ref="M17" si="80">IFERROR(IF(E17,0,""),"")</f>
        <v/>
      </c>
      <c r="N17" s="243" t="str">
        <f t="shared" ref="N17" si="81">IFERROR(IF(E17,0,""),"")</f>
        <v/>
      </c>
      <c r="O17" s="243" t="str">
        <f t="shared" ref="O17" si="82">IFERROR(IF(E17,"01",""),"")</f>
        <v/>
      </c>
      <c r="P17" s="243" t="str">
        <f t="shared" ref="P17" si="83">IFERROR(IF(K17&lt;&gt;"",P16+1,""),1)</f>
        <v/>
      </c>
      <c r="Q17" s="243" t="str">
        <f t="shared" ref="Q17" si="84">IFERROR(IF(E17,0,""),"")</f>
        <v/>
      </c>
      <c r="R17" s="242" t="str">
        <f>IFERROR(IF(E17,VLOOKUP(A17,DATOS,IF(C17="NO",30,30),FALSE),""),"")</f>
        <v/>
      </c>
      <c r="S17" s="243" t="str">
        <f t="shared" ref="S17" si="85">IFERROR(IF(D17&lt;&gt;"",S16+1,""),1)</f>
        <v/>
      </c>
      <c r="T17" s="248" t="str">
        <f>IFERROR(IF(E17,VLOOKUP(A17,DATOS,27,FALSE),""),"")</f>
        <v/>
      </c>
      <c r="U17" s="243" t="str">
        <f t="shared" ref="U17" si="86">IFERROR(IF(E17,0,""),"")</f>
        <v/>
      </c>
      <c r="V17" s="243" t="str">
        <f>IFERROR(IF(E17,A17,""),"")</f>
        <v/>
      </c>
      <c r="W17" s="243" t="str">
        <f>IFERROR(IF(V17&lt;&gt;"",CONCATENATE("PAGO DEL CONTRATO CÁTEDRA ",V17, " N° HORAS: ",B17),""),"")</f>
        <v/>
      </c>
    </row>
    <row r="18" spans="1:23" ht="15" thickBot="1">
      <c r="A18" s="408"/>
      <c r="B18" s="405"/>
      <c r="C18" s="130" t="str">
        <f>IFERROR(IF(B18="PRESTACIONES","PRESTACIONES",VLOOKUP(A18,DATOS,49,FALSE)),"")</f>
        <v/>
      </c>
      <c r="D18" s="134" t="str">
        <f>IFERROR(IF(E18,IF(B18=6,CONCATENATE(VLOOKUP(A18,DATOS,IF(C18="NO",38,38),FALSE),"P"),VLOOKUP(A18,DATOS,IF(C18="NO",38,38),FALSE)),""),"")</f>
        <v/>
      </c>
      <c r="E18" s="145" t="str">
        <f>IFERROR(IF(B18="PRESTACIONES",VLOOKUP(A18,DATOS,23,FALSE),VLOOKUP(A18,DATOS,40,FALSE)*B18),"")</f>
        <v/>
      </c>
      <c r="F18" s="146" t="str">
        <f>IFERROR(IF(E18,VLOOKUP(A18,DATOS,2,FALSE),""),"")</f>
        <v/>
      </c>
      <c r="G18" s="132" t="str">
        <f>IFERROR(IF(E18,VLOOKUP(A18,DATOS,IF(C18="NO",39,39),FALSE),""),"")</f>
        <v/>
      </c>
      <c r="H18" s="133" t="str">
        <f t="shared" ca="1" si="22"/>
        <v/>
      </c>
      <c r="I18" s="134" t="str">
        <f t="shared" si="23"/>
        <v/>
      </c>
      <c r="J18" s="134" t="str">
        <f>""</f>
        <v/>
      </c>
      <c r="K18" s="134" t="str">
        <f t="shared" si="24"/>
        <v/>
      </c>
      <c r="L18" s="134" t="str">
        <f t="shared" si="25"/>
        <v/>
      </c>
      <c r="M18" s="134" t="str">
        <f t="shared" si="26"/>
        <v/>
      </c>
      <c r="N18" s="134" t="str">
        <f t="shared" si="27"/>
        <v/>
      </c>
      <c r="O18" s="134" t="str">
        <f t="shared" si="28"/>
        <v/>
      </c>
      <c r="P18" s="134" t="str">
        <f t="shared" si="29"/>
        <v/>
      </c>
      <c r="Q18" s="134" t="str">
        <f t="shared" si="30"/>
        <v/>
      </c>
      <c r="R18" s="130" t="str">
        <f>IFERROR(IF(E18,VLOOKUP(A18,DATOS,IF(C18="NO",30,30),FALSE),""),"")</f>
        <v/>
      </c>
      <c r="S18" s="134" t="str">
        <f t="shared" si="32"/>
        <v/>
      </c>
      <c r="T18" s="147" t="str">
        <f>IFERROR(IF(E18,VLOOKUP(A18,DATOS,27,FALSE),""),"")</f>
        <v/>
      </c>
      <c r="U18" s="134" t="str">
        <f t="shared" si="34"/>
        <v/>
      </c>
      <c r="V18" s="134" t="str">
        <f>IFERROR(IF(E18,A18,""),"")</f>
        <v/>
      </c>
      <c r="W18" s="134" t="str">
        <f>IFERROR(IF(V18&lt;&gt;"",CONCATENATE("PAGO DEL CONTRATO CÁTEDRA ",V18, " N° HORAS: ",B18),""),"")</f>
        <v/>
      </c>
    </row>
    <row r="19" spans="1:23" ht="15" thickBot="1">
      <c r="A19" s="408"/>
      <c r="B19" s="405"/>
      <c r="C19" s="130" t="str">
        <f>IFERROR(IF(B19="PRESTACIONES","PRESTACIONES",VLOOKUP(A19,DATOS,49,FALSE)),"")</f>
        <v/>
      </c>
      <c r="D19" s="134" t="str">
        <f>IFERROR(IF(E19,IF(B19=6,CONCATENATE(VLOOKUP(A19,DATOS,IF(C19="NO",38,38),FALSE),"P"),VLOOKUP(A19,DATOS,IF(C19="NO",38,38),FALSE)),""),"")</f>
        <v/>
      </c>
      <c r="E19" s="145" t="str">
        <f>IFERROR(IF(B19="PRESTACIONES",VLOOKUP(A19,DATOS,23,FALSE),VLOOKUP(A19,DATOS,40,FALSE)*B19),"")</f>
        <v/>
      </c>
      <c r="F19" s="146" t="str">
        <f>IFERROR(IF(E19,VLOOKUP(A19,DATOS,2,FALSE),""),"")</f>
        <v/>
      </c>
      <c r="G19" s="132" t="str">
        <f>IFERROR(IF(E19,VLOOKUP(A19,DATOS,IF(C19="NO",39,39),FALSE),""),"")</f>
        <v/>
      </c>
      <c r="H19" s="133" t="str">
        <f t="shared" ca="1" si="22"/>
        <v/>
      </c>
      <c r="I19" s="134" t="str">
        <f t="shared" si="23"/>
        <v/>
      </c>
      <c r="J19" s="134" t="str">
        <f>""</f>
        <v/>
      </c>
      <c r="K19" s="134" t="str">
        <f t="shared" si="24"/>
        <v/>
      </c>
      <c r="L19" s="134" t="str">
        <f t="shared" si="25"/>
        <v/>
      </c>
      <c r="M19" s="134" t="str">
        <f t="shared" si="26"/>
        <v/>
      </c>
      <c r="N19" s="134" t="str">
        <f t="shared" si="27"/>
        <v/>
      </c>
      <c r="O19" s="134" t="str">
        <f t="shared" si="28"/>
        <v/>
      </c>
      <c r="P19" s="134" t="str">
        <f t="shared" si="29"/>
        <v/>
      </c>
      <c r="Q19" s="134" t="str">
        <f t="shared" si="30"/>
        <v/>
      </c>
      <c r="R19" s="130" t="str">
        <f>IFERROR(IF(E19,VLOOKUP(A19,DATOS,IF(C19="NO",30,30),FALSE),""),"")</f>
        <v/>
      </c>
      <c r="S19" s="134" t="str">
        <f t="shared" si="32"/>
        <v/>
      </c>
      <c r="T19" s="147" t="str">
        <f>IFERROR(IF(E19,VLOOKUP(A19,DATOS,27,FALSE),""),"")</f>
        <v/>
      </c>
      <c r="U19" s="134" t="str">
        <f t="shared" si="34"/>
        <v/>
      </c>
      <c r="V19" s="134" t="str">
        <f>IFERROR(IF(E19,A19,""),"")</f>
        <v/>
      </c>
      <c r="W19" s="134" t="str">
        <f>IFERROR(IF(V19&lt;&gt;"",CONCATENATE("PAGO DEL CONTRATO CÁTEDRA ",V19, " N° HORAS: ",B19),""),"")</f>
        <v/>
      </c>
    </row>
    <row r="20" spans="1:23" ht="15" thickBot="1">
      <c r="A20" s="408"/>
      <c r="B20" s="405"/>
      <c r="C20" s="130" t="str">
        <f>IFERROR(IF(B20="PRESTACIONES","PRESTACIONES",VLOOKUP(A20,DATOS,49,FALSE)),"")</f>
        <v/>
      </c>
      <c r="D20" s="134" t="str">
        <f>IFERROR(IF(E20,IF(B20=6,CONCATENATE(VLOOKUP(A20,DATOS,IF(C20="NO",38,38),FALSE),"P"),VLOOKUP(A20,DATOS,IF(C20="NO",38,38),FALSE)),""),"")</f>
        <v/>
      </c>
      <c r="E20" s="145" t="str">
        <f>IFERROR(IF(B20="PRESTACIONES",VLOOKUP(A20,DATOS,23,FALSE),VLOOKUP(A20,DATOS,40,FALSE)*B20),"")</f>
        <v/>
      </c>
      <c r="F20" s="146" t="str">
        <f>IFERROR(IF(E20,VLOOKUP(A20,DATOS,2,FALSE),""),"")</f>
        <v/>
      </c>
      <c r="G20" s="132" t="str">
        <f>IFERROR(IF(E20,VLOOKUP(A20,DATOS,IF(C20="NO",39,39),FALSE),""),"")</f>
        <v/>
      </c>
      <c r="H20" s="133" t="str">
        <f t="shared" ca="1" si="22"/>
        <v/>
      </c>
      <c r="I20" s="134" t="str">
        <f t="shared" si="23"/>
        <v/>
      </c>
      <c r="J20" s="134" t="str">
        <f>""</f>
        <v/>
      </c>
      <c r="K20" s="134" t="str">
        <f t="shared" si="24"/>
        <v/>
      </c>
      <c r="L20" s="134" t="str">
        <f t="shared" si="25"/>
        <v/>
      </c>
      <c r="M20" s="134" t="str">
        <f t="shared" si="26"/>
        <v/>
      </c>
      <c r="N20" s="134" t="str">
        <f t="shared" si="27"/>
        <v/>
      </c>
      <c r="O20" s="134" t="str">
        <f t="shared" si="28"/>
        <v/>
      </c>
      <c r="P20" s="134" t="str">
        <f t="shared" si="29"/>
        <v/>
      </c>
      <c r="Q20" s="134" t="str">
        <f t="shared" si="30"/>
        <v/>
      </c>
      <c r="R20" s="130" t="str">
        <f>IFERROR(IF(E20,VLOOKUP(A20,DATOS,IF(C20="NO",30,30),FALSE),""),"")</f>
        <v/>
      </c>
      <c r="S20" s="134" t="str">
        <f t="shared" si="32"/>
        <v/>
      </c>
      <c r="T20" s="147" t="str">
        <f>IFERROR(IF(E20,VLOOKUP(A20,DATOS,27,FALSE),""),"")</f>
        <v/>
      </c>
      <c r="U20" s="134" t="str">
        <f t="shared" si="34"/>
        <v/>
      </c>
      <c r="V20" s="134" t="str">
        <f>IFERROR(IF(E20,A20,""),"")</f>
        <v/>
      </c>
      <c r="W20" s="134" t="str">
        <f>IFERROR(IF(V20&lt;&gt;"",CONCATENATE("PAGO DEL CONTRATO CÁTEDRA ",V20, " N° HORAS: ",B20),""),"")</f>
        <v/>
      </c>
    </row>
    <row r="21" spans="1:23" ht="15" thickBot="1">
      <c r="A21" s="399"/>
      <c r="B21" s="405"/>
      <c r="C21" s="130" t="str">
        <f t="shared" si="0"/>
        <v/>
      </c>
      <c r="D21" s="134" t="str">
        <f t="shared" si="18"/>
        <v/>
      </c>
      <c r="E21" s="145" t="str">
        <f t="shared" si="19"/>
        <v/>
      </c>
      <c r="F21" s="146" t="str">
        <f t="shared" si="20"/>
        <v/>
      </c>
      <c r="G21" s="132" t="str">
        <f t="shared" si="21"/>
        <v/>
      </c>
      <c r="H21" s="133" t="str">
        <f t="shared" ca="1" si="22"/>
        <v/>
      </c>
      <c r="I21" s="134" t="str">
        <f t="shared" si="23"/>
        <v/>
      </c>
      <c r="J21" s="134" t="str">
        <f>""</f>
        <v/>
      </c>
      <c r="K21" s="134" t="str">
        <f t="shared" si="24"/>
        <v/>
      </c>
      <c r="L21" s="134" t="str">
        <f t="shared" si="25"/>
        <v/>
      </c>
      <c r="M21" s="134" t="str">
        <f t="shared" si="26"/>
        <v/>
      </c>
      <c r="N21" s="134" t="str">
        <f t="shared" si="27"/>
        <v/>
      </c>
      <c r="O21" s="134" t="str">
        <f t="shared" si="28"/>
        <v/>
      </c>
      <c r="P21" s="134" t="str">
        <f t="shared" si="29"/>
        <v/>
      </c>
      <c r="Q21" s="134" t="str">
        <f t="shared" si="30"/>
        <v/>
      </c>
      <c r="R21" s="130" t="str">
        <f t="shared" si="31"/>
        <v/>
      </c>
      <c r="S21" s="134" t="str">
        <f t="shared" si="32"/>
        <v/>
      </c>
      <c r="T21" s="147" t="str">
        <f t="shared" si="33"/>
        <v/>
      </c>
      <c r="U21" s="134" t="str">
        <f t="shared" si="34"/>
        <v/>
      </c>
      <c r="V21" s="134" t="str">
        <f t="shared" si="35"/>
        <v/>
      </c>
      <c r="W21" s="134" t="str">
        <f t="shared" si="36"/>
        <v/>
      </c>
    </row>
    <row r="22" spans="1:23" ht="15" thickBot="1">
      <c r="A22" s="399"/>
      <c r="B22" s="405"/>
      <c r="C22" s="130" t="str">
        <f t="shared" si="0"/>
        <v/>
      </c>
      <c r="D22" s="134" t="str">
        <f t="shared" si="18"/>
        <v/>
      </c>
      <c r="E22" s="145" t="str">
        <f t="shared" si="19"/>
        <v/>
      </c>
      <c r="F22" s="146" t="str">
        <f t="shared" si="20"/>
        <v/>
      </c>
      <c r="G22" s="132" t="str">
        <f t="shared" si="21"/>
        <v/>
      </c>
      <c r="H22" s="133" t="str">
        <f t="shared" ca="1" si="22"/>
        <v/>
      </c>
      <c r="I22" s="134" t="str">
        <f t="shared" si="23"/>
        <v/>
      </c>
      <c r="J22" s="134" t="str">
        <f>""</f>
        <v/>
      </c>
      <c r="K22" s="134" t="str">
        <f t="shared" si="24"/>
        <v/>
      </c>
      <c r="L22" s="134" t="str">
        <f t="shared" si="25"/>
        <v/>
      </c>
      <c r="M22" s="134" t="str">
        <f t="shared" si="26"/>
        <v/>
      </c>
      <c r="N22" s="134" t="str">
        <f t="shared" si="27"/>
        <v/>
      </c>
      <c r="O22" s="134" t="str">
        <f t="shared" si="28"/>
        <v/>
      </c>
      <c r="P22" s="134" t="str">
        <f t="shared" si="29"/>
        <v/>
      </c>
      <c r="Q22" s="134" t="str">
        <f t="shared" si="30"/>
        <v/>
      </c>
      <c r="R22" s="130" t="str">
        <f t="shared" si="31"/>
        <v/>
      </c>
      <c r="S22" s="134" t="str">
        <f t="shared" si="32"/>
        <v/>
      </c>
      <c r="T22" s="147" t="str">
        <f t="shared" si="33"/>
        <v/>
      </c>
      <c r="U22" s="134" t="str">
        <f t="shared" si="34"/>
        <v/>
      </c>
      <c r="V22" s="134" t="str">
        <f t="shared" si="35"/>
        <v/>
      </c>
      <c r="W22" s="134" t="str">
        <f t="shared" si="36"/>
        <v/>
      </c>
    </row>
    <row r="23" spans="1:23" ht="15" thickBot="1">
      <c r="A23" s="399"/>
      <c r="B23" s="405"/>
      <c r="C23" s="130" t="str">
        <f t="shared" si="0"/>
        <v/>
      </c>
      <c r="D23" s="134" t="str">
        <f t="shared" si="18"/>
        <v/>
      </c>
      <c r="E23" s="145" t="str">
        <f t="shared" si="19"/>
        <v/>
      </c>
      <c r="F23" s="146" t="str">
        <f t="shared" si="20"/>
        <v/>
      </c>
      <c r="G23" s="132" t="str">
        <f t="shared" si="21"/>
        <v/>
      </c>
      <c r="H23" s="133" t="str">
        <f t="shared" ca="1" si="22"/>
        <v/>
      </c>
      <c r="I23" s="134" t="str">
        <f t="shared" si="23"/>
        <v/>
      </c>
      <c r="J23" s="134" t="str">
        <f>""</f>
        <v/>
      </c>
      <c r="K23" s="134" t="str">
        <f t="shared" si="24"/>
        <v/>
      </c>
      <c r="L23" s="134" t="str">
        <f t="shared" si="25"/>
        <v/>
      </c>
      <c r="M23" s="134" t="str">
        <f t="shared" si="26"/>
        <v/>
      </c>
      <c r="N23" s="134" t="str">
        <f t="shared" si="27"/>
        <v/>
      </c>
      <c r="O23" s="134" t="str">
        <f t="shared" si="28"/>
        <v/>
      </c>
      <c r="P23" s="134" t="str">
        <f t="shared" si="29"/>
        <v/>
      </c>
      <c r="Q23" s="134" t="str">
        <f t="shared" si="30"/>
        <v/>
      </c>
      <c r="R23" s="130" t="str">
        <f t="shared" si="31"/>
        <v/>
      </c>
      <c r="S23" s="134" t="str">
        <f t="shared" si="32"/>
        <v/>
      </c>
      <c r="T23" s="147" t="str">
        <f t="shared" si="33"/>
        <v/>
      </c>
      <c r="U23" s="134" t="str">
        <f t="shared" si="34"/>
        <v/>
      </c>
      <c r="V23" s="134" t="str">
        <f t="shared" si="35"/>
        <v/>
      </c>
      <c r="W23" s="134" t="str">
        <f t="shared" si="36"/>
        <v/>
      </c>
    </row>
    <row r="24" spans="1:23" ht="15" thickBot="1">
      <c r="A24" s="399"/>
      <c r="B24" s="405"/>
      <c r="C24" s="130" t="str">
        <f t="shared" si="0"/>
        <v/>
      </c>
      <c r="D24" s="134" t="str">
        <f t="shared" si="18"/>
        <v/>
      </c>
      <c r="E24" s="145" t="str">
        <f t="shared" si="19"/>
        <v/>
      </c>
      <c r="F24" s="146" t="str">
        <f t="shared" si="20"/>
        <v/>
      </c>
      <c r="G24" s="132" t="str">
        <f t="shared" si="21"/>
        <v/>
      </c>
      <c r="H24" s="133" t="str">
        <f t="shared" ca="1" si="22"/>
        <v/>
      </c>
      <c r="I24" s="134" t="str">
        <f t="shared" si="23"/>
        <v/>
      </c>
      <c r="J24" s="134" t="str">
        <f>""</f>
        <v/>
      </c>
      <c r="K24" s="134" t="str">
        <f t="shared" si="24"/>
        <v/>
      </c>
      <c r="L24" s="134" t="str">
        <f t="shared" si="25"/>
        <v/>
      </c>
      <c r="M24" s="134" t="str">
        <f t="shared" si="26"/>
        <v/>
      </c>
      <c r="N24" s="134" t="str">
        <f t="shared" si="27"/>
        <v/>
      </c>
      <c r="O24" s="134" t="str">
        <f t="shared" si="28"/>
        <v/>
      </c>
      <c r="P24" s="134" t="str">
        <f t="shared" si="29"/>
        <v/>
      </c>
      <c r="Q24" s="134" t="str">
        <f t="shared" si="30"/>
        <v/>
      </c>
      <c r="R24" s="130" t="str">
        <f t="shared" si="31"/>
        <v/>
      </c>
      <c r="S24" s="134" t="str">
        <f t="shared" si="32"/>
        <v/>
      </c>
      <c r="T24" s="147" t="str">
        <f t="shared" si="33"/>
        <v/>
      </c>
      <c r="U24" s="134" t="str">
        <f t="shared" si="34"/>
        <v/>
      </c>
      <c r="V24" s="134" t="str">
        <f t="shared" si="35"/>
        <v/>
      </c>
      <c r="W24" s="134" t="str">
        <f t="shared" si="36"/>
        <v/>
      </c>
    </row>
    <row r="25" spans="1:23" ht="15" thickBot="1">
      <c r="A25" s="399"/>
      <c r="B25" s="405"/>
      <c r="C25" s="130" t="str">
        <f t="shared" si="0"/>
        <v/>
      </c>
      <c r="D25" s="134" t="str">
        <f t="shared" si="18"/>
        <v/>
      </c>
      <c r="E25" s="145" t="str">
        <f t="shared" si="19"/>
        <v/>
      </c>
      <c r="F25" s="146" t="str">
        <f t="shared" si="20"/>
        <v/>
      </c>
      <c r="G25" s="132" t="str">
        <f t="shared" si="21"/>
        <v/>
      </c>
      <c r="H25" s="133" t="str">
        <f t="shared" ca="1" si="22"/>
        <v/>
      </c>
      <c r="I25" s="134" t="str">
        <f t="shared" si="23"/>
        <v/>
      </c>
      <c r="J25" s="134" t="str">
        <f>""</f>
        <v/>
      </c>
      <c r="K25" s="134" t="str">
        <f t="shared" si="24"/>
        <v/>
      </c>
      <c r="L25" s="134" t="str">
        <f t="shared" si="25"/>
        <v/>
      </c>
      <c r="M25" s="134" t="str">
        <f t="shared" si="26"/>
        <v/>
      </c>
      <c r="N25" s="134" t="str">
        <f t="shared" si="27"/>
        <v/>
      </c>
      <c r="O25" s="134" t="str">
        <f t="shared" si="28"/>
        <v/>
      </c>
      <c r="P25" s="134" t="str">
        <f t="shared" si="29"/>
        <v/>
      </c>
      <c r="Q25" s="134" t="str">
        <f t="shared" si="30"/>
        <v/>
      </c>
      <c r="R25" s="130" t="str">
        <f t="shared" si="31"/>
        <v/>
      </c>
      <c r="S25" s="134" t="str">
        <f t="shared" si="32"/>
        <v/>
      </c>
      <c r="T25" s="147" t="str">
        <f t="shared" si="33"/>
        <v/>
      </c>
      <c r="U25" s="134" t="str">
        <f t="shared" si="34"/>
        <v/>
      </c>
      <c r="V25" s="134" t="str">
        <f t="shared" si="35"/>
        <v/>
      </c>
      <c r="W25" s="134" t="str">
        <f t="shared" si="36"/>
        <v/>
      </c>
    </row>
    <row r="26" spans="1:23" ht="15" thickBot="1">
      <c r="A26" s="399"/>
      <c r="B26" s="405"/>
      <c r="C26" s="130" t="str">
        <f t="shared" si="0"/>
        <v/>
      </c>
      <c r="D26" s="134" t="str">
        <f t="shared" si="18"/>
        <v/>
      </c>
      <c r="E26" s="145" t="str">
        <f t="shared" si="19"/>
        <v/>
      </c>
      <c r="F26" s="146" t="str">
        <f t="shared" si="20"/>
        <v/>
      </c>
      <c r="G26" s="132" t="str">
        <f t="shared" si="21"/>
        <v/>
      </c>
      <c r="H26" s="133" t="str">
        <f t="shared" ca="1" si="22"/>
        <v/>
      </c>
      <c r="I26" s="134" t="str">
        <f t="shared" si="23"/>
        <v/>
      </c>
      <c r="J26" s="134" t="str">
        <f>""</f>
        <v/>
      </c>
      <c r="K26" s="134" t="str">
        <f t="shared" si="24"/>
        <v/>
      </c>
      <c r="L26" s="134" t="str">
        <f t="shared" si="25"/>
        <v/>
      </c>
      <c r="M26" s="134" t="str">
        <f t="shared" si="26"/>
        <v/>
      </c>
      <c r="N26" s="134" t="str">
        <f t="shared" si="27"/>
        <v/>
      </c>
      <c r="O26" s="134" t="str">
        <f t="shared" si="28"/>
        <v/>
      </c>
      <c r="P26" s="134" t="str">
        <f t="shared" si="29"/>
        <v/>
      </c>
      <c r="Q26" s="134" t="str">
        <f t="shared" si="30"/>
        <v/>
      </c>
      <c r="R26" s="130" t="str">
        <f t="shared" si="31"/>
        <v/>
      </c>
      <c r="S26" s="134" t="str">
        <f t="shared" si="32"/>
        <v/>
      </c>
      <c r="T26" s="147" t="str">
        <f t="shared" si="33"/>
        <v/>
      </c>
      <c r="U26" s="134" t="str">
        <f t="shared" si="34"/>
        <v/>
      </c>
      <c r="V26" s="134" t="str">
        <f t="shared" si="35"/>
        <v/>
      </c>
      <c r="W26" s="134" t="str">
        <f t="shared" si="36"/>
        <v/>
      </c>
    </row>
    <row r="27" spans="1:23" ht="15" thickBot="1">
      <c r="A27" s="399"/>
      <c r="B27" s="405"/>
      <c r="C27" s="130" t="str">
        <f t="shared" si="0"/>
        <v/>
      </c>
      <c r="D27" s="134" t="str">
        <f t="shared" si="18"/>
        <v/>
      </c>
      <c r="E27" s="145" t="str">
        <f t="shared" si="19"/>
        <v/>
      </c>
      <c r="F27" s="146" t="str">
        <f t="shared" si="20"/>
        <v/>
      </c>
      <c r="G27" s="132" t="str">
        <f t="shared" si="21"/>
        <v/>
      </c>
      <c r="H27" s="133" t="str">
        <f t="shared" ca="1" si="22"/>
        <v/>
      </c>
      <c r="I27" s="134" t="str">
        <f t="shared" si="23"/>
        <v/>
      </c>
      <c r="J27" s="134" t="str">
        <f>""</f>
        <v/>
      </c>
      <c r="K27" s="134" t="str">
        <f t="shared" si="24"/>
        <v/>
      </c>
      <c r="L27" s="134" t="str">
        <f t="shared" si="25"/>
        <v/>
      </c>
      <c r="M27" s="134" t="str">
        <f t="shared" si="26"/>
        <v/>
      </c>
      <c r="N27" s="134" t="str">
        <f t="shared" si="27"/>
        <v/>
      </c>
      <c r="O27" s="134" t="str">
        <f t="shared" si="28"/>
        <v/>
      </c>
      <c r="P27" s="134" t="str">
        <f t="shared" si="29"/>
        <v/>
      </c>
      <c r="Q27" s="134" t="str">
        <f t="shared" si="30"/>
        <v/>
      </c>
      <c r="R27" s="130" t="str">
        <f t="shared" si="31"/>
        <v/>
      </c>
      <c r="S27" s="134" t="str">
        <f t="shared" si="32"/>
        <v/>
      </c>
      <c r="T27" s="147" t="str">
        <f t="shared" si="33"/>
        <v/>
      </c>
      <c r="U27" s="134" t="str">
        <f t="shared" si="34"/>
        <v/>
      </c>
      <c r="V27" s="134" t="str">
        <f t="shared" si="35"/>
        <v/>
      </c>
      <c r="W27" s="134" t="str">
        <f t="shared" si="36"/>
        <v/>
      </c>
    </row>
    <row r="28" spans="1:23" ht="15" thickBot="1">
      <c r="A28" s="399"/>
      <c r="B28" s="405"/>
      <c r="C28" s="130" t="str">
        <f t="shared" si="0"/>
        <v/>
      </c>
      <c r="D28" s="134" t="str">
        <f t="shared" si="18"/>
        <v/>
      </c>
      <c r="E28" s="145" t="str">
        <f t="shared" si="19"/>
        <v/>
      </c>
      <c r="F28" s="146" t="str">
        <f t="shared" si="20"/>
        <v/>
      </c>
      <c r="G28" s="132" t="str">
        <f t="shared" si="21"/>
        <v/>
      </c>
      <c r="H28" s="133" t="str">
        <f t="shared" ca="1" si="22"/>
        <v/>
      </c>
      <c r="I28" s="134" t="str">
        <f t="shared" si="23"/>
        <v/>
      </c>
      <c r="J28" s="134" t="str">
        <f>""</f>
        <v/>
      </c>
      <c r="K28" s="134" t="str">
        <f t="shared" si="24"/>
        <v/>
      </c>
      <c r="L28" s="134" t="str">
        <f t="shared" si="25"/>
        <v/>
      </c>
      <c r="M28" s="134" t="str">
        <f t="shared" si="26"/>
        <v/>
      </c>
      <c r="N28" s="134" t="str">
        <f t="shared" si="27"/>
        <v/>
      </c>
      <c r="O28" s="134" t="str">
        <f t="shared" si="28"/>
        <v/>
      </c>
      <c r="P28" s="134" t="str">
        <f t="shared" si="29"/>
        <v/>
      </c>
      <c r="Q28" s="134" t="str">
        <f t="shared" si="30"/>
        <v/>
      </c>
      <c r="R28" s="130" t="str">
        <f t="shared" si="31"/>
        <v/>
      </c>
      <c r="S28" s="134" t="str">
        <f t="shared" si="32"/>
        <v/>
      </c>
      <c r="T28" s="147" t="str">
        <f t="shared" si="33"/>
        <v/>
      </c>
      <c r="U28" s="134" t="str">
        <f t="shared" si="34"/>
        <v/>
      </c>
      <c r="V28" s="134" t="str">
        <f t="shared" si="35"/>
        <v/>
      </c>
      <c r="W28" s="134" t="str">
        <f t="shared" si="36"/>
        <v/>
      </c>
    </row>
    <row r="29" spans="1:23" ht="15" thickBot="1">
      <c r="A29" s="399"/>
      <c r="B29" s="405"/>
      <c r="C29" s="130" t="str">
        <f t="shared" si="0"/>
        <v/>
      </c>
      <c r="D29" s="134" t="str">
        <f t="shared" si="18"/>
        <v/>
      </c>
      <c r="E29" s="145" t="str">
        <f t="shared" si="19"/>
        <v/>
      </c>
      <c r="F29" s="146" t="str">
        <f t="shared" si="20"/>
        <v/>
      </c>
      <c r="G29" s="132" t="str">
        <f t="shared" si="21"/>
        <v/>
      </c>
      <c r="H29" s="133" t="str">
        <f t="shared" ca="1" si="22"/>
        <v/>
      </c>
      <c r="I29" s="134" t="str">
        <f t="shared" si="23"/>
        <v/>
      </c>
      <c r="J29" s="134" t="str">
        <f>""</f>
        <v/>
      </c>
      <c r="K29" s="134" t="str">
        <f t="shared" si="24"/>
        <v/>
      </c>
      <c r="L29" s="134" t="str">
        <f t="shared" si="25"/>
        <v/>
      </c>
      <c r="M29" s="134" t="str">
        <f t="shared" si="26"/>
        <v/>
      </c>
      <c r="N29" s="134" t="str">
        <f t="shared" si="27"/>
        <v/>
      </c>
      <c r="O29" s="134" t="str">
        <f t="shared" si="28"/>
        <v/>
      </c>
      <c r="P29" s="134" t="str">
        <f t="shared" si="29"/>
        <v/>
      </c>
      <c r="Q29" s="134" t="str">
        <f t="shared" si="30"/>
        <v/>
      </c>
      <c r="R29" s="130" t="str">
        <f t="shared" si="31"/>
        <v/>
      </c>
      <c r="S29" s="134" t="str">
        <f t="shared" si="32"/>
        <v/>
      </c>
      <c r="T29" s="147" t="str">
        <f t="shared" si="33"/>
        <v/>
      </c>
      <c r="U29" s="134" t="str">
        <f t="shared" si="34"/>
        <v/>
      </c>
      <c r="V29" s="134" t="str">
        <f t="shared" si="35"/>
        <v/>
      </c>
      <c r="W29" s="134" t="str">
        <f t="shared" si="36"/>
        <v/>
      </c>
    </row>
    <row r="30" spans="1:23" ht="15" thickBot="1">
      <c r="A30" s="399"/>
      <c r="B30" s="405"/>
      <c r="C30" s="130" t="str">
        <f t="shared" si="0"/>
        <v/>
      </c>
      <c r="D30" s="134" t="str">
        <f t="shared" si="18"/>
        <v/>
      </c>
      <c r="E30" s="145" t="str">
        <f t="shared" si="19"/>
        <v/>
      </c>
      <c r="F30" s="146" t="str">
        <f t="shared" si="20"/>
        <v/>
      </c>
      <c r="G30" s="132" t="str">
        <f t="shared" si="21"/>
        <v/>
      </c>
      <c r="H30" s="133" t="str">
        <f t="shared" ca="1" si="22"/>
        <v/>
      </c>
      <c r="I30" s="134" t="str">
        <f t="shared" si="23"/>
        <v/>
      </c>
      <c r="J30" s="134" t="str">
        <f>""</f>
        <v/>
      </c>
      <c r="K30" s="134" t="str">
        <f t="shared" si="24"/>
        <v/>
      </c>
      <c r="L30" s="134" t="str">
        <f t="shared" si="25"/>
        <v/>
      </c>
      <c r="M30" s="134" t="str">
        <f t="shared" si="26"/>
        <v/>
      </c>
      <c r="N30" s="134" t="str">
        <f t="shared" si="27"/>
        <v/>
      </c>
      <c r="O30" s="134" t="str">
        <f t="shared" si="28"/>
        <v/>
      </c>
      <c r="P30" s="134" t="str">
        <f t="shared" si="29"/>
        <v/>
      </c>
      <c r="Q30" s="134" t="str">
        <f t="shared" si="30"/>
        <v/>
      </c>
      <c r="R30" s="130" t="str">
        <f t="shared" si="31"/>
        <v/>
      </c>
      <c r="S30" s="134" t="str">
        <f t="shared" si="32"/>
        <v/>
      </c>
      <c r="T30" s="147" t="str">
        <f t="shared" si="33"/>
        <v/>
      </c>
      <c r="U30" s="134" t="str">
        <f t="shared" si="34"/>
        <v/>
      </c>
      <c r="V30" s="134" t="str">
        <f t="shared" si="35"/>
        <v/>
      </c>
      <c r="W30" s="134" t="str">
        <f t="shared" si="36"/>
        <v/>
      </c>
    </row>
    <row r="31" spans="1:23" ht="15" thickBot="1">
      <c r="A31" s="399"/>
      <c r="B31" s="405"/>
      <c r="C31" s="130" t="str">
        <f t="shared" si="0"/>
        <v/>
      </c>
      <c r="D31" s="134" t="str">
        <f t="shared" si="18"/>
        <v/>
      </c>
      <c r="E31" s="145" t="str">
        <f t="shared" si="19"/>
        <v/>
      </c>
      <c r="F31" s="146" t="str">
        <f t="shared" si="20"/>
        <v/>
      </c>
      <c r="G31" s="132" t="str">
        <f t="shared" si="21"/>
        <v/>
      </c>
      <c r="H31" s="133" t="str">
        <f t="shared" ca="1" si="22"/>
        <v/>
      </c>
      <c r="I31" s="134" t="str">
        <f t="shared" si="23"/>
        <v/>
      </c>
      <c r="J31" s="134" t="str">
        <f>""</f>
        <v/>
      </c>
      <c r="K31" s="134" t="str">
        <f t="shared" si="24"/>
        <v/>
      </c>
      <c r="L31" s="134" t="str">
        <f t="shared" si="25"/>
        <v/>
      </c>
      <c r="M31" s="134" t="str">
        <f t="shared" si="26"/>
        <v/>
      </c>
      <c r="N31" s="134" t="str">
        <f t="shared" si="27"/>
        <v/>
      </c>
      <c r="O31" s="134" t="str">
        <f t="shared" si="28"/>
        <v/>
      </c>
      <c r="P31" s="134" t="str">
        <f t="shared" si="29"/>
        <v/>
      </c>
      <c r="Q31" s="134" t="str">
        <f t="shared" si="30"/>
        <v/>
      </c>
      <c r="R31" s="130" t="str">
        <f t="shared" si="31"/>
        <v/>
      </c>
      <c r="S31" s="134" t="str">
        <f t="shared" si="32"/>
        <v/>
      </c>
      <c r="T31" s="147" t="str">
        <f t="shared" si="33"/>
        <v/>
      </c>
      <c r="U31" s="134" t="str">
        <f t="shared" si="34"/>
        <v/>
      </c>
      <c r="V31" s="134" t="str">
        <f t="shared" si="35"/>
        <v/>
      </c>
      <c r="W31" s="134" t="str">
        <f t="shared" si="36"/>
        <v/>
      </c>
    </row>
    <row r="32" spans="1:23" ht="15" thickBot="1">
      <c r="A32" s="399"/>
      <c r="B32" s="405"/>
      <c r="C32" s="130" t="str">
        <f t="shared" si="0"/>
        <v/>
      </c>
      <c r="D32" s="134" t="str">
        <f t="shared" si="18"/>
        <v/>
      </c>
      <c r="E32" s="145" t="str">
        <f t="shared" si="19"/>
        <v/>
      </c>
      <c r="F32" s="146" t="str">
        <f t="shared" si="20"/>
        <v/>
      </c>
      <c r="G32" s="132" t="str">
        <f t="shared" si="21"/>
        <v/>
      </c>
      <c r="H32" s="133" t="str">
        <f t="shared" ca="1" si="22"/>
        <v/>
      </c>
      <c r="I32" s="134" t="str">
        <f t="shared" si="23"/>
        <v/>
      </c>
      <c r="J32" s="134" t="str">
        <f>""</f>
        <v/>
      </c>
      <c r="K32" s="134" t="str">
        <f t="shared" si="24"/>
        <v/>
      </c>
      <c r="L32" s="134" t="str">
        <f t="shared" si="25"/>
        <v/>
      </c>
      <c r="M32" s="134" t="str">
        <f t="shared" si="26"/>
        <v/>
      </c>
      <c r="N32" s="134" t="str">
        <f t="shared" si="27"/>
        <v/>
      </c>
      <c r="O32" s="134" t="str">
        <f t="shared" si="28"/>
        <v/>
      </c>
      <c r="P32" s="134" t="str">
        <f t="shared" si="29"/>
        <v/>
      </c>
      <c r="Q32" s="134" t="str">
        <f t="shared" si="30"/>
        <v/>
      </c>
      <c r="R32" s="130" t="str">
        <f t="shared" si="31"/>
        <v/>
      </c>
      <c r="S32" s="134" t="str">
        <f t="shared" si="32"/>
        <v/>
      </c>
      <c r="T32" s="147" t="str">
        <f t="shared" si="33"/>
        <v/>
      </c>
      <c r="U32" s="134" t="str">
        <f t="shared" si="34"/>
        <v/>
      </c>
      <c r="V32" s="134" t="str">
        <f t="shared" si="35"/>
        <v/>
      </c>
      <c r="W32" s="134" t="str">
        <f t="shared" si="36"/>
        <v/>
      </c>
    </row>
    <row r="33" spans="1:23" ht="15" thickBot="1">
      <c r="A33" s="399"/>
      <c r="B33" s="405"/>
      <c r="C33" s="130" t="str">
        <f t="shared" si="0"/>
        <v/>
      </c>
      <c r="D33" s="134" t="str">
        <f t="shared" si="18"/>
        <v/>
      </c>
      <c r="E33" s="145" t="str">
        <f t="shared" si="19"/>
        <v/>
      </c>
      <c r="F33" s="146" t="str">
        <f t="shared" si="20"/>
        <v/>
      </c>
      <c r="G33" s="132" t="str">
        <f t="shared" si="21"/>
        <v/>
      </c>
      <c r="H33" s="133" t="str">
        <f t="shared" ca="1" si="22"/>
        <v/>
      </c>
      <c r="I33" s="134" t="str">
        <f t="shared" si="23"/>
        <v/>
      </c>
      <c r="J33" s="134" t="str">
        <f>""</f>
        <v/>
      </c>
      <c r="K33" s="134" t="str">
        <f t="shared" si="24"/>
        <v/>
      </c>
      <c r="L33" s="134" t="str">
        <f t="shared" si="25"/>
        <v/>
      </c>
      <c r="M33" s="134" t="str">
        <f t="shared" si="26"/>
        <v/>
      </c>
      <c r="N33" s="134" t="str">
        <f t="shared" si="27"/>
        <v/>
      </c>
      <c r="O33" s="134" t="str">
        <f t="shared" si="28"/>
        <v/>
      </c>
      <c r="P33" s="134" t="str">
        <f t="shared" si="29"/>
        <v/>
      </c>
      <c r="Q33" s="134" t="str">
        <f t="shared" si="30"/>
        <v/>
      </c>
      <c r="R33" s="130" t="str">
        <f t="shared" si="31"/>
        <v/>
      </c>
      <c r="S33" s="134" t="str">
        <f t="shared" si="32"/>
        <v/>
      </c>
      <c r="T33" s="147" t="str">
        <f t="shared" si="33"/>
        <v/>
      </c>
      <c r="U33" s="134" t="str">
        <f t="shared" si="34"/>
        <v/>
      </c>
      <c r="V33" s="134" t="str">
        <f t="shared" si="35"/>
        <v/>
      </c>
      <c r="W33" s="134" t="str">
        <f t="shared" si="36"/>
        <v/>
      </c>
    </row>
    <row r="34" spans="1:23" ht="15" thickBot="1">
      <c r="A34" s="406"/>
      <c r="B34" s="405"/>
      <c r="C34" s="130" t="str">
        <f t="shared" si="0"/>
        <v/>
      </c>
      <c r="D34" s="134" t="str">
        <f t="shared" si="18"/>
        <v/>
      </c>
      <c r="E34" s="145" t="str">
        <f t="shared" si="19"/>
        <v/>
      </c>
      <c r="F34" s="146" t="str">
        <f t="shared" si="20"/>
        <v/>
      </c>
      <c r="G34" s="132" t="str">
        <f t="shared" si="21"/>
        <v/>
      </c>
      <c r="H34" s="133" t="str">
        <f t="shared" ca="1" si="22"/>
        <v/>
      </c>
      <c r="I34" s="134" t="str">
        <f t="shared" si="23"/>
        <v/>
      </c>
      <c r="J34" s="134" t="str">
        <f>""</f>
        <v/>
      </c>
      <c r="K34" s="134" t="str">
        <f t="shared" si="24"/>
        <v/>
      </c>
      <c r="L34" s="134" t="str">
        <f t="shared" si="25"/>
        <v/>
      </c>
      <c r="M34" s="134" t="str">
        <f t="shared" si="26"/>
        <v/>
      </c>
      <c r="N34" s="134" t="str">
        <f t="shared" si="27"/>
        <v/>
      </c>
      <c r="O34" s="134" t="str">
        <f t="shared" si="28"/>
        <v/>
      </c>
      <c r="P34" s="134" t="str">
        <f t="shared" si="29"/>
        <v/>
      </c>
      <c r="Q34" s="134" t="str">
        <f t="shared" si="30"/>
        <v/>
      </c>
      <c r="R34" s="130" t="str">
        <f t="shared" si="31"/>
        <v/>
      </c>
      <c r="S34" s="134" t="str">
        <f t="shared" si="32"/>
        <v/>
      </c>
      <c r="T34" s="147" t="str">
        <f t="shared" si="33"/>
        <v/>
      </c>
      <c r="U34" s="134" t="str">
        <f t="shared" si="34"/>
        <v/>
      </c>
      <c r="V34" s="134" t="str">
        <f t="shared" si="35"/>
        <v/>
      </c>
      <c r="W34" s="134" t="str">
        <f t="shared" si="36"/>
        <v/>
      </c>
    </row>
    <row r="35" spans="1:23" ht="15" thickBot="1">
      <c r="A35" s="399"/>
      <c r="B35" s="405"/>
      <c r="C35" s="130" t="str">
        <f t="shared" ref="C35:C52" si="87">IFERROR(IF(B35="PRESTACIONES","PRESTACIONES",VLOOKUP(A35,DATOS,49,FALSE)),"")</f>
        <v/>
      </c>
      <c r="D35" s="134" t="str">
        <f t="shared" si="18"/>
        <v/>
      </c>
      <c r="E35" s="145" t="str">
        <f t="shared" si="19"/>
        <v/>
      </c>
      <c r="F35" s="146" t="str">
        <f t="shared" ref="F35:F52" si="88">IFERROR(IF(E35,VLOOKUP(A35,DATOS,2,FALSE),""),"")</f>
        <v/>
      </c>
      <c r="G35" s="132" t="str">
        <f t="shared" si="21"/>
        <v/>
      </c>
      <c r="H35" s="133" t="str">
        <f t="shared" ca="1" si="22"/>
        <v/>
      </c>
      <c r="I35" s="134" t="str">
        <f t="shared" si="23"/>
        <v/>
      </c>
      <c r="J35" s="134" t="str">
        <f>""</f>
        <v/>
      </c>
      <c r="K35" s="134" t="str">
        <f t="shared" si="24"/>
        <v/>
      </c>
      <c r="L35" s="134" t="str">
        <f t="shared" si="25"/>
        <v/>
      </c>
      <c r="M35" s="134" t="str">
        <f t="shared" si="26"/>
        <v/>
      </c>
      <c r="N35" s="134" t="str">
        <f t="shared" si="27"/>
        <v/>
      </c>
      <c r="O35" s="134" t="str">
        <f t="shared" si="28"/>
        <v/>
      </c>
      <c r="P35" s="134" t="str">
        <f t="shared" si="29"/>
        <v/>
      </c>
      <c r="Q35" s="134" t="str">
        <f t="shared" si="30"/>
        <v/>
      </c>
      <c r="R35" s="130" t="str">
        <f t="shared" si="31"/>
        <v/>
      </c>
      <c r="S35" s="134" t="str">
        <f t="shared" si="32"/>
        <v/>
      </c>
      <c r="T35" s="147" t="str">
        <f t="shared" si="33"/>
        <v/>
      </c>
      <c r="U35" s="134" t="str">
        <f t="shared" si="34"/>
        <v/>
      </c>
      <c r="V35" s="134" t="str">
        <f t="shared" si="35"/>
        <v/>
      </c>
      <c r="W35" s="134" t="str">
        <f t="shared" si="36"/>
        <v/>
      </c>
    </row>
    <row r="36" spans="1:23" ht="15" thickBot="1">
      <c r="A36" s="399"/>
      <c r="B36" s="405"/>
      <c r="C36" s="130" t="str">
        <f t="shared" si="87"/>
        <v/>
      </c>
      <c r="D36" s="134" t="str">
        <f t="shared" si="18"/>
        <v/>
      </c>
      <c r="E36" s="145" t="str">
        <f t="shared" si="19"/>
        <v/>
      </c>
      <c r="F36" s="146" t="str">
        <f t="shared" si="88"/>
        <v/>
      </c>
      <c r="G36" s="132" t="str">
        <f t="shared" si="21"/>
        <v/>
      </c>
      <c r="H36" s="133" t="str">
        <f t="shared" ca="1" si="22"/>
        <v/>
      </c>
      <c r="I36" s="134" t="str">
        <f t="shared" si="23"/>
        <v/>
      </c>
      <c r="J36" s="134" t="str">
        <f>""</f>
        <v/>
      </c>
      <c r="K36" s="134" t="str">
        <f t="shared" si="24"/>
        <v/>
      </c>
      <c r="L36" s="134" t="str">
        <f t="shared" si="25"/>
        <v/>
      </c>
      <c r="M36" s="134" t="str">
        <f t="shared" si="26"/>
        <v/>
      </c>
      <c r="N36" s="134" t="str">
        <f t="shared" si="27"/>
        <v/>
      </c>
      <c r="O36" s="134" t="str">
        <f t="shared" si="28"/>
        <v/>
      </c>
      <c r="P36" s="134" t="str">
        <f t="shared" si="29"/>
        <v/>
      </c>
      <c r="Q36" s="134" t="str">
        <f t="shared" si="30"/>
        <v/>
      </c>
      <c r="R36" s="130" t="str">
        <f t="shared" si="31"/>
        <v/>
      </c>
      <c r="S36" s="134" t="str">
        <f t="shared" si="32"/>
        <v/>
      </c>
      <c r="T36" s="147" t="str">
        <f t="shared" si="33"/>
        <v/>
      </c>
      <c r="U36" s="134" t="str">
        <f t="shared" si="34"/>
        <v/>
      </c>
      <c r="V36" s="134" t="str">
        <f t="shared" si="35"/>
        <v/>
      </c>
      <c r="W36" s="134" t="str">
        <f t="shared" si="36"/>
        <v/>
      </c>
    </row>
    <row r="37" spans="1:23" ht="15" thickBot="1">
      <c r="A37" s="399"/>
      <c r="B37" s="405"/>
      <c r="C37" s="130" t="str">
        <f t="shared" si="87"/>
        <v/>
      </c>
      <c r="D37" s="134" t="str">
        <f t="shared" si="18"/>
        <v/>
      </c>
      <c r="E37" s="145" t="str">
        <f t="shared" si="19"/>
        <v/>
      </c>
      <c r="F37" s="146" t="str">
        <f>IFERROR(IF(E37,VLOOKUP(A37,DATOS,2,FALSE),""),"")</f>
        <v/>
      </c>
      <c r="G37" s="132" t="str">
        <f t="shared" si="21"/>
        <v/>
      </c>
      <c r="H37" s="133" t="str">
        <f t="shared" ca="1" si="22"/>
        <v/>
      </c>
      <c r="I37" s="134" t="str">
        <f t="shared" si="23"/>
        <v/>
      </c>
      <c r="J37" s="134" t="str">
        <f>""</f>
        <v/>
      </c>
      <c r="K37" s="134" t="str">
        <f t="shared" si="24"/>
        <v/>
      </c>
      <c r="L37" s="134" t="str">
        <f t="shared" si="25"/>
        <v/>
      </c>
      <c r="M37" s="134" t="str">
        <f t="shared" si="26"/>
        <v/>
      </c>
      <c r="N37" s="134" t="str">
        <f t="shared" si="27"/>
        <v/>
      </c>
      <c r="O37" s="134" t="str">
        <f t="shared" si="28"/>
        <v/>
      </c>
      <c r="P37" s="134" t="str">
        <f t="shared" si="29"/>
        <v/>
      </c>
      <c r="Q37" s="134" t="str">
        <f t="shared" si="30"/>
        <v/>
      </c>
      <c r="R37" s="130" t="str">
        <f t="shared" si="31"/>
        <v/>
      </c>
      <c r="S37" s="134" t="str">
        <f t="shared" si="32"/>
        <v/>
      </c>
      <c r="T37" s="147" t="str">
        <f t="shared" si="33"/>
        <v/>
      </c>
      <c r="U37" s="134" t="str">
        <f t="shared" si="34"/>
        <v/>
      </c>
      <c r="V37" s="134" t="str">
        <f t="shared" si="35"/>
        <v/>
      </c>
      <c r="W37" s="134" t="str">
        <f t="shared" si="36"/>
        <v/>
      </c>
    </row>
    <row r="38" spans="1:23" ht="15" thickBot="1">
      <c r="A38" s="399"/>
      <c r="B38" s="405"/>
      <c r="C38" s="130" t="str">
        <f t="shared" si="87"/>
        <v/>
      </c>
      <c r="D38" s="134" t="str">
        <f t="shared" si="18"/>
        <v/>
      </c>
      <c r="E38" s="145" t="str">
        <f t="shared" si="19"/>
        <v/>
      </c>
      <c r="F38" s="146" t="str">
        <f t="shared" si="88"/>
        <v/>
      </c>
      <c r="G38" s="132" t="str">
        <f t="shared" si="21"/>
        <v/>
      </c>
      <c r="H38" s="133" t="str">
        <f t="shared" ca="1" si="22"/>
        <v/>
      </c>
      <c r="I38" s="134" t="str">
        <f t="shared" si="23"/>
        <v/>
      </c>
      <c r="J38" s="134" t="str">
        <f>""</f>
        <v/>
      </c>
      <c r="K38" s="134" t="str">
        <f t="shared" si="24"/>
        <v/>
      </c>
      <c r="L38" s="134" t="str">
        <f t="shared" si="25"/>
        <v/>
      </c>
      <c r="M38" s="134" t="str">
        <f t="shared" si="26"/>
        <v/>
      </c>
      <c r="N38" s="134" t="str">
        <f t="shared" si="27"/>
        <v/>
      </c>
      <c r="O38" s="134" t="str">
        <f t="shared" si="28"/>
        <v/>
      </c>
      <c r="P38" s="134" t="str">
        <f t="shared" si="29"/>
        <v/>
      </c>
      <c r="Q38" s="134" t="str">
        <f t="shared" si="30"/>
        <v/>
      </c>
      <c r="R38" s="130" t="str">
        <f t="shared" si="31"/>
        <v/>
      </c>
      <c r="S38" s="134" t="str">
        <f t="shared" si="32"/>
        <v/>
      </c>
      <c r="T38" s="147" t="str">
        <f t="shared" si="33"/>
        <v/>
      </c>
      <c r="U38" s="134" t="str">
        <f t="shared" si="34"/>
        <v/>
      </c>
      <c r="V38" s="134" t="str">
        <f t="shared" si="35"/>
        <v/>
      </c>
      <c r="W38" s="134" t="str">
        <f t="shared" si="36"/>
        <v/>
      </c>
    </row>
    <row r="39" spans="1:23" s="249" customFormat="1" ht="15" thickBot="1">
      <c r="A39" s="399"/>
      <c r="B39" s="405"/>
      <c r="C39" s="130" t="str">
        <f t="shared" si="87"/>
        <v/>
      </c>
      <c r="D39" s="134" t="str">
        <f t="shared" si="18"/>
        <v/>
      </c>
      <c r="E39" s="145" t="str">
        <f t="shared" si="19"/>
        <v/>
      </c>
      <c r="F39" s="146" t="str">
        <f t="shared" si="88"/>
        <v/>
      </c>
      <c r="G39" s="132" t="str">
        <f t="shared" si="21"/>
        <v/>
      </c>
      <c r="H39" s="133" t="str">
        <f t="shared" ca="1" si="22"/>
        <v/>
      </c>
      <c r="I39" s="134" t="str">
        <f t="shared" si="23"/>
        <v/>
      </c>
      <c r="J39" s="134" t="str">
        <f>""</f>
        <v/>
      </c>
      <c r="K39" s="134" t="str">
        <f t="shared" si="24"/>
        <v/>
      </c>
      <c r="L39" s="134" t="str">
        <f t="shared" si="25"/>
        <v/>
      </c>
      <c r="M39" s="134" t="str">
        <f t="shared" si="26"/>
        <v/>
      </c>
      <c r="N39" s="134" t="str">
        <f t="shared" si="27"/>
        <v/>
      </c>
      <c r="O39" s="134" t="str">
        <f t="shared" si="28"/>
        <v/>
      </c>
      <c r="P39" s="134" t="str">
        <f t="shared" si="29"/>
        <v/>
      </c>
      <c r="Q39" s="134" t="str">
        <f t="shared" si="30"/>
        <v/>
      </c>
      <c r="R39" s="130" t="str">
        <f t="shared" si="31"/>
        <v/>
      </c>
      <c r="S39" s="134" t="str">
        <f t="shared" si="32"/>
        <v/>
      </c>
      <c r="T39" s="147" t="str">
        <f t="shared" si="33"/>
        <v/>
      </c>
      <c r="U39" s="134" t="str">
        <f t="shared" si="34"/>
        <v/>
      </c>
      <c r="V39" s="134" t="str">
        <f t="shared" si="35"/>
        <v/>
      </c>
      <c r="W39" s="134" t="str">
        <f t="shared" si="36"/>
        <v/>
      </c>
    </row>
    <row r="40" spans="1:23" ht="15" thickBot="1">
      <c r="A40" s="399"/>
      <c r="B40" s="405"/>
      <c r="C40" s="130" t="str">
        <f t="shared" si="87"/>
        <v/>
      </c>
      <c r="D40" s="134" t="str">
        <f t="shared" si="18"/>
        <v/>
      </c>
      <c r="E40" s="145" t="str">
        <f t="shared" si="19"/>
        <v/>
      </c>
      <c r="F40" s="146" t="str">
        <f t="shared" si="88"/>
        <v/>
      </c>
      <c r="G40" s="132" t="str">
        <f t="shared" si="21"/>
        <v/>
      </c>
      <c r="H40" s="133" t="str">
        <f t="shared" ca="1" si="22"/>
        <v/>
      </c>
      <c r="I40" s="134" t="str">
        <f t="shared" si="23"/>
        <v/>
      </c>
      <c r="J40" s="134" t="str">
        <f>""</f>
        <v/>
      </c>
      <c r="K40" s="134" t="str">
        <f t="shared" si="24"/>
        <v/>
      </c>
      <c r="L40" s="134" t="str">
        <f t="shared" si="25"/>
        <v/>
      </c>
      <c r="M40" s="134" t="str">
        <f t="shared" si="26"/>
        <v/>
      </c>
      <c r="N40" s="134" t="str">
        <f t="shared" si="27"/>
        <v/>
      </c>
      <c r="O40" s="134" t="str">
        <f t="shared" si="28"/>
        <v/>
      </c>
      <c r="P40" s="134" t="str">
        <f t="shared" si="29"/>
        <v/>
      </c>
      <c r="Q40" s="134" t="str">
        <f t="shared" si="30"/>
        <v/>
      </c>
      <c r="R40" s="130" t="str">
        <f t="shared" si="31"/>
        <v/>
      </c>
      <c r="S40" s="134" t="str">
        <f t="shared" si="32"/>
        <v/>
      </c>
      <c r="T40" s="147" t="str">
        <f t="shared" si="33"/>
        <v/>
      </c>
      <c r="U40" s="134" t="str">
        <f t="shared" si="34"/>
        <v/>
      </c>
      <c r="V40" s="134" t="str">
        <f t="shared" si="35"/>
        <v/>
      </c>
      <c r="W40" s="134" t="str">
        <f t="shared" si="36"/>
        <v/>
      </c>
    </row>
    <row r="41" spans="1:23" ht="15" thickBot="1">
      <c r="A41" s="399"/>
      <c r="B41" s="405"/>
      <c r="C41" s="130" t="str">
        <f t="shared" si="87"/>
        <v/>
      </c>
      <c r="D41" s="134" t="str">
        <f t="shared" si="18"/>
        <v/>
      </c>
      <c r="E41" s="145" t="str">
        <f t="shared" si="19"/>
        <v/>
      </c>
      <c r="F41" s="146" t="str">
        <f t="shared" si="88"/>
        <v/>
      </c>
      <c r="G41" s="132" t="str">
        <f t="shared" si="21"/>
        <v/>
      </c>
      <c r="H41" s="133" t="str">
        <f t="shared" ca="1" si="22"/>
        <v/>
      </c>
      <c r="I41" s="134" t="str">
        <f t="shared" si="23"/>
        <v/>
      </c>
      <c r="J41" s="134" t="str">
        <f>""</f>
        <v/>
      </c>
      <c r="K41" s="134" t="str">
        <f t="shared" si="24"/>
        <v/>
      </c>
      <c r="L41" s="134" t="str">
        <f t="shared" si="25"/>
        <v/>
      </c>
      <c r="M41" s="134" t="str">
        <f t="shared" si="26"/>
        <v/>
      </c>
      <c r="N41" s="134" t="str">
        <f t="shared" si="27"/>
        <v/>
      </c>
      <c r="O41" s="134" t="str">
        <f t="shared" si="28"/>
        <v/>
      </c>
      <c r="P41" s="134" t="str">
        <f t="shared" si="29"/>
        <v/>
      </c>
      <c r="Q41" s="134" t="str">
        <f t="shared" si="30"/>
        <v/>
      </c>
      <c r="R41" s="130" t="str">
        <f t="shared" si="31"/>
        <v/>
      </c>
      <c r="S41" s="134" t="str">
        <f t="shared" si="32"/>
        <v/>
      </c>
      <c r="T41" s="147" t="str">
        <f t="shared" si="33"/>
        <v/>
      </c>
      <c r="U41" s="134" t="str">
        <f t="shared" si="34"/>
        <v/>
      </c>
      <c r="V41" s="134" t="str">
        <f t="shared" si="35"/>
        <v/>
      </c>
      <c r="W41" s="134" t="str">
        <f t="shared" si="36"/>
        <v/>
      </c>
    </row>
    <row r="42" spans="1:23" ht="15" thickBot="1">
      <c r="A42" s="407"/>
      <c r="B42" s="405"/>
      <c r="C42" s="130" t="str">
        <f t="shared" si="87"/>
        <v/>
      </c>
      <c r="D42" s="134" t="str">
        <f t="shared" si="18"/>
        <v/>
      </c>
      <c r="E42" s="145" t="str">
        <f t="shared" si="19"/>
        <v/>
      </c>
      <c r="F42" s="146" t="str">
        <f t="shared" si="88"/>
        <v/>
      </c>
      <c r="G42" s="132" t="str">
        <f t="shared" si="21"/>
        <v/>
      </c>
      <c r="H42" s="133" t="str">
        <f t="shared" ca="1" si="22"/>
        <v/>
      </c>
      <c r="I42" s="134" t="str">
        <f t="shared" si="23"/>
        <v/>
      </c>
      <c r="J42" s="134" t="str">
        <f>""</f>
        <v/>
      </c>
      <c r="K42" s="134" t="str">
        <f t="shared" si="24"/>
        <v/>
      </c>
      <c r="L42" s="134" t="str">
        <f t="shared" si="25"/>
        <v/>
      </c>
      <c r="M42" s="134" t="str">
        <f t="shared" si="26"/>
        <v/>
      </c>
      <c r="N42" s="134" t="str">
        <f t="shared" si="27"/>
        <v/>
      </c>
      <c r="O42" s="134" t="str">
        <f t="shared" si="28"/>
        <v/>
      </c>
      <c r="P42" s="134" t="str">
        <f t="shared" si="29"/>
        <v/>
      </c>
      <c r="Q42" s="134" t="str">
        <f t="shared" si="30"/>
        <v/>
      </c>
      <c r="R42" s="130" t="str">
        <f t="shared" si="31"/>
        <v/>
      </c>
      <c r="S42" s="134" t="str">
        <f t="shared" si="32"/>
        <v/>
      </c>
      <c r="T42" s="147" t="str">
        <f t="shared" si="33"/>
        <v/>
      </c>
      <c r="U42" s="134" t="str">
        <f t="shared" si="34"/>
        <v/>
      </c>
      <c r="V42" s="134" t="str">
        <f t="shared" si="35"/>
        <v/>
      </c>
      <c r="W42" s="134" t="str">
        <f t="shared" si="36"/>
        <v/>
      </c>
    </row>
    <row r="43" spans="1:23" ht="15" thickBot="1">
      <c r="A43" s="8"/>
      <c r="B43" s="405"/>
      <c r="C43" s="130" t="str">
        <f t="shared" si="87"/>
        <v/>
      </c>
      <c r="D43" s="134" t="str">
        <f t="shared" si="18"/>
        <v/>
      </c>
      <c r="E43" s="145" t="str">
        <f t="shared" si="19"/>
        <v/>
      </c>
      <c r="F43" s="146" t="str">
        <f t="shared" si="88"/>
        <v/>
      </c>
      <c r="G43" s="132" t="str">
        <f t="shared" si="21"/>
        <v/>
      </c>
      <c r="H43" s="133" t="str">
        <f t="shared" ca="1" si="22"/>
        <v/>
      </c>
      <c r="I43" s="134" t="str">
        <f t="shared" si="23"/>
        <v/>
      </c>
      <c r="J43" s="134" t="str">
        <f>""</f>
        <v/>
      </c>
      <c r="K43" s="134" t="str">
        <f t="shared" si="24"/>
        <v/>
      </c>
      <c r="L43" s="134" t="str">
        <f t="shared" si="25"/>
        <v/>
      </c>
      <c r="M43" s="134" t="str">
        <f t="shared" si="26"/>
        <v/>
      </c>
      <c r="N43" s="134" t="str">
        <f t="shared" si="27"/>
        <v/>
      </c>
      <c r="O43" s="134" t="str">
        <f t="shared" si="28"/>
        <v/>
      </c>
      <c r="P43" s="134" t="str">
        <f t="shared" si="29"/>
        <v/>
      </c>
      <c r="Q43" s="134" t="str">
        <f t="shared" si="30"/>
        <v/>
      </c>
      <c r="R43" s="130" t="str">
        <f t="shared" si="31"/>
        <v/>
      </c>
      <c r="S43" s="134" t="str">
        <f t="shared" si="32"/>
        <v/>
      </c>
      <c r="T43" s="147" t="str">
        <f t="shared" si="33"/>
        <v/>
      </c>
      <c r="U43" s="134" t="str">
        <f t="shared" si="34"/>
        <v/>
      </c>
      <c r="V43" s="134" t="str">
        <f t="shared" si="35"/>
        <v/>
      </c>
      <c r="W43" s="134" t="str">
        <f t="shared" si="36"/>
        <v/>
      </c>
    </row>
    <row r="44" spans="1:23" ht="15" thickBot="1">
      <c r="A44" s="400"/>
      <c r="B44" s="405"/>
      <c r="C44" s="130" t="str">
        <f t="shared" si="87"/>
        <v/>
      </c>
      <c r="D44" s="134" t="str">
        <f t="shared" si="18"/>
        <v/>
      </c>
      <c r="E44" s="145" t="str">
        <f t="shared" si="19"/>
        <v/>
      </c>
      <c r="F44" s="146" t="str">
        <f t="shared" si="88"/>
        <v/>
      </c>
      <c r="G44" s="132" t="str">
        <f t="shared" si="21"/>
        <v/>
      </c>
      <c r="H44" s="133" t="str">
        <f t="shared" ca="1" si="22"/>
        <v/>
      </c>
      <c r="I44" s="134" t="str">
        <f t="shared" si="23"/>
        <v/>
      </c>
      <c r="J44" s="134" t="str">
        <f>""</f>
        <v/>
      </c>
      <c r="K44" s="134" t="str">
        <f t="shared" si="24"/>
        <v/>
      </c>
      <c r="L44" s="134" t="str">
        <f t="shared" si="25"/>
        <v/>
      </c>
      <c r="M44" s="134" t="str">
        <f t="shared" si="26"/>
        <v/>
      </c>
      <c r="N44" s="134" t="str">
        <f t="shared" si="27"/>
        <v/>
      </c>
      <c r="O44" s="134" t="str">
        <f t="shared" si="28"/>
        <v/>
      </c>
      <c r="P44" s="134" t="str">
        <f t="shared" si="29"/>
        <v/>
      </c>
      <c r="Q44" s="134" t="str">
        <f t="shared" si="30"/>
        <v/>
      </c>
      <c r="R44" s="130" t="str">
        <f t="shared" si="31"/>
        <v/>
      </c>
      <c r="S44" s="134" t="str">
        <f t="shared" si="32"/>
        <v/>
      </c>
      <c r="T44" s="147" t="str">
        <f t="shared" si="33"/>
        <v/>
      </c>
      <c r="U44" s="134" t="str">
        <f t="shared" si="34"/>
        <v/>
      </c>
      <c r="V44" s="134" t="str">
        <f t="shared" si="35"/>
        <v/>
      </c>
      <c r="W44" s="134" t="str">
        <f t="shared" si="36"/>
        <v/>
      </c>
    </row>
    <row r="45" spans="1:23" ht="15" thickBot="1">
      <c r="A45" s="400"/>
      <c r="B45" s="405"/>
      <c r="C45" s="130" t="str">
        <f t="shared" si="87"/>
        <v/>
      </c>
      <c r="D45" s="134" t="str">
        <f t="shared" si="18"/>
        <v/>
      </c>
      <c r="E45" s="145" t="str">
        <f t="shared" si="19"/>
        <v/>
      </c>
      <c r="F45" s="146" t="str">
        <f t="shared" si="88"/>
        <v/>
      </c>
      <c r="G45" s="132" t="str">
        <f t="shared" si="21"/>
        <v/>
      </c>
      <c r="H45" s="133" t="str">
        <f t="shared" ca="1" si="22"/>
        <v/>
      </c>
      <c r="I45" s="134" t="str">
        <f t="shared" si="23"/>
        <v/>
      </c>
      <c r="J45" s="134" t="str">
        <f>""</f>
        <v/>
      </c>
      <c r="K45" s="134" t="str">
        <f t="shared" si="24"/>
        <v/>
      </c>
      <c r="L45" s="134" t="str">
        <f t="shared" si="25"/>
        <v/>
      </c>
      <c r="M45" s="134" t="str">
        <f t="shared" si="26"/>
        <v/>
      </c>
      <c r="N45" s="134" t="str">
        <f t="shared" si="27"/>
        <v/>
      </c>
      <c r="O45" s="134" t="str">
        <f t="shared" si="28"/>
        <v/>
      </c>
      <c r="P45" s="134" t="str">
        <f t="shared" si="29"/>
        <v/>
      </c>
      <c r="Q45" s="134" t="str">
        <f t="shared" si="30"/>
        <v/>
      </c>
      <c r="R45" s="130" t="str">
        <f t="shared" si="31"/>
        <v/>
      </c>
      <c r="S45" s="134" t="str">
        <f t="shared" si="32"/>
        <v/>
      </c>
      <c r="T45" s="147" t="str">
        <f t="shared" si="33"/>
        <v/>
      </c>
      <c r="U45" s="134" t="str">
        <f t="shared" si="34"/>
        <v/>
      </c>
      <c r="V45" s="134" t="str">
        <f t="shared" si="35"/>
        <v/>
      </c>
      <c r="W45" s="134" t="str">
        <f t="shared" si="36"/>
        <v/>
      </c>
    </row>
    <row r="46" spans="1:23" ht="15" thickBot="1">
      <c r="A46" s="400"/>
      <c r="B46" s="405"/>
      <c r="C46" s="130" t="str">
        <f t="shared" si="87"/>
        <v/>
      </c>
      <c r="D46" s="134" t="str">
        <f t="shared" si="18"/>
        <v/>
      </c>
      <c r="E46" s="145" t="str">
        <f t="shared" si="19"/>
        <v/>
      </c>
      <c r="F46" s="146" t="str">
        <f t="shared" si="88"/>
        <v/>
      </c>
      <c r="G46" s="132" t="str">
        <f t="shared" si="21"/>
        <v/>
      </c>
      <c r="H46" s="133" t="str">
        <f t="shared" ca="1" si="22"/>
        <v/>
      </c>
      <c r="I46" s="134" t="str">
        <f t="shared" si="23"/>
        <v/>
      </c>
      <c r="J46" s="134" t="str">
        <f>""</f>
        <v/>
      </c>
      <c r="K46" s="134" t="str">
        <f t="shared" si="24"/>
        <v/>
      </c>
      <c r="L46" s="134" t="str">
        <f t="shared" si="25"/>
        <v/>
      </c>
      <c r="M46" s="134" t="str">
        <f t="shared" si="26"/>
        <v/>
      </c>
      <c r="N46" s="134" t="str">
        <f t="shared" si="27"/>
        <v/>
      </c>
      <c r="O46" s="134" t="str">
        <f t="shared" si="28"/>
        <v/>
      </c>
      <c r="P46" s="134" t="str">
        <f t="shared" si="29"/>
        <v/>
      </c>
      <c r="Q46" s="134" t="str">
        <f t="shared" si="30"/>
        <v/>
      </c>
      <c r="R46" s="130" t="str">
        <f t="shared" si="31"/>
        <v/>
      </c>
      <c r="S46" s="134" t="str">
        <f t="shared" si="32"/>
        <v/>
      </c>
      <c r="T46" s="147" t="str">
        <f t="shared" si="33"/>
        <v/>
      </c>
      <c r="U46" s="134" t="str">
        <f t="shared" si="34"/>
        <v/>
      </c>
      <c r="V46" s="134" t="str">
        <f t="shared" si="35"/>
        <v/>
      </c>
      <c r="W46" s="134" t="str">
        <f t="shared" si="36"/>
        <v/>
      </c>
    </row>
    <row r="47" spans="1:23" ht="15" thickBot="1">
      <c r="A47" s="400"/>
      <c r="B47" s="405"/>
      <c r="C47" s="130" t="str">
        <f t="shared" si="87"/>
        <v/>
      </c>
      <c r="D47" s="134" t="str">
        <f t="shared" si="18"/>
        <v/>
      </c>
      <c r="E47" s="145" t="str">
        <f t="shared" si="19"/>
        <v/>
      </c>
      <c r="F47" s="146" t="str">
        <f t="shared" si="88"/>
        <v/>
      </c>
      <c r="G47" s="132" t="str">
        <f t="shared" si="21"/>
        <v/>
      </c>
      <c r="H47" s="133" t="str">
        <f t="shared" ca="1" si="22"/>
        <v/>
      </c>
      <c r="I47" s="134" t="str">
        <f t="shared" si="23"/>
        <v/>
      </c>
      <c r="J47" s="134" t="str">
        <f>""</f>
        <v/>
      </c>
      <c r="K47" s="134" t="str">
        <f t="shared" si="24"/>
        <v/>
      </c>
      <c r="L47" s="134" t="str">
        <f t="shared" si="25"/>
        <v/>
      </c>
      <c r="M47" s="134" t="str">
        <f t="shared" si="26"/>
        <v/>
      </c>
      <c r="N47" s="134" t="str">
        <f t="shared" si="27"/>
        <v/>
      </c>
      <c r="O47" s="134" t="str">
        <f t="shared" si="28"/>
        <v/>
      </c>
      <c r="P47" s="134" t="str">
        <f t="shared" si="29"/>
        <v/>
      </c>
      <c r="Q47" s="134" t="str">
        <f t="shared" si="30"/>
        <v/>
      </c>
      <c r="R47" s="130" t="str">
        <f t="shared" si="31"/>
        <v/>
      </c>
      <c r="S47" s="134" t="str">
        <f t="shared" si="32"/>
        <v/>
      </c>
      <c r="T47" s="147" t="str">
        <f t="shared" si="33"/>
        <v/>
      </c>
      <c r="U47" s="134" t="str">
        <f t="shared" si="34"/>
        <v/>
      </c>
      <c r="V47" s="134" t="str">
        <f t="shared" si="35"/>
        <v/>
      </c>
      <c r="W47" s="134" t="str">
        <f t="shared" si="36"/>
        <v/>
      </c>
    </row>
    <row r="48" spans="1:23" ht="15" thickBot="1">
      <c r="A48" s="400"/>
      <c r="B48" s="405"/>
      <c r="C48" s="130" t="str">
        <f t="shared" si="87"/>
        <v/>
      </c>
      <c r="D48" s="134" t="str">
        <f t="shared" si="18"/>
        <v/>
      </c>
      <c r="E48" s="145" t="str">
        <f t="shared" si="19"/>
        <v/>
      </c>
      <c r="F48" s="146" t="str">
        <f t="shared" si="88"/>
        <v/>
      </c>
      <c r="G48" s="132" t="str">
        <f t="shared" si="21"/>
        <v/>
      </c>
      <c r="H48" s="133" t="str">
        <f t="shared" ca="1" si="22"/>
        <v/>
      </c>
      <c r="I48" s="134" t="str">
        <f t="shared" si="23"/>
        <v/>
      </c>
      <c r="J48" s="134" t="str">
        <f>""</f>
        <v/>
      </c>
      <c r="K48" s="134" t="str">
        <f t="shared" si="24"/>
        <v/>
      </c>
      <c r="L48" s="134" t="str">
        <f t="shared" si="25"/>
        <v/>
      </c>
      <c r="M48" s="134" t="str">
        <f t="shared" si="26"/>
        <v/>
      </c>
      <c r="N48" s="134" t="str">
        <f t="shared" si="27"/>
        <v/>
      </c>
      <c r="O48" s="134" t="str">
        <f t="shared" si="28"/>
        <v/>
      </c>
      <c r="P48" s="134" t="str">
        <f t="shared" si="29"/>
        <v/>
      </c>
      <c r="Q48" s="134" t="str">
        <f t="shared" si="30"/>
        <v/>
      </c>
      <c r="R48" s="130" t="str">
        <f t="shared" si="31"/>
        <v/>
      </c>
      <c r="S48" s="134" t="str">
        <f t="shared" si="32"/>
        <v/>
      </c>
      <c r="T48" s="147" t="str">
        <f t="shared" si="33"/>
        <v/>
      </c>
      <c r="U48" s="134" t="str">
        <f t="shared" si="34"/>
        <v/>
      </c>
      <c r="V48" s="134" t="str">
        <f t="shared" si="35"/>
        <v/>
      </c>
      <c r="W48" s="134" t="str">
        <f t="shared" si="36"/>
        <v/>
      </c>
    </row>
    <row r="49" spans="1:23" ht="15" thickBot="1">
      <c r="A49" s="400"/>
      <c r="B49" s="405"/>
      <c r="C49" s="130" t="str">
        <f t="shared" si="87"/>
        <v/>
      </c>
      <c r="D49" s="134" t="str">
        <f t="shared" si="18"/>
        <v/>
      </c>
      <c r="E49" s="145" t="str">
        <f t="shared" si="19"/>
        <v/>
      </c>
      <c r="F49" s="146" t="str">
        <f t="shared" si="88"/>
        <v/>
      </c>
      <c r="G49" s="132" t="str">
        <f t="shared" si="21"/>
        <v/>
      </c>
      <c r="H49" s="133" t="str">
        <f t="shared" ca="1" si="22"/>
        <v/>
      </c>
      <c r="I49" s="134" t="str">
        <f t="shared" si="23"/>
        <v/>
      </c>
      <c r="J49" s="134" t="str">
        <f>""</f>
        <v/>
      </c>
      <c r="K49" s="134" t="str">
        <f t="shared" si="24"/>
        <v/>
      </c>
      <c r="L49" s="134" t="str">
        <f t="shared" si="25"/>
        <v/>
      </c>
      <c r="M49" s="134" t="str">
        <f t="shared" si="26"/>
        <v/>
      </c>
      <c r="N49" s="134" t="str">
        <f t="shared" si="27"/>
        <v/>
      </c>
      <c r="O49" s="134" t="str">
        <f t="shared" si="28"/>
        <v/>
      </c>
      <c r="P49" s="134" t="str">
        <f t="shared" si="29"/>
        <v/>
      </c>
      <c r="Q49" s="134" t="str">
        <f t="shared" si="30"/>
        <v/>
      </c>
      <c r="R49" s="130" t="str">
        <f t="shared" si="31"/>
        <v/>
      </c>
      <c r="S49" s="134" t="str">
        <f t="shared" si="32"/>
        <v/>
      </c>
      <c r="T49" s="147" t="str">
        <f t="shared" si="33"/>
        <v/>
      </c>
      <c r="U49" s="134" t="str">
        <f t="shared" si="34"/>
        <v/>
      </c>
      <c r="V49" s="134" t="str">
        <f t="shared" si="35"/>
        <v/>
      </c>
      <c r="W49" s="134" t="str">
        <f t="shared" si="36"/>
        <v/>
      </c>
    </row>
    <row r="50" spans="1:23" ht="15" thickBot="1">
      <c r="A50" s="400"/>
      <c r="B50" s="405"/>
      <c r="C50" s="130" t="str">
        <f t="shared" si="87"/>
        <v/>
      </c>
      <c r="D50" s="134" t="str">
        <f t="shared" si="18"/>
        <v/>
      </c>
      <c r="E50" s="145" t="str">
        <f t="shared" si="19"/>
        <v/>
      </c>
      <c r="F50" s="146" t="str">
        <f t="shared" si="88"/>
        <v/>
      </c>
      <c r="G50" s="132" t="str">
        <f t="shared" si="21"/>
        <v/>
      </c>
      <c r="H50" s="133" t="str">
        <f t="shared" ca="1" si="22"/>
        <v/>
      </c>
      <c r="I50" s="134" t="str">
        <f t="shared" si="23"/>
        <v/>
      </c>
      <c r="J50" s="134" t="str">
        <f>""</f>
        <v/>
      </c>
      <c r="K50" s="134" t="str">
        <f t="shared" si="24"/>
        <v/>
      </c>
      <c r="L50" s="134" t="str">
        <f t="shared" si="25"/>
        <v/>
      </c>
      <c r="M50" s="134" t="str">
        <f t="shared" si="26"/>
        <v/>
      </c>
      <c r="N50" s="134" t="str">
        <f t="shared" si="27"/>
        <v/>
      </c>
      <c r="O50" s="134" t="str">
        <f t="shared" si="28"/>
        <v/>
      </c>
      <c r="P50" s="134" t="str">
        <f t="shared" si="29"/>
        <v/>
      </c>
      <c r="Q50" s="134" t="str">
        <f t="shared" si="30"/>
        <v/>
      </c>
      <c r="R50" s="130" t="str">
        <f t="shared" si="31"/>
        <v/>
      </c>
      <c r="S50" s="134" t="str">
        <f t="shared" si="32"/>
        <v/>
      </c>
      <c r="T50" s="147" t="str">
        <f t="shared" si="33"/>
        <v/>
      </c>
      <c r="U50" s="134" t="str">
        <f t="shared" si="34"/>
        <v/>
      </c>
      <c r="V50" s="134" t="str">
        <f t="shared" si="35"/>
        <v/>
      </c>
      <c r="W50" s="134" t="str">
        <f t="shared" si="36"/>
        <v/>
      </c>
    </row>
    <row r="51" spans="1:23" ht="15" thickBot="1">
      <c r="A51" s="400"/>
      <c r="B51" s="405"/>
      <c r="C51" s="130" t="str">
        <f t="shared" si="87"/>
        <v/>
      </c>
      <c r="D51" s="134" t="str">
        <f t="shared" si="18"/>
        <v/>
      </c>
      <c r="E51" s="145" t="str">
        <f t="shared" si="19"/>
        <v/>
      </c>
      <c r="F51" s="146" t="str">
        <f t="shared" si="88"/>
        <v/>
      </c>
      <c r="G51" s="132" t="str">
        <f t="shared" si="21"/>
        <v/>
      </c>
      <c r="H51" s="133" t="str">
        <f t="shared" ca="1" si="22"/>
        <v/>
      </c>
      <c r="I51" s="134" t="str">
        <f t="shared" si="23"/>
        <v/>
      </c>
      <c r="J51" s="134" t="str">
        <f>""</f>
        <v/>
      </c>
      <c r="K51" s="134" t="str">
        <f t="shared" si="24"/>
        <v/>
      </c>
      <c r="L51" s="134" t="str">
        <f t="shared" si="25"/>
        <v/>
      </c>
      <c r="M51" s="134" t="str">
        <f t="shared" si="26"/>
        <v/>
      </c>
      <c r="N51" s="134" t="str">
        <f t="shared" si="27"/>
        <v/>
      </c>
      <c r="O51" s="134" t="str">
        <f t="shared" si="28"/>
        <v/>
      </c>
      <c r="P51" s="134" t="str">
        <f t="shared" si="29"/>
        <v/>
      </c>
      <c r="Q51" s="134" t="str">
        <f t="shared" si="30"/>
        <v/>
      </c>
      <c r="R51" s="130" t="str">
        <f t="shared" si="31"/>
        <v/>
      </c>
      <c r="S51" s="134" t="str">
        <f t="shared" si="32"/>
        <v/>
      </c>
      <c r="T51" s="147" t="str">
        <f t="shared" si="33"/>
        <v/>
      </c>
      <c r="U51" s="134" t="str">
        <f t="shared" si="34"/>
        <v/>
      </c>
      <c r="V51" s="134" t="str">
        <f t="shared" si="35"/>
        <v/>
      </c>
      <c r="W51" s="134" t="str">
        <f t="shared" si="36"/>
        <v/>
      </c>
    </row>
    <row r="52" spans="1:23" ht="15" thickBot="1">
      <c r="A52" s="400"/>
      <c r="B52" s="405"/>
      <c r="C52" s="130" t="str">
        <f t="shared" si="87"/>
        <v/>
      </c>
      <c r="D52" s="134" t="str">
        <f t="shared" si="18"/>
        <v/>
      </c>
      <c r="E52" s="145" t="str">
        <f t="shared" si="19"/>
        <v/>
      </c>
      <c r="F52" s="146" t="str">
        <f t="shared" si="88"/>
        <v/>
      </c>
      <c r="G52" s="132" t="str">
        <f t="shared" si="21"/>
        <v/>
      </c>
      <c r="H52" s="133" t="str">
        <f t="shared" ca="1" si="22"/>
        <v/>
      </c>
      <c r="I52" s="134" t="str">
        <f t="shared" si="23"/>
        <v/>
      </c>
      <c r="J52" s="134" t="str">
        <f>""</f>
        <v/>
      </c>
      <c r="K52" s="134" t="str">
        <f t="shared" si="24"/>
        <v/>
      </c>
      <c r="L52" s="134" t="str">
        <f t="shared" si="25"/>
        <v/>
      </c>
      <c r="M52" s="134" t="str">
        <f t="shared" si="26"/>
        <v/>
      </c>
      <c r="N52" s="134" t="str">
        <f t="shared" si="27"/>
        <v/>
      </c>
      <c r="O52" s="134" t="str">
        <f t="shared" si="28"/>
        <v/>
      </c>
      <c r="P52" s="134" t="str">
        <f t="shared" si="29"/>
        <v/>
      </c>
      <c r="Q52" s="134" t="str">
        <f t="shared" si="30"/>
        <v/>
      </c>
      <c r="R52" s="130" t="str">
        <f t="shared" si="31"/>
        <v/>
      </c>
      <c r="S52" s="134" t="str">
        <f t="shared" si="32"/>
        <v/>
      </c>
      <c r="T52" s="147" t="str">
        <f t="shared" si="33"/>
        <v/>
      </c>
      <c r="U52" s="134" t="str">
        <f t="shared" si="34"/>
        <v/>
      </c>
      <c r="V52" s="134" t="str">
        <f t="shared" si="35"/>
        <v/>
      </c>
      <c r="W52" s="134" t="str">
        <f t="shared" si="36"/>
        <v/>
      </c>
    </row>
    <row r="53" spans="1:23" ht="15" thickBot="1">
      <c r="A53" s="400"/>
      <c r="B53" s="405"/>
      <c r="C53" s="130" t="str">
        <f t="shared" ref="C53:C65" si="89">IFERROR(IF(B53="PRESTACIONES","PRESTACIONES",VLOOKUP(A53,DATOS,49,FALSE)),"")</f>
        <v/>
      </c>
      <c r="D53" s="134" t="str">
        <f t="shared" ref="D53:D68" si="90">IFERROR(IF(E53,IF(B53=6,CONCATENATE(VLOOKUP(A53,DATOS,IF(C53="NO",38,38),FALSE),"P"),VLOOKUP(A53,DATOS,IF(C53="NO",38,38),FALSE)),""),"")</f>
        <v/>
      </c>
      <c r="E53" s="145" t="str">
        <f t="shared" si="2"/>
        <v/>
      </c>
      <c r="F53" s="146" t="str">
        <f t="shared" ref="F53:F67" si="91">IFERROR(IF(E53,VLOOKUP(A53,DATOS,2,FALSE),""),"")</f>
        <v/>
      </c>
      <c r="G53" s="132" t="str">
        <f t="shared" ref="G53:G67" si="92">IFERROR(IF(E53,VLOOKUP(A53,DATOS,IF(C53="NO",39,39),FALSE),""),"")</f>
        <v/>
      </c>
      <c r="H53" s="133" t="str">
        <f t="shared" ref="H53:H67" ca="1" si="93">IFERROR(IF(D53&lt;&gt;"",TODAY(),""),"")</f>
        <v/>
      </c>
      <c r="I53" s="134" t="str">
        <f t="shared" ref="I53:I67" si="94">IFERROR(IF(D53&lt;&gt;"",I52+1,""),1)</f>
        <v/>
      </c>
      <c r="J53" s="134" t="str">
        <f>""</f>
        <v/>
      </c>
      <c r="K53" s="134" t="str">
        <f t="shared" ref="K53:K67" si="95">IFERROR(IF(E53,0,""),"")</f>
        <v/>
      </c>
      <c r="L53" s="134" t="str">
        <f t="shared" ref="L53:L67" si="96">IFERROR(IF(E53,0,""),"")</f>
        <v/>
      </c>
      <c r="M53" s="134" t="str">
        <f t="shared" ref="M53:M114" si="97">IFERROR(IF(E53,0,""),"")</f>
        <v/>
      </c>
      <c r="N53" s="134" t="str">
        <f t="shared" ref="N53:N114" si="98">IFERROR(IF(E53,0,""),"")</f>
        <v/>
      </c>
      <c r="O53" s="134" t="str">
        <f t="shared" ref="O53:O114" si="99">IFERROR(IF(E53,"01",""),"")</f>
        <v/>
      </c>
      <c r="P53" s="134" t="str">
        <f t="shared" ref="P53:P114" si="100">IFERROR(IF(K53&lt;&gt;"",P52+1,""),1)</f>
        <v/>
      </c>
      <c r="Q53" s="134" t="str">
        <f t="shared" ref="Q53:Q114" si="101">IFERROR(IF(E53,0,""),"")</f>
        <v/>
      </c>
      <c r="R53" s="130" t="str">
        <f t="shared" ref="R53:R114" si="102">IFERROR(IF(E53,VLOOKUP(A53,DATOS,IF(C53="NO",30,30),FALSE),""),"")</f>
        <v/>
      </c>
      <c r="S53" s="134" t="str">
        <f t="shared" ref="S53:S114" si="103">IFERROR(IF(D53&lt;&gt;"",S52+1,""),1)</f>
        <v/>
      </c>
      <c r="T53" s="147" t="str">
        <f t="shared" ref="T53:T114" si="104">IFERROR(IF(E53,VLOOKUP(A53,DATOS,27,FALSE),""),"")</f>
        <v/>
      </c>
      <c r="U53" s="134" t="str">
        <f t="shared" ref="U53:U114" si="105">IFERROR(IF(E53,0,""),"")</f>
        <v/>
      </c>
      <c r="V53" s="134" t="str">
        <f t="shared" ref="V53:V114" si="106">IFERROR(IF(E53,A53,""),"")</f>
        <v/>
      </c>
      <c r="W53" s="134" t="str">
        <f t="shared" ref="W53:W114" si="107">IFERROR(IF(V53&lt;&gt;"",CONCATENATE("PAGO DEL CONTRATO CÁTEDRA ",V53, " N° HORAS: ",B53),""),"")</f>
        <v/>
      </c>
    </row>
    <row r="54" spans="1:23" s="249" customFormat="1" ht="15" thickBot="1">
      <c r="A54" s="400"/>
      <c r="B54" s="405"/>
      <c r="C54" s="242" t="str">
        <f t="shared" si="89"/>
        <v/>
      </c>
      <c r="D54" s="243" t="str">
        <f t="shared" si="90"/>
        <v/>
      </c>
      <c r="E54" s="244" t="str">
        <f t="shared" si="2"/>
        <v/>
      </c>
      <c r="F54" s="245" t="str">
        <f t="shared" si="91"/>
        <v/>
      </c>
      <c r="G54" s="246" t="str">
        <f t="shared" si="92"/>
        <v/>
      </c>
      <c r="H54" s="247" t="str">
        <f t="shared" ca="1" si="93"/>
        <v/>
      </c>
      <c r="I54" s="243" t="str">
        <f t="shared" si="94"/>
        <v/>
      </c>
      <c r="J54" s="243" t="str">
        <f>""</f>
        <v/>
      </c>
      <c r="K54" s="243" t="str">
        <f t="shared" si="95"/>
        <v/>
      </c>
      <c r="L54" s="243" t="str">
        <f t="shared" si="96"/>
        <v/>
      </c>
      <c r="M54" s="243" t="str">
        <f t="shared" si="97"/>
        <v/>
      </c>
      <c r="N54" s="243" t="str">
        <f t="shared" si="98"/>
        <v/>
      </c>
      <c r="O54" s="243" t="str">
        <f t="shared" si="99"/>
        <v/>
      </c>
      <c r="P54" s="243" t="str">
        <f t="shared" si="100"/>
        <v/>
      </c>
      <c r="Q54" s="243" t="str">
        <f t="shared" si="101"/>
        <v/>
      </c>
      <c r="R54" s="242" t="str">
        <f t="shared" si="102"/>
        <v/>
      </c>
      <c r="S54" s="243" t="str">
        <f t="shared" si="103"/>
        <v/>
      </c>
      <c r="T54" s="248" t="str">
        <f t="shared" si="104"/>
        <v/>
      </c>
      <c r="U54" s="243" t="str">
        <f t="shared" si="105"/>
        <v/>
      </c>
      <c r="V54" s="243" t="str">
        <f t="shared" si="106"/>
        <v/>
      </c>
      <c r="W54" s="243" t="str">
        <f t="shared" si="107"/>
        <v/>
      </c>
    </row>
    <row r="55" spans="1:23" ht="15" thickBot="1">
      <c r="A55" s="400"/>
      <c r="B55" s="405"/>
      <c r="C55" s="130" t="str">
        <f t="shared" si="89"/>
        <v/>
      </c>
      <c r="D55" s="134" t="str">
        <f t="shared" si="90"/>
        <v/>
      </c>
      <c r="E55" s="145" t="str">
        <f t="shared" si="2"/>
        <v/>
      </c>
      <c r="F55" s="146" t="str">
        <f t="shared" si="91"/>
        <v/>
      </c>
      <c r="G55" s="132" t="str">
        <f t="shared" si="92"/>
        <v/>
      </c>
      <c r="H55" s="133" t="str">
        <f t="shared" ca="1" si="93"/>
        <v/>
      </c>
      <c r="I55" s="134" t="str">
        <f t="shared" si="94"/>
        <v/>
      </c>
      <c r="J55" s="134" t="str">
        <f>""</f>
        <v/>
      </c>
      <c r="K55" s="134" t="str">
        <f t="shared" si="95"/>
        <v/>
      </c>
      <c r="L55" s="134" t="str">
        <f t="shared" si="96"/>
        <v/>
      </c>
      <c r="M55" s="134" t="str">
        <f t="shared" si="97"/>
        <v/>
      </c>
      <c r="N55" s="134" t="str">
        <f t="shared" si="98"/>
        <v/>
      </c>
      <c r="O55" s="134" t="str">
        <f t="shared" si="99"/>
        <v/>
      </c>
      <c r="P55" s="134" t="str">
        <f t="shared" si="100"/>
        <v/>
      </c>
      <c r="Q55" s="134" t="str">
        <f t="shared" si="101"/>
        <v/>
      </c>
      <c r="R55" s="130" t="str">
        <f t="shared" si="102"/>
        <v/>
      </c>
      <c r="S55" s="134" t="str">
        <f t="shared" si="103"/>
        <v/>
      </c>
      <c r="T55" s="147" t="str">
        <f t="shared" si="104"/>
        <v/>
      </c>
      <c r="U55" s="134" t="str">
        <f t="shared" si="105"/>
        <v/>
      </c>
      <c r="V55" s="134" t="str">
        <f t="shared" si="106"/>
        <v/>
      </c>
      <c r="W55" s="134" t="str">
        <f t="shared" si="107"/>
        <v/>
      </c>
    </row>
    <row r="56" spans="1:23" ht="15" thickBot="1">
      <c r="A56" s="400"/>
      <c r="B56" s="405"/>
      <c r="C56" s="130" t="str">
        <f t="shared" si="89"/>
        <v/>
      </c>
      <c r="D56" s="134" t="str">
        <f t="shared" si="90"/>
        <v/>
      </c>
      <c r="E56" s="145" t="str">
        <f t="shared" si="2"/>
        <v/>
      </c>
      <c r="F56" s="146" t="str">
        <f t="shared" si="91"/>
        <v/>
      </c>
      <c r="G56" s="132" t="str">
        <f t="shared" si="92"/>
        <v/>
      </c>
      <c r="H56" s="133" t="str">
        <f t="shared" ca="1" si="93"/>
        <v/>
      </c>
      <c r="I56" s="134" t="str">
        <f t="shared" si="94"/>
        <v/>
      </c>
      <c r="J56" s="134" t="str">
        <f>""</f>
        <v/>
      </c>
      <c r="K56" s="134" t="str">
        <f t="shared" si="95"/>
        <v/>
      </c>
      <c r="L56" s="134" t="str">
        <f t="shared" si="96"/>
        <v/>
      </c>
      <c r="M56" s="134" t="str">
        <f t="shared" si="97"/>
        <v/>
      </c>
      <c r="N56" s="134" t="str">
        <f t="shared" si="98"/>
        <v/>
      </c>
      <c r="O56" s="134" t="str">
        <f t="shared" si="99"/>
        <v/>
      </c>
      <c r="P56" s="134" t="str">
        <f t="shared" si="100"/>
        <v/>
      </c>
      <c r="Q56" s="134" t="str">
        <f t="shared" si="101"/>
        <v/>
      </c>
      <c r="R56" s="130" t="str">
        <f t="shared" si="102"/>
        <v/>
      </c>
      <c r="S56" s="134" t="str">
        <f t="shared" si="103"/>
        <v/>
      </c>
      <c r="T56" s="147" t="str">
        <f t="shared" si="104"/>
        <v/>
      </c>
      <c r="U56" s="134" t="str">
        <f t="shared" si="105"/>
        <v/>
      </c>
      <c r="V56" s="134" t="str">
        <f t="shared" si="106"/>
        <v/>
      </c>
      <c r="W56" s="134" t="str">
        <f t="shared" si="107"/>
        <v/>
      </c>
    </row>
    <row r="57" spans="1:23" ht="15" thickBot="1">
      <c r="A57" s="400"/>
      <c r="B57" s="405"/>
      <c r="C57" s="130" t="str">
        <f t="shared" si="89"/>
        <v/>
      </c>
      <c r="D57" s="134" t="str">
        <f t="shared" si="90"/>
        <v/>
      </c>
      <c r="E57" s="145" t="str">
        <f t="shared" si="2"/>
        <v/>
      </c>
      <c r="F57" s="146" t="str">
        <f t="shared" si="91"/>
        <v/>
      </c>
      <c r="G57" s="132" t="str">
        <f t="shared" si="92"/>
        <v/>
      </c>
      <c r="H57" s="133" t="str">
        <f t="shared" ca="1" si="93"/>
        <v/>
      </c>
      <c r="I57" s="134" t="str">
        <f t="shared" si="94"/>
        <v/>
      </c>
      <c r="J57" s="134" t="str">
        <f>""</f>
        <v/>
      </c>
      <c r="K57" s="134" t="str">
        <f t="shared" si="95"/>
        <v/>
      </c>
      <c r="L57" s="134" t="str">
        <f t="shared" si="96"/>
        <v/>
      </c>
      <c r="M57" s="134" t="str">
        <f t="shared" si="97"/>
        <v/>
      </c>
      <c r="N57" s="134" t="str">
        <f t="shared" si="98"/>
        <v/>
      </c>
      <c r="O57" s="134" t="str">
        <f t="shared" si="99"/>
        <v/>
      </c>
      <c r="P57" s="134" t="str">
        <f t="shared" si="100"/>
        <v/>
      </c>
      <c r="Q57" s="134" t="str">
        <f t="shared" si="101"/>
        <v/>
      </c>
      <c r="R57" s="130" t="str">
        <f t="shared" si="102"/>
        <v/>
      </c>
      <c r="S57" s="134" t="str">
        <f t="shared" si="103"/>
        <v/>
      </c>
      <c r="T57" s="147" t="str">
        <f t="shared" si="104"/>
        <v/>
      </c>
      <c r="U57" s="134" t="str">
        <f t="shared" si="105"/>
        <v/>
      </c>
      <c r="V57" s="134" t="str">
        <f t="shared" si="106"/>
        <v/>
      </c>
      <c r="W57" s="134" t="str">
        <f t="shared" si="107"/>
        <v/>
      </c>
    </row>
    <row r="58" spans="1:23" ht="15" thickBot="1">
      <c r="A58" s="400"/>
      <c r="B58" s="405"/>
      <c r="C58" s="130" t="str">
        <f t="shared" si="89"/>
        <v/>
      </c>
      <c r="D58" s="134" t="str">
        <f t="shared" si="90"/>
        <v/>
      </c>
      <c r="E58" s="145" t="str">
        <f t="shared" si="2"/>
        <v/>
      </c>
      <c r="F58" s="146" t="str">
        <f t="shared" si="91"/>
        <v/>
      </c>
      <c r="G58" s="132" t="str">
        <f t="shared" si="92"/>
        <v/>
      </c>
      <c r="H58" s="133" t="str">
        <f t="shared" ca="1" si="93"/>
        <v/>
      </c>
      <c r="I58" s="134" t="str">
        <f t="shared" si="94"/>
        <v/>
      </c>
      <c r="J58" s="134" t="str">
        <f>""</f>
        <v/>
      </c>
      <c r="K58" s="134" t="str">
        <f t="shared" si="95"/>
        <v/>
      </c>
      <c r="L58" s="134" t="str">
        <f t="shared" si="96"/>
        <v/>
      </c>
      <c r="M58" s="134" t="str">
        <f t="shared" si="97"/>
        <v/>
      </c>
      <c r="N58" s="134" t="str">
        <f t="shared" si="98"/>
        <v/>
      </c>
      <c r="O58" s="134" t="str">
        <f t="shared" si="99"/>
        <v/>
      </c>
      <c r="P58" s="134" t="str">
        <f t="shared" si="100"/>
        <v/>
      </c>
      <c r="Q58" s="134" t="str">
        <f t="shared" si="101"/>
        <v/>
      </c>
      <c r="R58" s="130" t="str">
        <f t="shared" si="102"/>
        <v/>
      </c>
      <c r="S58" s="134" t="str">
        <f t="shared" si="103"/>
        <v/>
      </c>
      <c r="T58" s="147" t="str">
        <f t="shared" si="104"/>
        <v/>
      </c>
      <c r="U58" s="134" t="str">
        <f t="shared" si="105"/>
        <v/>
      </c>
      <c r="V58" s="134" t="str">
        <f t="shared" si="106"/>
        <v/>
      </c>
      <c r="W58" s="134" t="str">
        <f t="shared" si="107"/>
        <v/>
      </c>
    </row>
    <row r="59" spans="1:23" ht="15" thickBot="1">
      <c r="A59" s="400"/>
      <c r="B59" s="405"/>
      <c r="C59" s="130" t="str">
        <f t="shared" si="89"/>
        <v/>
      </c>
      <c r="D59" s="134" t="str">
        <f t="shared" si="90"/>
        <v/>
      </c>
      <c r="E59" s="145" t="str">
        <f t="shared" si="2"/>
        <v/>
      </c>
      <c r="F59" s="146" t="str">
        <f t="shared" si="91"/>
        <v/>
      </c>
      <c r="G59" s="132" t="str">
        <f t="shared" si="92"/>
        <v/>
      </c>
      <c r="H59" s="133" t="str">
        <f t="shared" ca="1" si="93"/>
        <v/>
      </c>
      <c r="I59" s="134" t="str">
        <f t="shared" si="94"/>
        <v/>
      </c>
      <c r="J59" s="134" t="str">
        <f>""</f>
        <v/>
      </c>
      <c r="K59" s="134" t="str">
        <f t="shared" si="95"/>
        <v/>
      </c>
      <c r="L59" s="134" t="str">
        <f t="shared" si="96"/>
        <v/>
      </c>
      <c r="M59" s="134" t="str">
        <f t="shared" si="97"/>
        <v/>
      </c>
      <c r="N59" s="134" t="str">
        <f t="shared" si="98"/>
        <v/>
      </c>
      <c r="O59" s="134" t="str">
        <f t="shared" si="99"/>
        <v/>
      </c>
      <c r="P59" s="134" t="str">
        <f t="shared" si="100"/>
        <v/>
      </c>
      <c r="Q59" s="134" t="str">
        <f t="shared" si="101"/>
        <v/>
      </c>
      <c r="R59" s="130" t="str">
        <f t="shared" si="102"/>
        <v/>
      </c>
      <c r="S59" s="134" t="str">
        <f t="shared" si="103"/>
        <v/>
      </c>
      <c r="T59" s="147" t="str">
        <f t="shared" si="104"/>
        <v/>
      </c>
      <c r="U59" s="134" t="str">
        <f t="shared" si="105"/>
        <v/>
      </c>
      <c r="V59" s="134" t="str">
        <f t="shared" si="106"/>
        <v/>
      </c>
      <c r="W59" s="134" t="str">
        <f t="shared" si="107"/>
        <v/>
      </c>
    </row>
    <row r="60" spans="1:23" ht="15" thickBot="1">
      <c r="A60" s="400"/>
      <c r="B60" s="405"/>
      <c r="C60" s="130" t="str">
        <f t="shared" si="89"/>
        <v/>
      </c>
      <c r="D60" s="134" t="str">
        <f t="shared" si="90"/>
        <v/>
      </c>
      <c r="E60" s="145" t="str">
        <f t="shared" si="2"/>
        <v/>
      </c>
      <c r="F60" s="146" t="str">
        <f t="shared" si="91"/>
        <v/>
      </c>
      <c r="G60" s="132" t="str">
        <f t="shared" si="92"/>
        <v/>
      </c>
      <c r="H60" s="133" t="str">
        <f t="shared" ca="1" si="93"/>
        <v/>
      </c>
      <c r="I60" s="134" t="str">
        <f t="shared" si="94"/>
        <v/>
      </c>
      <c r="J60" s="134" t="str">
        <f>""</f>
        <v/>
      </c>
      <c r="K60" s="134" t="str">
        <f t="shared" si="95"/>
        <v/>
      </c>
      <c r="L60" s="134" t="str">
        <f t="shared" si="96"/>
        <v/>
      </c>
      <c r="M60" s="134" t="str">
        <f t="shared" si="97"/>
        <v/>
      </c>
      <c r="N60" s="134" t="str">
        <f t="shared" si="98"/>
        <v/>
      </c>
      <c r="O60" s="134" t="str">
        <f t="shared" si="99"/>
        <v/>
      </c>
      <c r="P60" s="134" t="str">
        <f t="shared" si="100"/>
        <v/>
      </c>
      <c r="Q60" s="134" t="str">
        <f t="shared" si="101"/>
        <v/>
      </c>
      <c r="R60" s="130" t="str">
        <f t="shared" si="102"/>
        <v/>
      </c>
      <c r="S60" s="134" t="str">
        <f t="shared" si="103"/>
        <v/>
      </c>
      <c r="T60" s="147" t="str">
        <f t="shared" si="104"/>
        <v/>
      </c>
      <c r="U60" s="134" t="str">
        <f t="shared" si="105"/>
        <v/>
      </c>
      <c r="V60" s="134" t="str">
        <f t="shared" si="106"/>
        <v/>
      </c>
      <c r="W60" s="134" t="str">
        <f t="shared" si="107"/>
        <v/>
      </c>
    </row>
    <row r="61" spans="1:23" ht="15" thickBot="1">
      <c r="A61" s="400"/>
      <c r="B61" s="405"/>
      <c r="C61" s="130" t="str">
        <f t="shared" si="89"/>
        <v/>
      </c>
      <c r="D61" s="134" t="str">
        <f t="shared" si="90"/>
        <v/>
      </c>
      <c r="E61" s="145" t="str">
        <f t="shared" si="2"/>
        <v/>
      </c>
      <c r="F61" s="146" t="str">
        <f t="shared" si="91"/>
        <v/>
      </c>
      <c r="G61" s="132" t="str">
        <f t="shared" si="92"/>
        <v/>
      </c>
      <c r="H61" s="133" t="str">
        <f t="shared" ca="1" si="93"/>
        <v/>
      </c>
      <c r="I61" s="134" t="str">
        <f t="shared" si="94"/>
        <v/>
      </c>
      <c r="J61" s="134" t="str">
        <f>""</f>
        <v/>
      </c>
      <c r="K61" s="134" t="str">
        <f t="shared" si="95"/>
        <v/>
      </c>
      <c r="L61" s="134" t="str">
        <f t="shared" si="96"/>
        <v/>
      </c>
      <c r="M61" s="134" t="str">
        <f t="shared" si="97"/>
        <v/>
      </c>
      <c r="N61" s="134" t="str">
        <f t="shared" si="98"/>
        <v/>
      </c>
      <c r="O61" s="134" t="str">
        <f t="shared" si="99"/>
        <v/>
      </c>
      <c r="P61" s="134" t="str">
        <f t="shared" si="100"/>
        <v/>
      </c>
      <c r="Q61" s="134" t="str">
        <f t="shared" si="101"/>
        <v/>
      </c>
      <c r="R61" s="130" t="str">
        <f t="shared" si="102"/>
        <v/>
      </c>
      <c r="S61" s="134" t="str">
        <f t="shared" si="103"/>
        <v/>
      </c>
      <c r="T61" s="147" t="str">
        <f t="shared" si="104"/>
        <v/>
      </c>
      <c r="U61" s="134" t="str">
        <f t="shared" si="105"/>
        <v/>
      </c>
      <c r="V61" s="134" t="str">
        <f t="shared" si="106"/>
        <v/>
      </c>
      <c r="W61" s="134" t="str">
        <f t="shared" si="107"/>
        <v/>
      </c>
    </row>
    <row r="62" spans="1:23" ht="15" thickBot="1">
      <c r="A62" s="400"/>
      <c r="B62" s="405"/>
      <c r="C62" s="130" t="str">
        <f t="shared" si="89"/>
        <v/>
      </c>
      <c r="D62" s="134" t="str">
        <f t="shared" si="90"/>
        <v/>
      </c>
      <c r="E62" s="145" t="str">
        <f t="shared" si="2"/>
        <v/>
      </c>
      <c r="F62" s="146" t="str">
        <f t="shared" si="91"/>
        <v/>
      </c>
      <c r="G62" s="132" t="str">
        <f t="shared" si="92"/>
        <v/>
      </c>
      <c r="H62" s="133" t="str">
        <f t="shared" ca="1" si="93"/>
        <v/>
      </c>
      <c r="I62" s="134" t="str">
        <f t="shared" si="94"/>
        <v/>
      </c>
      <c r="J62" s="134" t="str">
        <f>""</f>
        <v/>
      </c>
      <c r="K62" s="134" t="str">
        <f t="shared" si="95"/>
        <v/>
      </c>
      <c r="L62" s="134" t="str">
        <f t="shared" si="96"/>
        <v/>
      </c>
      <c r="M62" s="134" t="str">
        <f t="shared" si="97"/>
        <v/>
      </c>
      <c r="N62" s="134" t="str">
        <f t="shared" si="98"/>
        <v/>
      </c>
      <c r="O62" s="134" t="str">
        <f t="shared" si="99"/>
        <v/>
      </c>
      <c r="P62" s="134" t="str">
        <f t="shared" si="100"/>
        <v/>
      </c>
      <c r="Q62" s="134" t="str">
        <f t="shared" si="101"/>
        <v/>
      </c>
      <c r="R62" s="130" t="str">
        <f t="shared" si="102"/>
        <v/>
      </c>
      <c r="S62" s="134" t="str">
        <f t="shared" si="103"/>
        <v/>
      </c>
      <c r="T62" s="147" t="str">
        <f t="shared" si="104"/>
        <v/>
      </c>
      <c r="U62" s="134" t="str">
        <f t="shared" si="105"/>
        <v/>
      </c>
      <c r="V62" s="134" t="str">
        <f t="shared" si="106"/>
        <v/>
      </c>
      <c r="W62" s="134" t="str">
        <f t="shared" si="107"/>
        <v/>
      </c>
    </row>
    <row r="63" spans="1:23" ht="15" thickBot="1">
      <c r="A63" s="400"/>
      <c r="B63" s="405"/>
      <c r="C63" s="130" t="str">
        <f t="shared" si="89"/>
        <v/>
      </c>
      <c r="D63" s="134" t="str">
        <f t="shared" si="90"/>
        <v/>
      </c>
      <c r="E63" s="145" t="str">
        <f t="shared" si="2"/>
        <v/>
      </c>
      <c r="F63" s="146" t="str">
        <f t="shared" si="91"/>
        <v/>
      </c>
      <c r="G63" s="132" t="str">
        <f t="shared" si="92"/>
        <v/>
      </c>
      <c r="H63" s="133" t="str">
        <f t="shared" ca="1" si="93"/>
        <v/>
      </c>
      <c r="I63" s="134" t="str">
        <f t="shared" si="94"/>
        <v/>
      </c>
      <c r="J63" s="134" t="str">
        <f>""</f>
        <v/>
      </c>
      <c r="K63" s="134" t="str">
        <f t="shared" si="95"/>
        <v/>
      </c>
      <c r="L63" s="134" t="str">
        <f t="shared" si="96"/>
        <v/>
      </c>
      <c r="M63" s="134" t="str">
        <f t="shared" si="97"/>
        <v/>
      </c>
      <c r="N63" s="134" t="str">
        <f t="shared" si="98"/>
        <v/>
      </c>
      <c r="O63" s="134" t="str">
        <f t="shared" si="99"/>
        <v/>
      </c>
      <c r="P63" s="134" t="str">
        <f t="shared" si="100"/>
        <v/>
      </c>
      <c r="Q63" s="134" t="str">
        <f t="shared" si="101"/>
        <v/>
      </c>
      <c r="R63" s="130" t="str">
        <f t="shared" si="102"/>
        <v/>
      </c>
      <c r="S63" s="134" t="str">
        <f t="shared" si="103"/>
        <v/>
      </c>
      <c r="T63" s="147" t="str">
        <f t="shared" si="104"/>
        <v/>
      </c>
      <c r="U63" s="134" t="str">
        <f t="shared" si="105"/>
        <v/>
      </c>
      <c r="V63" s="134" t="str">
        <f t="shared" si="106"/>
        <v/>
      </c>
      <c r="W63" s="134" t="str">
        <f t="shared" si="107"/>
        <v/>
      </c>
    </row>
    <row r="64" spans="1:23" ht="15" thickBot="1">
      <c r="A64" s="400"/>
      <c r="B64" s="405"/>
      <c r="C64" s="130" t="str">
        <f t="shared" si="89"/>
        <v/>
      </c>
      <c r="D64" s="134" t="str">
        <f t="shared" ref="D64" si="108">IFERROR(IF(E64,IF(B64=6,CONCATENATE(VLOOKUP(A64,DATOS,IF(C64="NO",38,38),FALSE),"P"),VLOOKUP(A64,DATOS,IF(C64="NO",38,38),FALSE)),""),"")</f>
        <v/>
      </c>
      <c r="E64" s="145" t="str">
        <f t="shared" si="2"/>
        <v/>
      </c>
      <c r="F64" s="146" t="str">
        <f t="shared" ref="F64" si="109">IFERROR(IF(E64,VLOOKUP(A64,DATOS,2,FALSE),""),"")</f>
        <v/>
      </c>
      <c r="G64" s="132" t="str">
        <f t="shared" ref="G64" si="110">IFERROR(IF(E64,VLOOKUP(A64,DATOS,IF(C64="NO",39,39),FALSE),""),"")</f>
        <v/>
      </c>
      <c r="H64" s="133" t="str">
        <f t="shared" ref="H64" ca="1" si="111">IFERROR(IF(D64&lt;&gt;"",TODAY(),""),"")</f>
        <v/>
      </c>
      <c r="I64" s="134" t="str">
        <f t="shared" ref="I64" si="112">IFERROR(IF(D64&lt;&gt;"",I63+1,""),1)</f>
        <v/>
      </c>
      <c r="J64" s="134" t="str">
        <f>""</f>
        <v/>
      </c>
      <c r="K64" s="134" t="str">
        <f t="shared" ref="K64" si="113">IFERROR(IF(E64,0,""),"")</f>
        <v/>
      </c>
      <c r="L64" s="134" t="str">
        <f t="shared" ref="L64" si="114">IFERROR(IF(E64,0,""),"")</f>
        <v/>
      </c>
      <c r="M64" s="134" t="str">
        <f t="shared" ref="M64" si="115">IFERROR(IF(E64,0,""),"")</f>
        <v/>
      </c>
      <c r="N64" s="134" t="str">
        <f t="shared" ref="N64" si="116">IFERROR(IF(E64,0,""),"")</f>
        <v/>
      </c>
      <c r="O64" s="134" t="str">
        <f t="shared" ref="O64" si="117">IFERROR(IF(E64,"01",""),"")</f>
        <v/>
      </c>
      <c r="P64" s="134" t="str">
        <f t="shared" ref="P64" si="118">IFERROR(IF(K64&lt;&gt;"",P63+1,""),1)</f>
        <v/>
      </c>
      <c r="Q64" s="134" t="str">
        <f t="shared" ref="Q64" si="119">IFERROR(IF(E64,0,""),"")</f>
        <v/>
      </c>
      <c r="R64" s="130" t="str">
        <f t="shared" ref="R64" si="120">IFERROR(IF(E64,VLOOKUP(A64,DATOS,IF(C64="NO",30,30),FALSE),""),"")</f>
        <v/>
      </c>
      <c r="S64" s="134" t="str">
        <f t="shared" ref="S64" si="121">IFERROR(IF(D64&lt;&gt;"",S63+1,""),1)</f>
        <v/>
      </c>
      <c r="T64" s="147" t="str">
        <f t="shared" ref="T64" si="122">IFERROR(IF(E64,VLOOKUP(A64,DATOS,27,FALSE),""),"")</f>
        <v/>
      </c>
      <c r="U64" s="134" t="str">
        <f t="shared" ref="U64" si="123">IFERROR(IF(E64,0,""),"")</f>
        <v/>
      </c>
      <c r="V64" s="134" t="str">
        <f t="shared" ref="V64" si="124">IFERROR(IF(E64,A64,""),"")</f>
        <v/>
      </c>
      <c r="W64" s="134" t="str">
        <f t="shared" ref="W64" si="125">IFERROR(IF(V64&lt;&gt;"",CONCATENATE("PAGO DEL CONTRATO CÁTEDRA ",V64, " N° HORAS: ",B64),""),"")</f>
        <v/>
      </c>
    </row>
    <row r="65" spans="1:23" ht="15" thickBot="1">
      <c r="A65" s="400"/>
      <c r="B65" s="405"/>
      <c r="C65" s="130" t="str">
        <f t="shared" si="89"/>
        <v/>
      </c>
      <c r="D65" s="134" t="str">
        <f t="shared" si="90"/>
        <v/>
      </c>
      <c r="E65" s="145" t="str">
        <f t="shared" si="2"/>
        <v/>
      </c>
      <c r="F65" s="146" t="str">
        <f t="shared" si="91"/>
        <v/>
      </c>
      <c r="G65" s="132" t="str">
        <f t="shared" si="92"/>
        <v/>
      </c>
      <c r="H65" s="133" t="str">
        <f t="shared" ca="1" si="93"/>
        <v/>
      </c>
      <c r="I65" s="134" t="str">
        <f t="shared" si="94"/>
        <v/>
      </c>
      <c r="J65" s="134" t="str">
        <f>""</f>
        <v/>
      </c>
      <c r="K65" s="134" t="str">
        <f t="shared" si="95"/>
        <v/>
      </c>
      <c r="L65" s="134" t="str">
        <f t="shared" si="96"/>
        <v/>
      </c>
      <c r="M65" s="134" t="str">
        <f t="shared" si="97"/>
        <v/>
      </c>
      <c r="N65" s="134" t="str">
        <f t="shared" si="98"/>
        <v/>
      </c>
      <c r="O65" s="134" t="str">
        <f t="shared" si="99"/>
        <v/>
      </c>
      <c r="P65" s="134" t="str">
        <f t="shared" si="100"/>
        <v/>
      </c>
      <c r="Q65" s="134" t="str">
        <f t="shared" si="101"/>
        <v/>
      </c>
      <c r="R65" s="130" t="str">
        <f t="shared" si="102"/>
        <v/>
      </c>
      <c r="S65" s="134" t="str">
        <f t="shared" si="103"/>
        <v/>
      </c>
      <c r="T65" s="147" t="str">
        <f t="shared" si="104"/>
        <v/>
      </c>
      <c r="U65" s="134" t="str">
        <f t="shared" si="105"/>
        <v/>
      </c>
      <c r="V65" s="134" t="str">
        <f t="shared" si="106"/>
        <v/>
      </c>
      <c r="W65" s="134" t="str">
        <f t="shared" si="107"/>
        <v/>
      </c>
    </row>
    <row r="66" spans="1:23" ht="15" thickBot="1">
      <c r="A66" s="400"/>
      <c r="B66" s="405"/>
      <c r="C66" s="130" t="str">
        <f t="shared" ref="C66" si="126">IFERROR(IF(B66="PRESTACIONES","PRESTACIONES",VLOOKUP(A66,DATOS,49,FALSE)),"")</f>
        <v/>
      </c>
      <c r="D66" s="134" t="str">
        <f t="shared" ref="D66" si="127">IFERROR(IF(E66,IF(B66=6,CONCATENATE(VLOOKUP(A66,DATOS,IF(C66="NO",38,38),FALSE),"P"),VLOOKUP(A66,DATOS,IF(C66="NO",38,38),FALSE)),""),"")</f>
        <v/>
      </c>
      <c r="E66" s="145" t="str">
        <f t="shared" ref="E66" si="128">IFERROR(IF(B66="PRESTACIONES",VLOOKUP(A66,DATOS,23,FALSE),VLOOKUP(A66,DATOS,40,FALSE)*B66),"")</f>
        <v/>
      </c>
      <c r="F66" s="146" t="str">
        <f t="shared" ref="F66" si="129">IFERROR(IF(E66,VLOOKUP(A66,DATOS,2,FALSE),""),"")</f>
        <v/>
      </c>
      <c r="G66" s="132" t="str">
        <f t="shared" ref="G66" si="130">IFERROR(IF(E66,VLOOKUP(A66,DATOS,IF(C66="NO",39,39),FALSE),""),"")</f>
        <v/>
      </c>
      <c r="H66" s="133" t="str">
        <f t="shared" ref="H66" ca="1" si="131">IFERROR(IF(D66&lt;&gt;"",TODAY(),""),"")</f>
        <v/>
      </c>
      <c r="I66" s="134" t="str">
        <f t="shared" ref="I66" si="132">IFERROR(IF(D66&lt;&gt;"",I65+1,""),1)</f>
        <v/>
      </c>
      <c r="J66" s="134" t="str">
        <f>""</f>
        <v/>
      </c>
      <c r="K66" s="134" t="str">
        <f t="shared" ref="K66" si="133">IFERROR(IF(E66,0,""),"")</f>
        <v/>
      </c>
      <c r="L66" s="134" t="str">
        <f t="shared" ref="L66" si="134">IFERROR(IF(E66,0,""),"")</f>
        <v/>
      </c>
      <c r="M66" s="134" t="str">
        <f t="shared" ref="M66" si="135">IFERROR(IF(E66,0,""),"")</f>
        <v/>
      </c>
      <c r="N66" s="134" t="str">
        <f t="shared" ref="N66" si="136">IFERROR(IF(E66,0,""),"")</f>
        <v/>
      </c>
      <c r="O66" s="134" t="str">
        <f t="shared" ref="O66" si="137">IFERROR(IF(E66,"01",""),"")</f>
        <v/>
      </c>
      <c r="P66" s="134" t="str">
        <f t="shared" ref="P66" si="138">IFERROR(IF(K66&lt;&gt;"",P65+1,""),1)</f>
        <v/>
      </c>
      <c r="Q66" s="134" t="str">
        <f t="shared" ref="Q66" si="139">IFERROR(IF(E66,0,""),"")</f>
        <v/>
      </c>
      <c r="R66" s="130" t="str">
        <f t="shared" ref="R66" si="140">IFERROR(IF(E66,VLOOKUP(A66,DATOS,IF(C66="NO",30,30),FALSE),""),"")</f>
        <v/>
      </c>
      <c r="S66" s="134" t="str">
        <f t="shared" ref="S66" si="141">IFERROR(IF(D66&lt;&gt;"",S65+1,""),1)</f>
        <v/>
      </c>
      <c r="T66" s="147" t="str">
        <f t="shared" ref="T66" si="142">IFERROR(IF(E66,VLOOKUP(A66,DATOS,27,FALSE),""),"")</f>
        <v/>
      </c>
      <c r="U66" s="134" t="str">
        <f t="shared" ref="U66" si="143">IFERROR(IF(E66,0,""),"")</f>
        <v/>
      </c>
      <c r="V66" s="134" t="str">
        <f t="shared" ref="V66" si="144">IFERROR(IF(E66,A66,""),"")</f>
        <v/>
      </c>
      <c r="W66" s="134" t="str">
        <f t="shared" ref="W66" si="145">IFERROR(IF(V66&lt;&gt;"",CONCATENATE("PAGO DEL CONTRATO CÁTEDRA ",V66, " N° HORAS: ",B66),""),"")</f>
        <v/>
      </c>
    </row>
    <row r="67" spans="1:23" ht="15" thickBot="1">
      <c r="A67" s="400"/>
      <c r="B67" s="405"/>
      <c r="C67" s="130" t="str">
        <f t="shared" ref="C67:C82" si="146">IFERROR(IF(B67="PRESTACIONES","PRESTACIONES",VLOOKUP(A67,DATOS,49,FALSE)),"")</f>
        <v/>
      </c>
      <c r="D67" s="134" t="str">
        <f t="shared" si="90"/>
        <v/>
      </c>
      <c r="E67" s="145" t="str">
        <f t="shared" ref="E67:E130" si="147">IFERROR(IF(B67="PRESTACIONES",VLOOKUP(A67,DATOS,23,FALSE),VLOOKUP(A67,DATOS,40,FALSE)*B67),"")</f>
        <v/>
      </c>
      <c r="F67" s="146" t="str">
        <f t="shared" si="91"/>
        <v/>
      </c>
      <c r="G67" s="132" t="str">
        <f t="shared" si="92"/>
        <v/>
      </c>
      <c r="H67" s="133" t="str">
        <f t="shared" ca="1" si="93"/>
        <v/>
      </c>
      <c r="I67" s="134" t="str">
        <f t="shared" si="94"/>
        <v/>
      </c>
      <c r="J67" s="134" t="str">
        <f>""</f>
        <v/>
      </c>
      <c r="K67" s="134" t="str">
        <f t="shared" si="95"/>
        <v/>
      </c>
      <c r="L67" s="134" t="str">
        <f t="shared" si="96"/>
        <v/>
      </c>
      <c r="M67" s="134" t="str">
        <f t="shared" si="97"/>
        <v/>
      </c>
      <c r="N67" s="134" t="str">
        <f t="shared" si="98"/>
        <v/>
      </c>
      <c r="O67" s="134" t="str">
        <f t="shared" si="99"/>
        <v/>
      </c>
      <c r="P67" s="134" t="str">
        <f t="shared" si="100"/>
        <v/>
      </c>
      <c r="Q67" s="134" t="str">
        <f t="shared" si="101"/>
        <v/>
      </c>
      <c r="R67" s="130" t="str">
        <f t="shared" si="102"/>
        <v/>
      </c>
      <c r="S67" s="134" t="str">
        <f t="shared" si="103"/>
        <v/>
      </c>
      <c r="T67" s="147" t="str">
        <f t="shared" si="104"/>
        <v/>
      </c>
      <c r="U67" s="134" t="str">
        <f t="shared" si="105"/>
        <v/>
      </c>
      <c r="V67" s="134" t="str">
        <f t="shared" si="106"/>
        <v/>
      </c>
      <c r="W67" s="134" t="str">
        <f t="shared" si="107"/>
        <v/>
      </c>
    </row>
    <row r="68" spans="1:23" ht="15" thickBot="1">
      <c r="A68" s="400"/>
      <c r="B68" s="405"/>
      <c r="C68" s="130" t="str">
        <f t="shared" si="146"/>
        <v/>
      </c>
      <c r="D68" s="134" t="str">
        <f t="shared" si="90"/>
        <v/>
      </c>
      <c r="E68" s="145" t="str">
        <f t="shared" si="147"/>
        <v/>
      </c>
      <c r="F68" s="146" t="str">
        <f t="shared" ref="F68:F131" si="148">IFERROR(IF(E68,VLOOKUP(A68,DATOS,2,FALSE),""),"")</f>
        <v/>
      </c>
      <c r="G68" s="132" t="str">
        <f t="shared" ref="G68:G131" si="149">IFERROR(IF(E68,VLOOKUP(A68,DATOS,IF(C68="NO",39,39),FALSE),""),"")</f>
        <v/>
      </c>
      <c r="H68" s="133" t="str">
        <f t="shared" ref="H68:H131" ca="1" si="150">IFERROR(IF(D68&lt;&gt;"",TODAY(),""),"")</f>
        <v/>
      </c>
      <c r="I68" s="134" t="str">
        <f t="shared" ref="I68:I131" si="151">IFERROR(IF(D68&lt;&gt;"",I67+1,""),1)</f>
        <v/>
      </c>
      <c r="J68" s="134" t="str">
        <f>""</f>
        <v/>
      </c>
      <c r="K68" s="134" t="str">
        <f t="shared" ref="K68:K131" si="152">IFERROR(IF(E68,0,""),"")</f>
        <v/>
      </c>
      <c r="L68" s="134" t="str">
        <f t="shared" ref="L68:L131" si="153">IFERROR(IF(E68,0,""),"")</f>
        <v/>
      </c>
      <c r="M68" s="134" t="str">
        <f t="shared" si="97"/>
        <v/>
      </c>
      <c r="N68" s="134" t="str">
        <f t="shared" si="98"/>
        <v/>
      </c>
      <c r="O68" s="134" t="str">
        <f t="shared" si="99"/>
        <v/>
      </c>
      <c r="P68" s="134" t="str">
        <f t="shared" si="100"/>
        <v/>
      </c>
      <c r="Q68" s="134" t="str">
        <f t="shared" si="101"/>
        <v/>
      </c>
      <c r="R68" s="130" t="str">
        <f t="shared" si="102"/>
        <v/>
      </c>
      <c r="S68" s="134" t="str">
        <f t="shared" si="103"/>
        <v/>
      </c>
      <c r="T68" s="147" t="str">
        <f t="shared" si="104"/>
        <v/>
      </c>
      <c r="U68" s="134" t="str">
        <f t="shared" si="105"/>
        <v/>
      </c>
      <c r="V68" s="134" t="str">
        <f t="shared" si="106"/>
        <v/>
      </c>
      <c r="W68" s="134" t="str">
        <f t="shared" si="107"/>
        <v/>
      </c>
    </row>
    <row r="69" spans="1:23" ht="15" thickBot="1">
      <c r="A69" s="400"/>
      <c r="B69" s="405"/>
      <c r="C69" s="130" t="str">
        <f t="shared" si="146"/>
        <v/>
      </c>
      <c r="D69" s="134" t="str">
        <f t="shared" ref="D69:D132" si="154">IFERROR(IF(E69,IF(B69=6,CONCATENATE(VLOOKUP(A69,DATOS,IF(C69="NO",38,38),FALSE),"P"),VLOOKUP(A69,DATOS,IF(C69="NO",38,38),FALSE)),""),"")</f>
        <v/>
      </c>
      <c r="E69" s="145" t="str">
        <f t="shared" si="147"/>
        <v/>
      </c>
      <c r="F69" s="146" t="str">
        <f t="shared" si="148"/>
        <v/>
      </c>
      <c r="G69" s="132" t="str">
        <f t="shared" si="149"/>
        <v/>
      </c>
      <c r="H69" s="133" t="str">
        <f t="shared" ca="1" si="150"/>
        <v/>
      </c>
      <c r="I69" s="134" t="str">
        <f t="shared" si="151"/>
        <v/>
      </c>
      <c r="J69" s="134" t="str">
        <f>""</f>
        <v/>
      </c>
      <c r="K69" s="134" t="str">
        <f t="shared" si="152"/>
        <v/>
      </c>
      <c r="L69" s="134" t="str">
        <f t="shared" si="153"/>
        <v/>
      </c>
      <c r="M69" s="134" t="str">
        <f t="shared" si="97"/>
        <v/>
      </c>
      <c r="N69" s="134" t="str">
        <f t="shared" si="98"/>
        <v/>
      </c>
      <c r="O69" s="134" t="str">
        <f t="shared" si="99"/>
        <v/>
      </c>
      <c r="P69" s="134" t="str">
        <f t="shared" si="100"/>
        <v/>
      </c>
      <c r="Q69" s="134" t="str">
        <f t="shared" si="101"/>
        <v/>
      </c>
      <c r="R69" s="130" t="str">
        <f t="shared" si="102"/>
        <v/>
      </c>
      <c r="S69" s="134" t="str">
        <f t="shared" si="103"/>
        <v/>
      </c>
      <c r="T69" s="147" t="str">
        <f t="shared" si="104"/>
        <v/>
      </c>
      <c r="U69" s="134" t="str">
        <f t="shared" si="105"/>
        <v/>
      </c>
      <c r="V69" s="134" t="str">
        <f t="shared" si="106"/>
        <v/>
      </c>
      <c r="W69" s="134" t="str">
        <f t="shared" si="107"/>
        <v/>
      </c>
    </row>
    <row r="70" spans="1:23" ht="15" thickBot="1">
      <c r="A70" s="400"/>
      <c r="B70" s="405"/>
      <c r="C70" s="130" t="str">
        <f t="shared" si="146"/>
        <v/>
      </c>
      <c r="D70" s="134" t="str">
        <f t="shared" si="154"/>
        <v/>
      </c>
      <c r="E70" s="145" t="str">
        <f t="shared" si="147"/>
        <v/>
      </c>
      <c r="F70" s="146" t="str">
        <f t="shared" si="148"/>
        <v/>
      </c>
      <c r="G70" s="132" t="str">
        <f t="shared" si="149"/>
        <v/>
      </c>
      <c r="H70" s="133" t="str">
        <f t="shared" ca="1" si="150"/>
        <v/>
      </c>
      <c r="I70" s="134" t="str">
        <f t="shared" si="151"/>
        <v/>
      </c>
      <c r="J70" s="134" t="str">
        <f>""</f>
        <v/>
      </c>
      <c r="K70" s="134" t="str">
        <f t="shared" si="152"/>
        <v/>
      </c>
      <c r="L70" s="134" t="str">
        <f t="shared" si="153"/>
        <v/>
      </c>
      <c r="M70" s="134" t="str">
        <f t="shared" si="97"/>
        <v/>
      </c>
      <c r="N70" s="134" t="str">
        <f t="shared" si="98"/>
        <v/>
      </c>
      <c r="O70" s="134" t="str">
        <f t="shared" si="99"/>
        <v/>
      </c>
      <c r="P70" s="134" t="str">
        <f t="shared" si="100"/>
        <v/>
      </c>
      <c r="Q70" s="134" t="str">
        <f t="shared" si="101"/>
        <v/>
      </c>
      <c r="R70" s="130" t="str">
        <f t="shared" si="102"/>
        <v/>
      </c>
      <c r="S70" s="134" t="str">
        <f t="shared" si="103"/>
        <v/>
      </c>
      <c r="T70" s="147" t="str">
        <f t="shared" si="104"/>
        <v/>
      </c>
      <c r="U70" s="134" t="str">
        <f t="shared" si="105"/>
        <v/>
      </c>
      <c r="V70" s="134" t="str">
        <f t="shared" si="106"/>
        <v/>
      </c>
      <c r="W70" s="134" t="str">
        <f t="shared" si="107"/>
        <v/>
      </c>
    </row>
    <row r="71" spans="1:23" ht="15" thickBot="1">
      <c r="A71" s="400"/>
      <c r="B71" s="405"/>
      <c r="C71" s="130" t="str">
        <f t="shared" si="146"/>
        <v/>
      </c>
      <c r="D71" s="134" t="str">
        <f t="shared" si="154"/>
        <v/>
      </c>
      <c r="E71" s="145" t="str">
        <f t="shared" si="147"/>
        <v/>
      </c>
      <c r="F71" s="146" t="str">
        <f t="shared" si="148"/>
        <v/>
      </c>
      <c r="G71" s="132" t="str">
        <f t="shared" si="149"/>
        <v/>
      </c>
      <c r="H71" s="133" t="str">
        <f t="shared" ca="1" si="150"/>
        <v/>
      </c>
      <c r="I71" s="134" t="str">
        <f t="shared" si="151"/>
        <v/>
      </c>
      <c r="J71" s="134" t="str">
        <f>""</f>
        <v/>
      </c>
      <c r="K71" s="134" t="str">
        <f t="shared" si="152"/>
        <v/>
      </c>
      <c r="L71" s="134" t="str">
        <f t="shared" si="153"/>
        <v/>
      </c>
      <c r="M71" s="134" t="str">
        <f t="shared" si="97"/>
        <v/>
      </c>
      <c r="N71" s="134" t="str">
        <f t="shared" si="98"/>
        <v/>
      </c>
      <c r="O71" s="134" t="str">
        <f t="shared" si="99"/>
        <v/>
      </c>
      <c r="P71" s="134" t="str">
        <f t="shared" si="100"/>
        <v/>
      </c>
      <c r="Q71" s="134" t="str">
        <f t="shared" si="101"/>
        <v/>
      </c>
      <c r="R71" s="130" t="str">
        <f t="shared" si="102"/>
        <v/>
      </c>
      <c r="S71" s="134" t="str">
        <f t="shared" si="103"/>
        <v/>
      </c>
      <c r="T71" s="147" t="str">
        <f t="shared" si="104"/>
        <v/>
      </c>
      <c r="U71" s="134" t="str">
        <f t="shared" si="105"/>
        <v/>
      </c>
      <c r="V71" s="134" t="str">
        <f t="shared" si="106"/>
        <v/>
      </c>
      <c r="W71" s="134" t="str">
        <f t="shared" si="107"/>
        <v/>
      </c>
    </row>
    <row r="72" spans="1:23" ht="15" thickBot="1">
      <c r="A72" s="400"/>
      <c r="B72" s="405"/>
      <c r="C72" s="130" t="str">
        <f t="shared" si="146"/>
        <v/>
      </c>
      <c r="D72" s="134" t="str">
        <f t="shared" si="154"/>
        <v/>
      </c>
      <c r="E72" s="145" t="str">
        <f t="shared" si="147"/>
        <v/>
      </c>
      <c r="F72" s="146" t="str">
        <f t="shared" si="148"/>
        <v/>
      </c>
      <c r="G72" s="132" t="str">
        <f t="shared" si="149"/>
        <v/>
      </c>
      <c r="H72" s="133" t="str">
        <f t="shared" ca="1" si="150"/>
        <v/>
      </c>
      <c r="I72" s="134" t="str">
        <f t="shared" si="151"/>
        <v/>
      </c>
      <c r="J72" s="134" t="str">
        <f>""</f>
        <v/>
      </c>
      <c r="K72" s="134" t="str">
        <f t="shared" si="152"/>
        <v/>
      </c>
      <c r="L72" s="134" t="str">
        <f t="shared" si="153"/>
        <v/>
      </c>
      <c r="M72" s="134" t="str">
        <f t="shared" si="97"/>
        <v/>
      </c>
      <c r="N72" s="134" t="str">
        <f t="shared" si="98"/>
        <v/>
      </c>
      <c r="O72" s="134" t="str">
        <f t="shared" si="99"/>
        <v/>
      </c>
      <c r="P72" s="134" t="str">
        <f t="shared" si="100"/>
        <v/>
      </c>
      <c r="Q72" s="134" t="str">
        <f t="shared" si="101"/>
        <v/>
      </c>
      <c r="R72" s="130" t="str">
        <f t="shared" si="102"/>
        <v/>
      </c>
      <c r="S72" s="134" t="str">
        <f t="shared" si="103"/>
        <v/>
      </c>
      <c r="T72" s="147" t="str">
        <f t="shared" si="104"/>
        <v/>
      </c>
      <c r="U72" s="134" t="str">
        <f t="shared" si="105"/>
        <v/>
      </c>
      <c r="V72" s="134" t="str">
        <f t="shared" si="106"/>
        <v/>
      </c>
      <c r="W72" s="134" t="str">
        <f t="shared" si="107"/>
        <v/>
      </c>
    </row>
    <row r="73" spans="1:23" ht="15" thickBot="1">
      <c r="A73" s="400"/>
      <c r="B73" s="405"/>
      <c r="C73" s="130" t="str">
        <f t="shared" si="146"/>
        <v/>
      </c>
      <c r="D73" s="134" t="str">
        <f t="shared" si="154"/>
        <v/>
      </c>
      <c r="E73" s="145" t="str">
        <f t="shared" si="147"/>
        <v/>
      </c>
      <c r="F73" s="146" t="str">
        <f t="shared" si="148"/>
        <v/>
      </c>
      <c r="G73" s="132" t="str">
        <f t="shared" si="149"/>
        <v/>
      </c>
      <c r="H73" s="133" t="str">
        <f t="shared" ca="1" si="150"/>
        <v/>
      </c>
      <c r="I73" s="134" t="str">
        <f t="shared" si="151"/>
        <v/>
      </c>
      <c r="J73" s="134" t="str">
        <f>""</f>
        <v/>
      </c>
      <c r="K73" s="134" t="str">
        <f t="shared" si="152"/>
        <v/>
      </c>
      <c r="L73" s="134" t="str">
        <f t="shared" si="153"/>
        <v/>
      </c>
      <c r="M73" s="134" t="str">
        <f t="shared" si="97"/>
        <v/>
      </c>
      <c r="N73" s="134" t="str">
        <f t="shared" si="98"/>
        <v/>
      </c>
      <c r="O73" s="134" t="str">
        <f t="shared" si="99"/>
        <v/>
      </c>
      <c r="P73" s="134" t="str">
        <f t="shared" si="100"/>
        <v/>
      </c>
      <c r="Q73" s="134" t="str">
        <f t="shared" si="101"/>
        <v/>
      </c>
      <c r="R73" s="130" t="str">
        <f t="shared" si="102"/>
        <v/>
      </c>
      <c r="S73" s="134" t="str">
        <f t="shared" si="103"/>
        <v/>
      </c>
      <c r="T73" s="147" t="str">
        <f t="shared" si="104"/>
        <v/>
      </c>
      <c r="U73" s="134" t="str">
        <f t="shared" si="105"/>
        <v/>
      </c>
      <c r="V73" s="134" t="str">
        <f t="shared" si="106"/>
        <v/>
      </c>
      <c r="W73" s="134" t="str">
        <f t="shared" si="107"/>
        <v/>
      </c>
    </row>
    <row r="74" spans="1:23" ht="15" thickBot="1">
      <c r="A74" s="400"/>
      <c r="B74" s="405"/>
      <c r="C74" s="130" t="str">
        <f t="shared" si="146"/>
        <v/>
      </c>
      <c r="D74" s="134" t="str">
        <f t="shared" si="154"/>
        <v/>
      </c>
      <c r="E74" s="145" t="str">
        <f t="shared" si="147"/>
        <v/>
      </c>
      <c r="F74" s="146" t="str">
        <f t="shared" si="148"/>
        <v/>
      </c>
      <c r="G74" s="132" t="str">
        <f t="shared" si="149"/>
        <v/>
      </c>
      <c r="H74" s="133" t="str">
        <f t="shared" ca="1" si="150"/>
        <v/>
      </c>
      <c r="I74" s="134" t="str">
        <f t="shared" si="151"/>
        <v/>
      </c>
      <c r="J74" s="134" t="str">
        <f>""</f>
        <v/>
      </c>
      <c r="K74" s="134" t="str">
        <f t="shared" si="152"/>
        <v/>
      </c>
      <c r="L74" s="134" t="str">
        <f t="shared" si="153"/>
        <v/>
      </c>
      <c r="M74" s="134" t="str">
        <f t="shared" si="97"/>
        <v/>
      </c>
      <c r="N74" s="134" t="str">
        <f t="shared" si="98"/>
        <v/>
      </c>
      <c r="O74" s="134" t="str">
        <f t="shared" si="99"/>
        <v/>
      </c>
      <c r="P74" s="134" t="str">
        <f t="shared" si="100"/>
        <v/>
      </c>
      <c r="Q74" s="134" t="str">
        <f t="shared" si="101"/>
        <v/>
      </c>
      <c r="R74" s="130" t="str">
        <f t="shared" si="102"/>
        <v/>
      </c>
      <c r="S74" s="134" t="str">
        <f t="shared" si="103"/>
        <v/>
      </c>
      <c r="T74" s="147" t="str">
        <f t="shared" si="104"/>
        <v/>
      </c>
      <c r="U74" s="134" t="str">
        <f t="shared" si="105"/>
        <v/>
      </c>
      <c r="V74" s="134" t="str">
        <f t="shared" si="106"/>
        <v/>
      </c>
      <c r="W74" s="134" t="str">
        <f t="shared" si="107"/>
        <v/>
      </c>
    </row>
    <row r="75" spans="1:23" ht="15" thickBot="1">
      <c r="A75" s="401"/>
      <c r="B75" s="405"/>
      <c r="C75" s="130" t="str">
        <f t="shared" si="146"/>
        <v/>
      </c>
      <c r="D75" s="134" t="str">
        <f t="shared" si="154"/>
        <v/>
      </c>
      <c r="E75" s="145" t="str">
        <f t="shared" si="147"/>
        <v/>
      </c>
      <c r="F75" s="146" t="str">
        <f t="shared" si="148"/>
        <v/>
      </c>
      <c r="G75" s="132" t="str">
        <f t="shared" si="149"/>
        <v/>
      </c>
      <c r="H75" s="133" t="str">
        <f t="shared" ca="1" si="150"/>
        <v/>
      </c>
      <c r="I75" s="134" t="str">
        <f t="shared" si="151"/>
        <v/>
      </c>
      <c r="J75" s="134" t="str">
        <f>""</f>
        <v/>
      </c>
      <c r="K75" s="134" t="str">
        <f t="shared" si="152"/>
        <v/>
      </c>
      <c r="L75" s="134" t="str">
        <f t="shared" si="153"/>
        <v/>
      </c>
      <c r="M75" s="134" t="str">
        <f t="shared" si="97"/>
        <v/>
      </c>
      <c r="N75" s="134" t="str">
        <f t="shared" si="98"/>
        <v/>
      </c>
      <c r="O75" s="134" t="str">
        <f t="shared" si="99"/>
        <v/>
      </c>
      <c r="P75" s="134" t="str">
        <f t="shared" si="100"/>
        <v/>
      </c>
      <c r="Q75" s="134" t="str">
        <f t="shared" si="101"/>
        <v/>
      </c>
      <c r="R75" s="130" t="str">
        <f t="shared" si="102"/>
        <v/>
      </c>
      <c r="S75" s="134" t="str">
        <f t="shared" si="103"/>
        <v/>
      </c>
      <c r="T75" s="147" t="str">
        <f t="shared" si="104"/>
        <v/>
      </c>
      <c r="U75" s="134" t="str">
        <f t="shared" si="105"/>
        <v/>
      </c>
      <c r="V75" s="134" t="str">
        <f t="shared" si="106"/>
        <v/>
      </c>
      <c r="W75" s="134" t="str">
        <f t="shared" si="107"/>
        <v/>
      </c>
    </row>
    <row r="76" spans="1:23" ht="15" thickBot="1">
      <c r="A76" s="402"/>
      <c r="B76" s="405"/>
      <c r="C76" s="130" t="str">
        <f t="shared" si="146"/>
        <v/>
      </c>
      <c r="D76" s="134" t="str">
        <f t="shared" si="154"/>
        <v/>
      </c>
      <c r="E76" s="145" t="str">
        <f t="shared" si="147"/>
        <v/>
      </c>
      <c r="F76" s="146" t="str">
        <f t="shared" si="148"/>
        <v/>
      </c>
      <c r="G76" s="132" t="str">
        <f t="shared" si="149"/>
        <v/>
      </c>
      <c r="H76" s="133" t="str">
        <f t="shared" ca="1" si="150"/>
        <v/>
      </c>
      <c r="I76" s="134" t="str">
        <f t="shared" si="151"/>
        <v/>
      </c>
      <c r="J76" s="134" t="str">
        <f>""</f>
        <v/>
      </c>
      <c r="K76" s="134" t="str">
        <f t="shared" si="152"/>
        <v/>
      </c>
      <c r="L76" s="134" t="str">
        <f t="shared" si="153"/>
        <v/>
      </c>
      <c r="M76" s="134" t="str">
        <f t="shared" si="97"/>
        <v/>
      </c>
      <c r="N76" s="134" t="str">
        <f t="shared" si="98"/>
        <v/>
      </c>
      <c r="O76" s="134" t="str">
        <f t="shared" si="99"/>
        <v/>
      </c>
      <c r="P76" s="134" t="str">
        <f t="shared" si="100"/>
        <v/>
      </c>
      <c r="Q76" s="134" t="str">
        <f t="shared" si="101"/>
        <v/>
      </c>
      <c r="R76" s="130" t="str">
        <f t="shared" si="102"/>
        <v/>
      </c>
      <c r="S76" s="134" t="str">
        <f t="shared" si="103"/>
        <v/>
      </c>
      <c r="T76" s="147" t="str">
        <f t="shared" si="104"/>
        <v/>
      </c>
      <c r="U76" s="134" t="str">
        <f t="shared" si="105"/>
        <v/>
      </c>
      <c r="V76" s="134" t="str">
        <f t="shared" si="106"/>
        <v/>
      </c>
      <c r="W76" s="134" t="str">
        <f t="shared" si="107"/>
        <v/>
      </c>
    </row>
    <row r="77" spans="1:23" ht="15" thickBot="1">
      <c r="A77" s="402"/>
      <c r="B77" s="405"/>
      <c r="C77" s="130" t="str">
        <f t="shared" si="146"/>
        <v/>
      </c>
      <c r="D77" s="134" t="str">
        <f t="shared" si="154"/>
        <v/>
      </c>
      <c r="E77" s="145" t="str">
        <f t="shared" si="147"/>
        <v/>
      </c>
      <c r="F77" s="146" t="str">
        <f t="shared" si="148"/>
        <v/>
      </c>
      <c r="G77" s="132" t="str">
        <f t="shared" si="149"/>
        <v/>
      </c>
      <c r="H77" s="133" t="str">
        <f t="shared" ca="1" si="150"/>
        <v/>
      </c>
      <c r="I77" s="134" t="str">
        <f t="shared" si="151"/>
        <v/>
      </c>
      <c r="J77" s="134" t="str">
        <f>""</f>
        <v/>
      </c>
      <c r="K77" s="134" t="str">
        <f t="shared" si="152"/>
        <v/>
      </c>
      <c r="L77" s="134" t="str">
        <f t="shared" si="153"/>
        <v/>
      </c>
      <c r="M77" s="134" t="str">
        <f t="shared" si="97"/>
        <v/>
      </c>
      <c r="N77" s="134" t="str">
        <f t="shared" si="98"/>
        <v/>
      </c>
      <c r="O77" s="134" t="str">
        <f t="shared" si="99"/>
        <v/>
      </c>
      <c r="P77" s="134" t="str">
        <f t="shared" si="100"/>
        <v/>
      </c>
      <c r="Q77" s="134" t="str">
        <f t="shared" si="101"/>
        <v/>
      </c>
      <c r="R77" s="130" t="str">
        <f t="shared" si="102"/>
        <v/>
      </c>
      <c r="S77" s="134" t="str">
        <f t="shared" si="103"/>
        <v/>
      </c>
      <c r="T77" s="147" t="str">
        <f t="shared" si="104"/>
        <v/>
      </c>
      <c r="U77" s="134" t="str">
        <f t="shared" si="105"/>
        <v/>
      </c>
      <c r="V77" s="134" t="str">
        <f t="shared" si="106"/>
        <v/>
      </c>
      <c r="W77" s="134" t="str">
        <f t="shared" si="107"/>
        <v/>
      </c>
    </row>
    <row r="78" spans="1:23" ht="15" thickBot="1">
      <c r="A78" s="403"/>
      <c r="B78" s="405"/>
      <c r="C78" s="130" t="str">
        <f t="shared" si="146"/>
        <v/>
      </c>
      <c r="D78" s="134" t="str">
        <f t="shared" si="154"/>
        <v/>
      </c>
      <c r="E78" s="145" t="str">
        <f t="shared" si="147"/>
        <v/>
      </c>
      <c r="F78" s="146" t="str">
        <f t="shared" si="148"/>
        <v/>
      </c>
      <c r="G78" s="132" t="str">
        <f t="shared" si="149"/>
        <v/>
      </c>
      <c r="H78" s="133" t="str">
        <f t="shared" ca="1" si="150"/>
        <v/>
      </c>
      <c r="I78" s="134" t="str">
        <f t="shared" si="151"/>
        <v/>
      </c>
      <c r="J78" s="134" t="str">
        <f>""</f>
        <v/>
      </c>
      <c r="K78" s="134" t="str">
        <f t="shared" si="152"/>
        <v/>
      </c>
      <c r="L78" s="134" t="str">
        <f t="shared" si="153"/>
        <v/>
      </c>
      <c r="M78" s="134" t="str">
        <f t="shared" si="97"/>
        <v/>
      </c>
      <c r="N78" s="134" t="str">
        <f t="shared" si="98"/>
        <v/>
      </c>
      <c r="O78" s="134" t="str">
        <f t="shared" si="99"/>
        <v/>
      </c>
      <c r="P78" s="134" t="str">
        <f t="shared" si="100"/>
        <v/>
      </c>
      <c r="Q78" s="134" t="str">
        <f t="shared" si="101"/>
        <v/>
      </c>
      <c r="R78" s="130" t="str">
        <f t="shared" si="102"/>
        <v/>
      </c>
      <c r="S78" s="134" t="str">
        <f t="shared" si="103"/>
        <v/>
      </c>
      <c r="T78" s="147" t="str">
        <f t="shared" si="104"/>
        <v/>
      </c>
      <c r="U78" s="134" t="str">
        <f t="shared" si="105"/>
        <v/>
      </c>
      <c r="V78" s="134" t="str">
        <f t="shared" si="106"/>
        <v/>
      </c>
      <c r="W78" s="134" t="str">
        <f t="shared" si="107"/>
        <v/>
      </c>
    </row>
    <row r="79" spans="1:23" ht="15" thickBot="1">
      <c r="A79" s="404"/>
      <c r="B79" s="405"/>
      <c r="C79" s="130" t="str">
        <f t="shared" si="146"/>
        <v/>
      </c>
      <c r="D79" s="134" t="str">
        <f t="shared" si="154"/>
        <v/>
      </c>
      <c r="E79" s="145" t="str">
        <f t="shared" si="147"/>
        <v/>
      </c>
      <c r="F79" s="146" t="str">
        <f t="shared" si="148"/>
        <v/>
      </c>
      <c r="G79" s="132" t="str">
        <f t="shared" si="149"/>
        <v/>
      </c>
      <c r="H79" s="133" t="str">
        <f t="shared" ca="1" si="150"/>
        <v/>
      </c>
      <c r="I79" s="134" t="str">
        <f t="shared" si="151"/>
        <v/>
      </c>
      <c r="J79" s="134" t="str">
        <f>""</f>
        <v/>
      </c>
      <c r="K79" s="134" t="str">
        <f t="shared" si="152"/>
        <v/>
      </c>
      <c r="L79" s="134" t="str">
        <f t="shared" si="153"/>
        <v/>
      </c>
      <c r="M79" s="134" t="str">
        <f t="shared" si="97"/>
        <v/>
      </c>
      <c r="N79" s="134" t="str">
        <f t="shared" si="98"/>
        <v/>
      </c>
      <c r="O79" s="134" t="str">
        <f t="shared" si="99"/>
        <v/>
      </c>
      <c r="P79" s="134" t="str">
        <f t="shared" si="100"/>
        <v/>
      </c>
      <c r="Q79" s="134" t="str">
        <f t="shared" si="101"/>
        <v/>
      </c>
      <c r="R79" s="130" t="str">
        <f t="shared" si="102"/>
        <v/>
      </c>
      <c r="S79" s="134" t="str">
        <f t="shared" si="103"/>
        <v/>
      </c>
      <c r="T79" s="147" t="str">
        <f t="shared" si="104"/>
        <v/>
      </c>
      <c r="U79" s="134" t="str">
        <f t="shared" si="105"/>
        <v/>
      </c>
      <c r="V79" s="134" t="str">
        <f t="shared" si="106"/>
        <v/>
      </c>
      <c r="W79" s="134" t="str">
        <f t="shared" si="107"/>
        <v/>
      </c>
    </row>
    <row r="80" spans="1:23" ht="15" thickBot="1">
      <c r="A80" s="404"/>
      <c r="B80" s="405"/>
      <c r="C80" s="130" t="str">
        <f t="shared" si="146"/>
        <v/>
      </c>
      <c r="D80" s="134" t="str">
        <f t="shared" si="154"/>
        <v/>
      </c>
      <c r="E80" s="145" t="str">
        <f t="shared" si="147"/>
        <v/>
      </c>
      <c r="F80" s="146" t="str">
        <f t="shared" si="148"/>
        <v/>
      </c>
      <c r="G80" s="132" t="str">
        <f t="shared" si="149"/>
        <v/>
      </c>
      <c r="H80" s="133" t="str">
        <f t="shared" ca="1" si="150"/>
        <v/>
      </c>
      <c r="I80" s="134" t="str">
        <f t="shared" si="151"/>
        <v/>
      </c>
      <c r="J80" s="134" t="str">
        <f>""</f>
        <v/>
      </c>
      <c r="K80" s="134" t="str">
        <f t="shared" si="152"/>
        <v/>
      </c>
      <c r="L80" s="134" t="str">
        <f t="shared" si="153"/>
        <v/>
      </c>
      <c r="M80" s="134" t="str">
        <f t="shared" si="97"/>
        <v/>
      </c>
      <c r="N80" s="134" t="str">
        <f t="shared" si="98"/>
        <v/>
      </c>
      <c r="O80" s="134" t="str">
        <f t="shared" si="99"/>
        <v/>
      </c>
      <c r="P80" s="134" t="str">
        <f t="shared" si="100"/>
        <v/>
      </c>
      <c r="Q80" s="134" t="str">
        <f t="shared" si="101"/>
        <v/>
      </c>
      <c r="R80" s="130" t="str">
        <f t="shared" si="102"/>
        <v/>
      </c>
      <c r="S80" s="134" t="str">
        <f t="shared" si="103"/>
        <v/>
      </c>
      <c r="T80" s="147" t="str">
        <f t="shared" si="104"/>
        <v/>
      </c>
      <c r="U80" s="134" t="str">
        <f t="shared" si="105"/>
        <v/>
      </c>
      <c r="V80" s="134" t="str">
        <f t="shared" si="106"/>
        <v/>
      </c>
      <c r="W80" s="134" t="str">
        <f t="shared" si="107"/>
        <v/>
      </c>
    </row>
    <row r="81" spans="1:23" ht="15" thickBot="1">
      <c r="A81" s="404"/>
      <c r="B81" s="405"/>
      <c r="C81" s="130" t="str">
        <f t="shared" si="146"/>
        <v/>
      </c>
      <c r="D81" s="134" t="str">
        <f t="shared" si="154"/>
        <v/>
      </c>
      <c r="E81" s="145" t="str">
        <f t="shared" si="147"/>
        <v/>
      </c>
      <c r="F81" s="146" t="str">
        <f t="shared" si="148"/>
        <v/>
      </c>
      <c r="G81" s="132" t="str">
        <f t="shared" si="149"/>
        <v/>
      </c>
      <c r="H81" s="133" t="str">
        <f t="shared" ca="1" si="150"/>
        <v/>
      </c>
      <c r="I81" s="134" t="str">
        <f t="shared" si="151"/>
        <v/>
      </c>
      <c r="J81" s="134" t="str">
        <f>""</f>
        <v/>
      </c>
      <c r="K81" s="134" t="str">
        <f t="shared" si="152"/>
        <v/>
      </c>
      <c r="L81" s="134" t="str">
        <f t="shared" si="153"/>
        <v/>
      </c>
      <c r="M81" s="134" t="str">
        <f t="shared" si="97"/>
        <v/>
      </c>
      <c r="N81" s="134" t="str">
        <f t="shared" si="98"/>
        <v/>
      </c>
      <c r="O81" s="134" t="str">
        <f t="shared" si="99"/>
        <v/>
      </c>
      <c r="P81" s="134" t="str">
        <f t="shared" si="100"/>
        <v/>
      </c>
      <c r="Q81" s="134" t="str">
        <f t="shared" si="101"/>
        <v/>
      </c>
      <c r="R81" s="130" t="str">
        <f t="shared" si="102"/>
        <v/>
      </c>
      <c r="S81" s="134" t="str">
        <f t="shared" si="103"/>
        <v/>
      </c>
      <c r="T81" s="147" t="str">
        <f t="shared" si="104"/>
        <v/>
      </c>
      <c r="U81" s="134" t="str">
        <f t="shared" si="105"/>
        <v/>
      </c>
      <c r="V81" s="134" t="str">
        <f t="shared" si="106"/>
        <v/>
      </c>
      <c r="W81" s="134" t="str">
        <f t="shared" si="107"/>
        <v/>
      </c>
    </row>
    <row r="82" spans="1:23" ht="15" thickBot="1">
      <c r="A82" s="404"/>
      <c r="B82" s="405"/>
      <c r="C82" s="130" t="str">
        <f t="shared" si="146"/>
        <v/>
      </c>
      <c r="D82" s="134" t="str">
        <f t="shared" si="154"/>
        <v/>
      </c>
      <c r="E82" s="145" t="str">
        <f t="shared" si="147"/>
        <v/>
      </c>
      <c r="F82" s="146" t="str">
        <f t="shared" si="148"/>
        <v/>
      </c>
      <c r="G82" s="132" t="str">
        <f t="shared" si="149"/>
        <v/>
      </c>
      <c r="H82" s="133" t="str">
        <f t="shared" ca="1" si="150"/>
        <v/>
      </c>
      <c r="I82" s="134" t="str">
        <f t="shared" si="151"/>
        <v/>
      </c>
      <c r="J82" s="134" t="str">
        <f>""</f>
        <v/>
      </c>
      <c r="K82" s="134" t="str">
        <f t="shared" si="152"/>
        <v/>
      </c>
      <c r="L82" s="134" t="str">
        <f t="shared" si="153"/>
        <v/>
      </c>
      <c r="M82" s="134" t="str">
        <f t="shared" si="97"/>
        <v/>
      </c>
      <c r="N82" s="134" t="str">
        <f t="shared" si="98"/>
        <v/>
      </c>
      <c r="O82" s="134" t="str">
        <f t="shared" si="99"/>
        <v/>
      </c>
      <c r="P82" s="134" t="str">
        <f t="shared" si="100"/>
        <v/>
      </c>
      <c r="Q82" s="134" t="str">
        <f t="shared" si="101"/>
        <v/>
      </c>
      <c r="R82" s="130" t="str">
        <f t="shared" si="102"/>
        <v/>
      </c>
      <c r="S82" s="134" t="str">
        <f t="shared" si="103"/>
        <v/>
      </c>
      <c r="T82" s="147" t="str">
        <f t="shared" si="104"/>
        <v/>
      </c>
      <c r="U82" s="134" t="str">
        <f t="shared" si="105"/>
        <v/>
      </c>
      <c r="V82" s="134" t="str">
        <f t="shared" si="106"/>
        <v/>
      </c>
      <c r="W82" s="134" t="str">
        <f t="shared" si="107"/>
        <v/>
      </c>
    </row>
    <row r="83" spans="1:23">
      <c r="A83" s="404"/>
      <c r="B83" s="405"/>
      <c r="C83" s="130" t="str">
        <f t="shared" ref="C83:C114" si="155">IFERROR(IF(B83="PRESTACIONES","PRESTACIONES",VLOOKUP(A83,DATOS,49,FALSE)),"")</f>
        <v/>
      </c>
      <c r="D83" s="134" t="str">
        <f t="shared" si="154"/>
        <v/>
      </c>
      <c r="E83" s="145" t="str">
        <f t="shared" si="147"/>
        <v/>
      </c>
      <c r="F83" s="146" t="str">
        <f t="shared" si="148"/>
        <v/>
      </c>
      <c r="G83" s="132" t="str">
        <f t="shared" si="149"/>
        <v/>
      </c>
      <c r="H83" s="133" t="str">
        <f t="shared" ca="1" si="150"/>
        <v/>
      </c>
      <c r="I83" s="134" t="str">
        <f t="shared" si="151"/>
        <v/>
      </c>
      <c r="J83" s="134" t="str">
        <f>""</f>
        <v/>
      </c>
      <c r="K83" s="134" t="str">
        <f t="shared" si="152"/>
        <v/>
      </c>
      <c r="L83" s="134" t="str">
        <f t="shared" si="153"/>
        <v/>
      </c>
      <c r="M83" s="134" t="str">
        <f t="shared" si="97"/>
        <v/>
      </c>
      <c r="N83" s="134" t="str">
        <f t="shared" si="98"/>
        <v/>
      </c>
      <c r="O83" s="134" t="str">
        <f t="shared" si="99"/>
        <v/>
      </c>
      <c r="P83" s="134" t="str">
        <f t="shared" si="100"/>
        <v/>
      </c>
      <c r="Q83" s="134" t="str">
        <f t="shared" si="101"/>
        <v/>
      </c>
      <c r="R83" s="130" t="str">
        <f t="shared" si="102"/>
        <v/>
      </c>
      <c r="S83" s="134" t="str">
        <f t="shared" si="103"/>
        <v/>
      </c>
      <c r="T83" s="147" t="str">
        <f t="shared" si="104"/>
        <v/>
      </c>
      <c r="U83" s="134" t="str">
        <f t="shared" si="105"/>
        <v/>
      </c>
      <c r="V83" s="134" t="str">
        <f t="shared" si="106"/>
        <v/>
      </c>
      <c r="W83" s="134" t="str">
        <f t="shared" si="107"/>
        <v/>
      </c>
    </row>
    <row r="84" spans="1:23" ht="15" thickBot="1">
      <c r="A84" s="399"/>
      <c r="B84" s="399"/>
      <c r="C84" s="130" t="str">
        <f t="shared" si="155"/>
        <v/>
      </c>
      <c r="D84" s="134" t="str">
        <f t="shared" si="154"/>
        <v/>
      </c>
      <c r="E84" s="145" t="str">
        <f t="shared" si="147"/>
        <v/>
      </c>
      <c r="F84" s="146" t="str">
        <f t="shared" si="148"/>
        <v/>
      </c>
      <c r="G84" s="132" t="str">
        <f t="shared" si="149"/>
        <v/>
      </c>
      <c r="H84" s="133" t="str">
        <f t="shared" ca="1" si="150"/>
        <v/>
      </c>
      <c r="I84" s="134" t="str">
        <f t="shared" si="151"/>
        <v/>
      </c>
      <c r="J84" s="134" t="str">
        <f>""</f>
        <v/>
      </c>
      <c r="K84" s="134" t="str">
        <f t="shared" si="152"/>
        <v/>
      </c>
      <c r="L84" s="134" t="str">
        <f t="shared" si="153"/>
        <v/>
      </c>
      <c r="M84" s="134" t="str">
        <f t="shared" si="97"/>
        <v/>
      </c>
      <c r="N84" s="134" t="str">
        <f t="shared" si="98"/>
        <v/>
      </c>
      <c r="O84" s="134" t="str">
        <f t="shared" si="99"/>
        <v/>
      </c>
      <c r="P84" s="134" t="str">
        <f t="shared" si="100"/>
        <v/>
      </c>
      <c r="Q84" s="134" t="str">
        <f t="shared" si="101"/>
        <v/>
      </c>
      <c r="R84" s="130" t="str">
        <f t="shared" si="102"/>
        <v/>
      </c>
      <c r="S84" s="134" t="str">
        <f t="shared" si="103"/>
        <v/>
      </c>
      <c r="T84" s="147" t="str">
        <f t="shared" si="104"/>
        <v/>
      </c>
      <c r="U84" s="134" t="str">
        <f t="shared" si="105"/>
        <v/>
      </c>
      <c r="V84" s="134" t="str">
        <f t="shared" si="106"/>
        <v/>
      </c>
      <c r="W84" s="134" t="str">
        <f t="shared" si="107"/>
        <v/>
      </c>
    </row>
    <row r="85" spans="1:23" ht="15" thickBot="1">
      <c r="A85" s="399"/>
      <c r="B85" s="399"/>
      <c r="C85" s="130" t="str">
        <f t="shared" si="155"/>
        <v/>
      </c>
      <c r="D85" s="134" t="str">
        <f t="shared" si="154"/>
        <v/>
      </c>
      <c r="E85" s="145" t="str">
        <f t="shared" si="147"/>
        <v/>
      </c>
      <c r="F85" s="146" t="str">
        <f t="shared" si="148"/>
        <v/>
      </c>
      <c r="G85" s="132" t="str">
        <f t="shared" si="149"/>
        <v/>
      </c>
      <c r="H85" s="133" t="str">
        <f t="shared" ca="1" si="150"/>
        <v/>
      </c>
      <c r="I85" s="134" t="str">
        <f t="shared" si="151"/>
        <v/>
      </c>
      <c r="J85" s="134" t="str">
        <f>""</f>
        <v/>
      </c>
      <c r="K85" s="134" t="str">
        <f t="shared" si="152"/>
        <v/>
      </c>
      <c r="L85" s="134" t="str">
        <f t="shared" si="153"/>
        <v/>
      </c>
      <c r="M85" s="134" t="str">
        <f t="shared" si="97"/>
        <v/>
      </c>
      <c r="N85" s="134" t="str">
        <f t="shared" si="98"/>
        <v/>
      </c>
      <c r="O85" s="134" t="str">
        <f t="shared" si="99"/>
        <v/>
      </c>
      <c r="P85" s="134" t="str">
        <f t="shared" si="100"/>
        <v/>
      </c>
      <c r="Q85" s="134" t="str">
        <f t="shared" si="101"/>
        <v/>
      </c>
      <c r="R85" s="130" t="str">
        <f t="shared" si="102"/>
        <v/>
      </c>
      <c r="S85" s="134" t="str">
        <f t="shared" si="103"/>
        <v/>
      </c>
      <c r="T85" s="147" t="str">
        <f t="shared" si="104"/>
        <v/>
      </c>
      <c r="U85" s="134" t="str">
        <f t="shared" si="105"/>
        <v/>
      </c>
      <c r="V85" s="134" t="str">
        <f t="shared" si="106"/>
        <v/>
      </c>
      <c r="W85" s="134" t="str">
        <f t="shared" si="107"/>
        <v/>
      </c>
    </row>
    <row r="86" spans="1:23" ht="15" thickBot="1">
      <c r="A86" s="399"/>
      <c r="B86" s="399"/>
      <c r="C86" s="130" t="str">
        <f t="shared" si="155"/>
        <v/>
      </c>
      <c r="D86" s="134" t="str">
        <f t="shared" si="154"/>
        <v/>
      </c>
      <c r="E86" s="145" t="str">
        <f t="shared" si="147"/>
        <v/>
      </c>
      <c r="F86" s="146" t="str">
        <f t="shared" si="148"/>
        <v/>
      </c>
      <c r="G86" s="132" t="str">
        <f t="shared" si="149"/>
        <v/>
      </c>
      <c r="H86" s="133" t="str">
        <f t="shared" ca="1" si="150"/>
        <v/>
      </c>
      <c r="I86" s="134" t="str">
        <f t="shared" si="151"/>
        <v/>
      </c>
      <c r="J86" s="134" t="str">
        <f>""</f>
        <v/>
      </c>
      <c r="K86" s="134" t="str">
        <f t="shared" si="152"/>
        <v/>
      </c>
      <c r="L86" s="134" t="str">
        <f t="shared" si="153"/>
        <v/>
      </c>
      <c r="M86" s="134" t="str">
        <f t="shared" si="97"/>
        <v/>
      </c>
      <c r="N86" s="134" t="str">
        <f t="shared" si="98"/>
        <v/>
      </c>
      <c r="O86" s="134" t="str">
        <f t="shared" si="99"/>
        <v/>
      </c>
      <c r="P86" s="134" t="str">
        <f t="shared" si="100"/>
        <v/>
      </c>
      <c r="Q86" s="134" t="str">
        <f t="shared" si="101"/>
        <v/>
      </c>
      <c r="R86" s="130" t="str">
        <f t="shared" si="102"/>
        <v/>
      </c>
      <c r="S86" s="134" t="str">
        <f t="shared" si="103"/>
        <v/>
      </c>
      <c r="T86" s="147" t="str">
        <f t="shared" si="104"/>
        <v/>
      </c>
      <c r="U86" s="134" t="str">
        <f t="shared" si="105"/>
        <v/>
      </c>
      <c r="V86" s="134" t="str">
        <f t="shared" si="106"/>
        <v/>
      </c>
      <c r="W86" s="134" t="str">
        <f t="shared" si="107"/>
        <v/>
      </c>
    </row>
    <row r="87" spans="1:23" ht="15" thickBot="1">
      <c r="A87" s="399"/>
      <c r="B87" s="399"/>
      <c r="C87" s="130" t="str">
        <f t="shared" si="155"/>
        <v/>
      </c>
      <c r="D87" s="134" t="str">
        <f t="shared" si="154"/>
        <v/>
      </c>
      <c r="E87" s="145" t="str">
        <f t="shared" si="147"/>
        <v/>
      </c>
      <c r="F87" s="146" t="str">
        <f t="shared" si="148"/>
        <v/>
      </c>
      <c r="G87" s="132" t="str">
        <f t="shared" si="149"/>
        <v/>
      </c>
      <c r="H87" s="133" t="str">
        <f t="shared" ca="1" si="150"/>
        <v/>
      </c>
      <c r="I87" s="134" t="str">
        <f t="shared" si="151"/>
        <v/>
      </c>
      <c r="J87" s="134" t="str">
        <f>""</f>
        <v/>
      </c>
      <c r="K87" s="134" t="str">
        <f t="shared" si="152"/>
        <v/>
      </c>
      <c r="L87" s="134" t="str">
        <f t="shared" si="153"/>
        <v/>
      </c>
      <c r="M87" s="134" t="str">
        <f t="shared" si="97"/>
        <v/>
      </c>
      <c r="N87" s="134" t="str">
        <f t="shared" si="98"/>
        <v/>
      </c>
      <c r="O87" s="134" t="str">
        <f t="shared" si="99"/>
        <v/>
      </c>
      <c r="P87" s="134" t="str">
        <f t="shared" si="100"/>
        <v/>
      </c>
      <c r="Q87" s="134" t="str">
        <f t="shared" si="101"/>
        <v/>
      </c>
      <c r="R87" s="130" t="str">
        <f t="shared" si="102"/>
        <v/>
      </c>
      <c r="S87" s="134" t="str">
        <f t="shared" si="103"/>
        <v/>
      </c>
      <c r="T87" s="147" t="str">
        <f t="shared" si="104"/>
        <v/>
      </c>
      <c r="U87" s="134" t="str">
        <f t="shared" si="105"/>
        <v/>
      </c>
      <c r="V87" s="134" t="str">
        <f t="shared" si="106"/>
        <v/>
      </c>
      <c r="W87" s="134" t="str">
        <f t="shared" si="107"/>
        <v/>
      </c>
    </row>
    <row r="88" spans="1:23" ht="15" thickBot="1">
      <c r="A88" s="399"/>
      <c r="B88" s="399"/>
      <c r="C88" s="130" t="str">
        <f t="shared" si="155"/>
        <v/>
      </c>
      <c r="D88" s="134" t="str">
        <f t="shared" si="154"/>
        <v/>
      </c>
      <c r="E88" s="145" t="str">
        <f t="shared" si="147"/>
        <v/>
      </c>
      <c r="F88" s="146" t="str">
        <f t="shared" si="148"/>
        <v/>
      </c>
      <c r="G88" s="132" t="str">
        <f t="shared" si="149"/>
        <v/>
      </c>
      <c r="H88" s="133" t="str">
        <f t="shared" ca="1" si="150"/>
        <v/>
      </c>
      <c r="I88" s="134" t="str">
        <f t="shared" si="151"/>
        <v/>
      </c>
      <c r="J88" s="134" t="str">
        <f>""</f>
        <v/>
      </c>
      <c r="K88" s="134" t="str">
        <f t="shared" si="152"/>
        <v/>
      </c>
      <c r="L88" s="134" t="str">
        <f t="shared" si="153"/>
        <v/>
      </c>
      <c r="M88" s="134" t="str">
        <f t="shared" si="97"/>
        <v/>
      </c>
      <c r="N88" s="134" t="str">
        <f t="shared" si="98"/>
        <v/>
      </c>
      <c r="O88" s="134" t="str">
        <f t="shared" si="99"/>
        <v/>
      </c>
      <c r="P88" s="134" t="str">
        <f t="shared" si="100"/>
        <v/>
      </c>
      <c r="Q88" s="134" t="str">
        <f t="shared" si="101"/>
        <v/>
      </c>
      <c r="R88" s="130" t="str">
        <f t="shared" si="102"/>
        <v/>
      </c>
      <c r="S88" s="134" t="str">
        <f t="shared" si="103"/>
        <v/>
      </c>
      <c r="T88" s="147" t="str">
        <f t="shared" si="104"/>
        <v/>
      </c>
      <c r="U88" s="134" t="str">
        <f t="shared" si="105"/>
        <v/>
      </c>
      <c r="V88" s="134" t="str">
        <f t="shared" si="106"/>
        <v/>
      </c>
      <c r="W88" s="134" t="str">
        <f t="shared" si="107"/>
        <v/>
      </c>
    </row>
    <row r="89" spans="1:23">
      <c r="A89" s="212"/>
      <c r="B89" s="251"/>
      <c r="C89" s="130" t="str">
        <f t="shared" si="155"/>
        <v/>
      </c>
      <c r="D89" s="134" t="str">
        <f t="shared" si="154"/>
        <v/>
      </c>
      <c r="E89" s="145" t="str">
        <f t="shared" si="147"/>
        <v/>
      </c>
      <c r="F89" s="146" t="str">
        <f t="shared" si="148"/>
        <v/>
      </c>
      <c r="G89" s="132" t="str">
        <f t="shared" si="149"/>
        <v/>
      </c>
      <c r="H89" s="133" t="str">
        <f t="shared" ca="1" si="150"/>
        <v/>
      </c>
      <c r="I89" s="134" t="str">
        <f t="shared" si="151"/>
        <v/>
      </c>
      <c r="J89" s="134" t="str">
        <f>""</f>
        <v/>
      </c>
      <c r="K89" s="134" t="str">
        <f t="shared" si="152"/>
        <v/>
      </c>
      <c r="L89" s="134" t="str">
        <f t="shared" si="153"/>
        <v/>
      </c>
      <c r="M89" s="134" t="str">
        <f t="shared" si="97"/>
        <v/>
      </c>
      <c r="N89" s="134" t="str">
        <f t="shared" si="98"/>
        <v/>
      </c>
      <c r="O89" s="134" t="str">
        <f t="shared" si="99"/>
        <v/>
      </c>
      <c r="P89" s="134" t="str">
        <f t="shared" si="100"/>
        <v/>
      </c>
      <c r="Q89" s="134" t="str">
        <f t="shared" si="101"/>
        <v/>
      </c>
      <c r="R89" s="130" t="str">
        <f t="shared" si="102"/>
        <v/>
      </c>
      <c r="S89" s="134" t="str">
        <f t="shared" si="103"/>
        <v/>
      </c>
      <c r="T89" s="147" t="str">
        <f t="shared" si="104"/>
        <v/>
      </c>
      <c r="U89" s="134" t="str">
        <f t="shared" si="105"/>
        <v/>
      </c>
      <c r="V89" s="134" t="str">
        <f t="shared" si="106"/>
        <v/>
      </c>
      <c r="W89" s="134" t="str">
        <f t="shared" si="107"/>
        <v/>
      </c>
    </row>
    <row r="90" spans="1:23">
      <c r="A90" s="212"/>
      <c r="B90" s="251"/>
      <c r="C90" s="130" t="str">
        <f t="shared" si="155"/>
        <v/>
      </c>
      <c r="D90" s="134" t="str">
        <f t="shared" si="154"/>
        <v/>
      </c>
      <c r="E90" s="145" t="str">
        <f t="shared" si="147"/>
        <v/>
      </c>
      <c r="F90" s="146" t="str">
        <f t="shared" si="148"/>
        <v/>
      </c>
      <c r="G90" s="132" t="str">
        <f t="shared" si="149"/>
        <v/>
      </c>
      <c r="H90" s="133" t="str">
        <f t="shared" ca="1" si="150"/>
        <v/>
      </c>
      <c r="I90" s="134" t="str">
        <f t="shared" si="151"/>
        <v/>
      </c>
      <c r="J90" s="134" t="str">
        <f>""</f>
        <v/>
      </c>
      <c r="K90" s="134" t="str">
        <f t="shared" si="152"/>
        <v/>
      </c>
      <c r="L90" s="134" t="str">
        <f t="shared" si="153"/>
        <v/>
      </c>
      <c r="M90" s="134" t="str">
        <f t="shared" si="97"/>
        <v/>
      </c>
      <c r="N90" s="134" t="str">
        <f t="shared" si="98"/>
        <v/>
      </c>
      <c r="O90" s="134" t="str">
        <f t="shared" si="99"/>
        <v/>
      </c>
      <c r="P90" s="134" t="str">
        <f t="shared" si="100"/>
        <v/>
      </c>
      <c r="Q90" s="134" t="str">
        <f t="shared" si="101"/>
        <v/>
      </c>
      <c r="R90" s="130" t="str">
        <f t="shared" si="102"/>
        <v/>
      </c>
      <c r="S90" s="134" t="str">
        <f t="shared" si="103"/>
        <v/>
      </c>
      <c r="T90" s="147" t="str">
        <f t="shared" si="104"/>
        <v/>
      </c>
      <c r="U90" s="134" t="str">
        <f t="shared" si="105"/>
        <v/>
      </c>
      <c r="V90" s="134" t="str">
        <f t="shared" si="106"/>
        <v/>
      </c>
      <c r="W90" s="134" t="str">
        <f t="shared" si="107"/>
        <v/>
      </c>
    </row>
    <row r="91" spans="1:23">
      <c r="A91" s="212"/>
      <c r="B91" s="251"/>
      <c r="C91" s="130" t="str">
        <f t="shared" si="155"/>
        <v/>
      </c>
      <c r="D91" s="134" t="str">
        <f t="shared" si="154"/>
        <v/>
      </c>
      <c r="E91" s="145" t="str">
        <f t="shared" si="147"/>
        <v/>
      </c>
      <c r="F91" s="146" t="str">
        <f t="shared" si="148"/>
        <v/>
      </c>
      <c r="G91" s="132" t="str">
        <f t="shared" si="149"/>
        <v/>
      </c>
      <c r="H91" s="133" t="str">
        <f t="shared" ca="1" si="150"/>
        <v/>
      </c>
      <c r="I91" s="134" t="str">
        <f t="shared" si="151"/>
        <v/>
      </c>
      <c r="J91" s="134" t="str">
        <f>""</f>
        <v/>
      </c>
      <c r="K91" s="134" t="str">
        <f t="shared" si="152"/>
        <v/>
      </c>
      <c r="L91" s="134" t="str">
        <f t="shared" si="153"/>
        <v/>
      </c>
      <c r="M91" s="134" t="str">
        <f t="shared" si="97"/>
        <v/>
      </c>
      <c r="N91" s="134" t="str">
        <f t="shared" si="98"/>
        <v/>
      </c>
      <c r="O91" s="134" t="str">
        <f t="shared" si="99"/>
        <v/>
      </c>
      <c r="P91" s="134" t="str">
        <f t="shared" si="100"/>
        <v/>
      </c>
      <c r="Q91" s="134" t="str">
        <f t="shared" si="101"/>
        <v/>
      </c>
      <c r="R91" s="130" t="str">
        <f t="shared" si="102"/>
        <v/>
      </c>
      <c r="S91" s="134" t="str">
        <f t="shared" si="103"/>
        <v/>
      </c>
      <c r="T91" s="147" t="str">
        <f t="shared" si="104"/>
        <v/>
      </c>
      <c r="U91" s="134" t="str">
        <f t="shared" si="105"/>
        <v/>
      </c>
      <c r="V91" s="134" t="str">
        <f t="shared" si="106"/>
        <v/>
      </c>
      <c r="W91" s="134" t="str">
        <f t="shared" si="107"/>
        <v/>
      </c>
    </row>
    <row r="92" spans="1:23">
      <c r="A92" s="212"/>
      <c r="B92" s="251"/>
      <c r="C92" s="130" t="str">
        <f t="shared" si="155"/>
        <v/>
      </c>
      <c r="D92" s="134" t="str">
        <f t="shared" si="154"/>
        <v/>
      </c>
      <c r="E92" s="145" t="str">
        <f t="shared" si="147"/>
        <v/>
      </c>
      <c r="F92" s="146" t="str">
        <f t="shared" si="148"/>
        <v/>
      </c>
      <c r="G92" s="132" t="str">
        <f t="shared" si="149"/>
        <v/>
      </c>
      <c r="H92" s="133" t="str">
        <f t="shared" ca="1" si="150"/>
        <v/>
      </c>
      <c r="I92" s="134" t="str">
        <f t="shared" si="151"/>
        <v/>
      </c>
      <c r="J92" s="134" t="str">
        <f>""</f>
        <v/>
      </c>
      <c r="K92" s="134" t="str">
        <f t="shared" si="152"/>
        <v/>
      </c>
      <c r="L92" s="134" t="str">
        <f t="shared" si="153"/>
        <v/>
      </c>
      <c r="M92" s="134" t="str">
        <f t="shared" si="97"/>
        <v/>
      </c>
      <c r="N92" s="134" t="str">
        <f t="shared" si="98"/>
        <v/>
      </c>
      <c r="O92" s="134" t="str">
        <f t="shared" si="99"/>
        <v/>
      </c>
      <c r="P92" s="134" t="str">
        <f t="shared" si="100"/>
        <v/>
      </c>
      <c r="Q92" s="134" t="str">
        <f t="shared" si="101"/>
        <v/>
      </c>
      <c r="R92" s="130" t="str">
        <f t="shared" si="102"/>
        <v/>
      </c>
      <c r="S92" s="134" t="str">
        <f t="shared" si="103"/>
        <v/>
      </c>
      <c r="T92" s="147" t="str">
        <f t="shared" si="104"/>
        <v/>
      </c>
      <c r="U92" s="134" t="str">
        <f t="shared" si="105"/>
        <v/>
      </c>
      <c r="V92" s="134" t="str">
        <f t="shared" si="106"/>
        <v/>
      </c>
      <c r="W92" s="134" t="str">
        <f t="shared" si="107"/>
        <v/>
      </c>
    </row>
    <row r="93" spans="1:23">
      <c r="A93" s="212"/>
      <c r="B93" s="251"/>
      <c r="C93" s="130" t="str">
        <f t="shared" si="155"/>
        <v/>
      </c>
      <c r="D93" s="134" t="str">
        <f t="shared" si="154"/>
        <v/>
      </c>
      <c r="E93" s="145" t="str">
        <f t="shared" si="147"/>
        <v/>
      </c>
      <c r="F93" s="146" t="str">
        <f t="shared" si="148"/>
        <v/>
      </c>
      <c r="G93" s="132" t="str">
        <f t="shared" si="149"/>
        <v/>
      </c>
      <c r="H93" s="133" t="str">
        <f t="shared" ca="1" si="150"/>
        <v/>
      </c>
      <c r="I93" s="134" t="str">
        <f t="shared" si="151"/>
        <v/>
      </c>
      <c r="J93" s="134" t="str">
        <f>""</f>
        <v/>
      </c>
      <c r="K93" s="134" t="str">
        <f t="shared" si="152"/>
        <v/>
      </c>
      <c r="L93" s="134" t="str">
        <f t="shared" si="153"/>
        <v/>
      </c>
      <c r="M93" s="134" t="str">
        <f t="shared" si="97"/>
        <v/>
      </c>
      <c r="N93" s="134" t="str">
        <f t="shared" si="98"/>
        <v/>
      </c>
      <c r="O93" s="134" t="str">
        <f t="shared" si="99"/>
        <v/>
      </c>
      <c r="P93" s="134" t="str">
        <f t="shared" si="100"/>
        <v/>
      </c>
      <c r="Q93" s="134" t="str">
        <f t="shared" si="101"/>
        <v/>
      </c>
      <c r="R93" s="130" t="str">
        <f t="shared" si="102"/>
        <v/>
      </c>
      <c r="S93" s="134" t="str">
        <f t="shared" si="103"/>
        <v/>
      </c>
      <c r="T93" s="147" t="str">
        <f t="shared" si="104"/>
        <v/>
      </c>
      <c r="U93" s="134" t="str">
        <f t="shared" si="105"/>
        <v/>
      </c>
      <c r="V93" s="134" t="str">
        <f t="shared" si="106"/>
        <v/>
      </c>
      <c r="W93" s="134" t="str">
        <f t="shared" si="107"/>
        <v/>
      </c>
    </row>
    <row r="94" spans="1:23">
      <c r="A94" s="212"/>
      <c r="B94" s="251"/>
      <c r="C94" s="130" t="str">
        <f t="shared" si="155"/>
        <v/>
      </c>
      <c r="D94" s="134" t="str">
        <f t="shared" si="154"/>
        <v/>
      </c>
      <c r="E94" s="145" t="str">
        <f t="shared" si="147"/>
        <v/>
      </c>
      <c r="F94" s="146" t="str">
        <f t="shared" si="148"/>
        <v/>
      </c>
      <c r="G94" s="132" t="str">
        <f t="shared" si="149"/>
        <v/>
      </c>
      <c r="H94" s="133" t="str">
        <f t="shared" ca="1" si="150"/>
        <v/>
      </c>
      <c r="I94" s="134" t="str">
        <f t="shared" si="151"/>
        <v/>
      </c>
      <c r="J94" s="134" t="str">
        <f>""</f>
        <v/>
      </c>
      <c r="K94" s="134" t="str">
        <f t="shared" si="152"/>
        <v/>
      </c>
      <c r="L94" s="134" t="str">
        <f t="shared" si="153"/>
        <v/>
      </c>
      <c r="M94" s="134" t="str">
        <f t="shared" si="97"/>
        <v/>
      </c>
      <c r="N94" s="134" t="str">
        <f t="shared" si="98"/>
        <v/>
      </c>
      <c r="O94" s="134" t="str">
        <f t="shared" si="99"/>
        <v/>
      </c>
      <c r="P94" s="134" t="str">
        <f t="shared" si="100"/>
        <v/>
      </c>
      <c r="Q94" s="134" t="str">
        <f t="shared" si="101"/>
        <v/>
      </c>
      <c r="R94" s="130" t="str">
        <f t="shared" si="102"/>
        <v/>
      </c>
      <c r="S94" s="134" t="str">
        <f t="shared" si="103"/>
        <v/>
      </c>
      <c r="T94" s="147" t="str">
        <f t="shared" si="104"/>
        <v/>
      </c>
      <c r="U94" s="134" t="str">
        <f t="shared" si="105"/>
        <v/>
      </c>
      <c r="V94" s="134" t="str">
        <f t="shared" si="106"/>
        <v/>
      </c>
      <c r="W94" s="134" t="str">
        <f t="shared" si="107"/>
        <v/>
      </c>
    </row>
    <row r="95" spans="1:23">
      <c r="A95" s="212"/>
      <c r="B95" s="251"/>
      <c r="C95" s="130" t="str">
        <f t="shared" si="155"/>
        <v/>
      </c>
      <c r="D95" s="134" t="str">
        <f t="shared" si="154"/>
        <v/>
      </c>
      <c r="E95" s="145" t="str">
        <f t="shared" si="147"/>
        <v/>
      </c>
      <c r="F95" s="146" t="str">
        <f t="shared" si="148"/>
        <v/>
      </c>
      <c r="G95" s="132" t="str">
        <f t="shared" si="149"/>
        <v/>
      </c>
      <c r="H95" s="133" t="str">
        <f t="shared" ca="1" si="150"/>
        <v/>
      </c>
      <c r="I95" s="134" t="str">
        <f t="shared" si="151"/>
        <v/>
      </c>
      <c r="J95" s="134" t="str">
        <f>""</f>
        <v/>
      </c>
      <c r="K95" s="134" t="str">
        <f t="shared" si="152"/>
        <v/>
      </c>
      <c r="L95" s="134" t="str">
        <f t="shared" si="153"/>
        <v/>
      </c>
      <c r="M95" s="134" t="str">
        <f t="shared" si="97"/>
        <v/>
      </c>
      <c r="N95" s="134" t="str">
        <f t="shared" si="98"/>
        <v/>
      </c>
      <c r="O95" s="134" t="str">
        <f t="shared" si="99"/>
        <v/>
      </c>
      <c r="P95" s="134" t="str">
        <f t="shared" si="100"/>
        <v/>
      </c>
      <c r="Q95" s="134" t="str">
        <f t="shared" si="101"/>
        <v/>
      </c>
      <c r="R95" s="130" t="str">
        <f t="shared" si="102"/>
        <v/>
      </c>
      <c r="S95" s="134" t="str">
        <f t="shared" si="103"/>
        <v/>
      </c>
      <c r="T95" s="147" t="str">
        <f t="shared" si="104"/>
        <v/>
      </c>
      <c r="U95" s="134" t="str">
        <f t="shared" si="105"/>
        <v/>
      </c>
      <c r="V95" s="134" t="str">
        <f t="shared" si="106"/>
        <v/>
      </c>
      <c r="W95" s="134" t="str">
        <f t="shared" si="107"/>
        <v/>
      </c>
    </row>
    <row r="96" spans="1:23">
      <c r="A96" s="212"/>
      <c r="B96" s="251"/>
      <c r="C96" s="130" t="str">
        <f>IFERROR(IF(B96="PRESTACIONES","PRESTACIONES",VLOOKUP(A96,DATOS,49,FALSE)),"")</f>
        <v/>
      </c>
      <c r="D96" s="134" t="str">
        <f t="shared" si="154"/>
        <v/>
      </c>
      <c r="E96" s="145" t="str">
        <f t="shared" si="147"/>
        <v/>
      </c>
      <c r="F96" s="146" t="str">
        <f t="shared" si="148"/>
        <v/>
      </c>
      <c r="G96" s="132" t="str">
        <f t="shared" si="149"/>
        <v/>
      </c>
      <c r="H96" s="133" t="str">
        <f t="shared" ca="1" si="150"/>
        <v/>
      </c>
      <c r="I96" s="134" t="str">
        <f t="shared" si="151"/>
        <v/>
      </c>
      <c r="J96" s="134" t="str">
        <f>""</f>
        <v/>
      </c>
      <c r="K96" s="134" t="str">
        <f t="shared" si="152"/>
        <v/>
      </c>
      <c r="L96" s="134" t="str">
        <f t="shared" si="153"/>
        <v/>
      </c>
      <c r="M96" s="134" t="str">
        <f t="shared" si="97"/>
        <v/>
      </c>
      <c r="N96" s="134" t="str">
        <f t="shared" si="98"/>
        <v/>
      </c>
      <c r="O96" s="134" t="str">
        <f t="shared" si="99"/>
        <v/>
      </c>
      <c r="P96" s="134" t="str">
        <f t="shared" si="100"/>
        <v/>
      </c>
      <c r="Q96" s="134" t="str">
        <f t="shared" si="101"/>
        <v/>
      </c>
      <c r="R96" s="130" t="str">
        <f t="shared" si="102"/>
        <v/>
      </c>
      <c r="S96" s="134" t="str">
        <f t="shared" si="103"/>
        <v/>
      </c>
      <c r="T96" s="147" t="str">
        <f t="shared" si="104"/>
        <v/>
      </c>
      <c r="U96" s="134" t="str">
        <f t="shared" si="105"/>
        <v/>
      </c>
      <c r="V96" s="134" t="str">
        <f t="shared" si="106"/>
        <v/>
      </c>
      <c r="W96" s="134" t="str">
        <f t="shared" si="107"/>
        <v/>
      </c>
    </row>
    <row r="97" spans="1:23">
      <c r="A97" s="212"/>
      <c r="B97" s="251"/>
      <c r="C97" s="130" t="str">
        <f t="shared" si="155"/>
        <v/>
      </c>
      <c r="D97" s="134" t="str">
        <f t="shared" si="154"/>
        <v/>
      </c>
      <c r="E97" s="145" t="str">
        <f t="shared" si="147"/>
        <v/>
      </c>
      <c r="F97" s="146" t="str">
        <f t="shared" si="148"/>
        <v/>
      </c>
      <c r="G97" s="132" t="str">
        <f t="shared" si="149"/>
        <v/>
      </c>
      <c r="H97" s="133" t="str">
        <f t="shared" ca="1" si="150"/>
        <v/>
      </c>
      <c r="I97" s="134" t="str">
        <f t="shared" si="151"/>
        <v/>
      </c>
      <c r="J97" s="134" t="str">
        <f>""</f>
        <v/>
      </c>
      <c r="K97" s="134" t="str">
        <f t="shared" si="152"/>
        <v/>
      </c>
      <c r="L97" s="134" t="str">
        <f t="shared" si="153"/>
        <v/>
      </c>
      <c r="M97" s="134" t="str">
        <f t="shared" si="97"/>
        <v/>
      </c>
      <c r="N97" s="134" t="str">
        <f t="shared" si="98"/>
        <v/>
      </c>
      <c r="O97" s="134" t="str">
        <f t="shared" si="99"/>
        <v/>
      </c>
      <c r="P97" s="134" t="str">
        <f t="shared" si="100"/>
        <v/>
      </c>
      <c r="Q97" s="134" t="str">
        <f t="shared" si="101"/>
        <v/>
      </c>
      <c r="R97" s="130" t="str">
        <f t="shared" si="102"/>
        <v/>
      </c>
      <c r="S97" s="134" t="str">
        <f t="shared" si="103"/>
        <v/>
      </c>
      <c r="T97" s="147" t="str">
        <f t="shared" si="104"/>
        <v/>
      </c>
      <c r="U97" s="134" t="str">
        <f t="shared" si="105"/>
        <v/>
      </c>
      <c r="V97" s="134" t="str">
        <f t="shared" si="106"/>
        <v/>
      </c>
      <c r="W97" s="134" t="str">
        <f t="shared" si="107"/>
        <v/>
      </c>
    </row>
    <row r="98" spans="1:23">
      <c r="A98" s="212"/>
      <c r="B98" s="251"/>
      <c r="C98" s="130" t="str">
        <f t="shared" si="155"/>
        <v/>
      </c>
      <c r="D98" s="134" t="str">
        <f t="shared" si="154"/>
        <v/>
      </c>
      <c r="E98" s="145" t="str">
        <f t="shared" si="147"/>
        <v/>
      </c>
      <c r="F98" s="146" t="str">
        <f t="shared" si="148"/>
        <v/>
      </c>
      <c r="G98" s="132" t="str">
        <f t="shared" si="149"/>
        <v/>
      </c>
      <c r="H98" s="133" t="str">
        <f t="shared" ca="1" si="150"/>
        <v/>
      </c>
      <c r="I98" s="134" t="str">
        <f t="shared" si="151"/>
        <v/>
      </c>
      <c r="J98" s="134" t="str">
        <f>""</f>
        <v/>
      </c>
      <c r="K98" s="134" t="str">
        <f t="shared" si="152"/>
        <v/>
      </c>
      <c r="L98" s="134" t="str">
        <f t="shared" si="153"/>
        <v/>
      </c>
      <c r="M98" s="134" t="str">
        <f t="shared" si="97"/>
        <v/>
      </c>
      <c r="N98" s="134" t="str">
        <f t="shared" si="98"/>
        <v/>
      </c>
      <c r="O98" s="134" t="str">
        <f t="shared" si="99"/>
        <v/>
      </c>
      <c r="P98" s="134" t="str">
        <f t="shared" si="100"/>
        <v/>
      </c>
      <c r="Q98" s="134" t="str">
        <f t="shared" si="101"/>
        <v/>
      </c>
      <c r="R98" s="130" t="str">
        <f t="shared" si="102"/>
        <v/>
      </c>
      <c r="S98" s="134" t="str">
        <f t="shared" si="103"/>
        <v/>
      </c>
      <c r="T98" s="147" t="str">
        <f t="shared" si="104"/>
        <v/>
      </c>
      <c r="U98" s="134" t="str">
        <f t="shared" si="105"/>
        <v/>
      </c>
      <c r="V98" s="134" t="str">
        <f t="shared" si="106"/>
        <v/>
      </c>
      <c r="W98" s="134" t="str">
        <f t="shared" si="107"/>
        <v/>
      </c>
    </row>
    <row r="99" spans="1:23">
      <c r="A99" s="212"/>
      <c r="B99" s="251"/>
      <c r="C99" s="130" t="str">
        <f t="shared" si="155"/>
        <v/>
      </c>
      <c r="D99" s="134" t="str">
        <f t="shared" si="154"/>
        <v/>
      </c>
      <c r="E99" s="145" t="str">
        <f t="shared" si="147"/>
        <v/>
      </c>
      <c r="F99" s="146" t="str">
        <f t="shared" si="148"/>
        <v/>
      </c>
      <c r="G99" s="132" t="str">
        <f t="shared" si="149"/>
        <v/>
      </c>
      <c r="H99" s="133" t="str">
        <f t="shared" ca="1" si="150"/>
        <v/>
      </c>
      <c r="I99" s="134" t="str">
        <f t="shared" si="151"/>
        <v/>
      </c>
      <c r="J99" s="134" t="str">
        <f>""</f>
        <v/>
      </c>
      <c r="K99" s="134" t="str">
        <f t="shared" si="152"/>
        <v/>
      </c>
      <c r="L99" s="134" t="str">
        <f t="shared" si="153"/>
        <v/>
      </c>
      <c r="M99" s="134" t="str">
        <f t="shared" si="97"/>
        <v/>
      </c>
      <c r="N99" s="134" t="str">
        <f t="shared" si="98"/>
        <v/>
      </c>
      <c r="O99" s="134" t="str">
        <f t="shared" si="99"/>
        <v/>
      </c>
      <c r="P99" s="134" t="str">
        <f t="shared" si="100"/>
        <v/>
      </c>
      <c r="Q99" s="134" t="str">
        <f t="shared" si="101"/>
        <v/>
      </c>
      <c r="R99" s="130" t="str">
        <f t="shared" si="102"/>
        <v/>
      </c>
      <c r="S99" s="134" t="str">
        <f t="shared" si="103"/>
        <v/>
      </c>
      <c r="T99" s="147" t="str">
        <f t="shared" si="104"/>
        <v/>
      </c>
      <c r="U99" s="134" t="str">
        <f t="shared" si="105"/>
        <v/>
      </c>
      <c r="V99" s="134" t="str">
        <f t="shared" si="106"/>
        <v/>
      </c>
      <c r="W99" s="134" t="str">
        <f t="shared" si="107"/>
        <v/>
      </c>
    </row>
    <row r="100" spans="1:23">
      <c r="A100" s="212"/>
      <c r="B100" s="251"/>
      <c r="C100" s="130" t="str">
        <f t="shared" si="155"/>
        <v/>
      </c>
      <c r="D100" s="134" t="str">
        <f t="shared" si="154"/>
        <v/>
      </c>
      <c r="E100" s="145" t="str">
        <f t="shared" si="147"/>
        <v/>
      </c>
      <c r="F100" s="146" t="str">
        <f t="shared" si="148"/>
        <v/>
      </c>
      <c r="G100" s="132" t="str">
        <f t="shared" si="149"/>
        <v/>
      </c>
      <c r="H100" s="133" t="str">
        <f t="shared" ca="1" si="150"/>
        <v/>
      </c>
      <c r="I100" s="134" t="str">
        <f t="shared" si="151"/>
        <v/>
      </c>
      <c r="J100" s="134" t="str">
        <f>""</f>
        <v/>
      </c>
      <c r="K100" s="134" t="str">
        <f t="shared" si="152"/>
        <v/>
      </c>
      <c r="L100" s="134" t="str">
        <f t="shared" si="153"/>
        <v/>
      </c>
      <c r="M100" s="134" t="str">
        <f t="shared" si="97"/>
        <v/>
      </c>
      <c r="N100" s="134" t="str">
        <f t="shared" si="98"/>
        <v/>
      </c>
      <c r="O100" s="134" t="str">
        <f t="shared" si="99"/>
        <v/>
      </c>
      <c r="P100" s="134" t="str">
        <f t="shared" si="100"/>
        <v/>
      </c>
      <c r="Q100" s="134" t="str">
        <f t="shared" si="101"/>
        <v/>
      </c>
      <c r="R100" s="130" t="str">
        <f t="shared" si="102"/>
        <v/>
      </c>
      <c r="S100" s="134" t="str">
        <f t="shared" si="103"/>
        <v/>
      </c>
      <c r="T100" s="147" t="str">
        <f t="shared" si="104"/>
        <v/>
      </c>
      <c r="U100" s="134" t="str">
        <f t="shared" si="105"/>
        <v/>
      </c>
      <c r="V100" s="134" t="str">
        <f t="shared" si="106"/>
        <v/>
      </c>
      <c r="W100" s="134" t="str">
        <f t="shared" si="107"/>
        <v/>
      </c>
    </row>
    <row r="101" spans="1:23">
      <c r="A101" s="212"/>
      <c r="B101" s="251"/>
      <c r="C101" s="130" t="str">
        <f t="shared" si="155"/>
        <v/>
      </c>
      <c r="D101" s="134" t="str">
        <f t="shared" si="154"/>
        <v/>
      </c>
      <c r="E101" s="145" t="str">
        <f t="shared" si="147"/>
        <v/>
      </c>
      <c r="F101" s="146" t="str">
        <f t="shared" si="148"/>
        <v/>
      </c>
      <c r="G101" s="132" t="str">
        <f t="shared" si="149"/>
        <v/>
      </c>
      <c r="H101" s="133" t="str">
        <f t="shared" ca="1" si="150"/>
        <v/>
      </c>
      <c r="I101" s="134" t="str">
        <f t="shared" si="151"/>
        <v/>
      </c>
      <c r="J101" s="134" t="str">
        <f>""</f>
        <v/>
      </c>
      <c r="K101" s="134" t="str">
        <f t="shared" si="152"/>
        <v/>
      </c>
      <c r="L101" s="134" t="str">
        <f t="shared" si="153"/>
        <v/>
      </c>
      <c r="M101" s="134" t="str">
        <f t="shared" si="97"/>
        <v/>
      </c>
      <c r="N101" s="134" t="str">
        <f t="shared" si="98"/>
        <v/>
      </c>
      <c r="O101" s="134" t="str">
        <f t="shared" si="99"/>
        <v/>
      </c>
      <c r="P101" s="134" t="str">
        <f t="shared" si="100"/>
        <v/>
      </c>
      <c r="Q101" s="134" t="str">
        <f t="shared" si="101"/>
        <v/>
      </c>
      <c r="R101" s="130" t="str">
        <f t="shared" si="102"/>
        <v/>
      </c>
      <c r="S101" s="134" t="str">
        <f t="shared" si="103"/>
        <v/>
      </c>
      <c r="T101" s="147" t="str">
        <f t="shared" si="104"/>
        <v/>
      </c>
      <c r="U101" s="134" t="str">
        <f t="shared" si="105"/>
        <v/>
      </c>
      <c r="V101" s="134" t="str">
        <f t="shared" si="106"/>
        <v/>
      </c>
      <c r="W101" s="134" t="str">
        <f t="shared" si="107"/>
        <v/>
      </c>
    </row>
    <row r="102" spans="1:23">
      <c r="A102" s="212"/>
      <c r="B102" s="251"/>
      <c r="C102" s="130" t="str">
        <f t="shared" si="155"/>
        <v/>
      </c>
      <c r="D102" s="134" t="str">
        <f t="shared" si="154"/>
        <v/>
      </c>
      <c r="E102" s="145" t="str">
        <f t="shared" si="147"/>
        <v/>
      </c>
      <c r="F102" s="146" t="str">
        <f t="shared" si="148"/>
        <v/>
      </c>
      <c r="G102" s="132" t="str">
        <f t="shared" si="149"/>
        <v/>
      </c>
      <c r="H102" s="133" t="str">
        <f t="shared" ca="1" si="150"/>
        <v/>
      </c>
      <c r="I102" s="134" t="str">
        <f t="shared" si="151"/>
        <v/>
      </c>
      <c r="J102" s="134" t="str">
        <f>""</f>
        <v/>
      </c>
      <c r="K102" s="134" t="str">
        <f t="shared" si="152"/>
        <v/>
      </c>
      <c r="L102" s="134" t="str">
        <f t="shared" si="153"/>
        <v/>
      </c>
      <c r="M102" s="134" t="str">
        <f t="shared" si="97"/>
        <v/>
      </c>
      <c r="N102" s="134" t="str">
        <f t="shared" si="98"/>
        <v/>
      </c>
      <c r="O102" s="134" t="str">
        <f t="shared" si="99"/>
        <v/>
      </c>
      <c r="P102" s="134" t="str">
        <f t="shared" si="100"/>
        <v/>
      </c>
      <c r="Q102" s="134" t="str">
        <f t="shared" si="101"/>
        <v/>
      </c>
      <c r="R102" s="130" t="str">
        <f t="shared" si="102"/>
        <v/>
      </c>
      <c r="S102" s="134" t="str">
        <f t="shared" si="103"/>
        <v/>
      </c>
      <c r="T102" s="147" t="str">
        <f t="shared" si="104"/>
        <v/>
      </c>
      <c r="U102" s="134" t="str">
        <f t="shared" si="105"/>
        <v/>
      </c>
      <c r="V102" s="134" t="str">
        <f t="shared" si="106"/>
        <v/>
      </c>
      <c r="W102" s="134" t="str">
        <f t="shared" si="107"/>
        <v/>
      </c>
    </row>
    <row r="103" spans="1:23">
      <c r="A103" s="212"/>
      <c r="B103" s="251"/>
      <c r="C103" s="130" t="str">
        <f t="shared" si="155"/>
        <v/>
      </c>
      <c r="D103" s="134" t="str">
        <f t="shared" si="154"/>
        <v/>
      </c>
      <c r="E103" s="145" t="str">
        <f t="shared" si="147"/>
        <v/>
      </c>
      <c r="F103" s="146" t="str">
        <f t="shared" si="148"/>
        <v/>
      </c>
      <c r="G103" s="132" t="str">
        <f t="shared" si="149"/>
        <v/>
      </c>
      <c r="H103" s="133" t="str">
        <f t="shared" ca="1" si="150"/>
        <v/>
      </c>
      <c r="I103" s="134" t="str">
        <f t="shared" si="151"/>
        <v/>
      </c>
      <c r="J103" s="134" t="str">
        <f>""</f>
        <v/>
      </c>
      <c r="K103" s="134" t="str">
        <f t="shared" si="152"/>
        <v/>
      </c>
      <c r="L103" s="134" t="str">
        <f t="shared" si="153"/>
        <v/>
      </c>
      <c r="M103" s="134" t="str">
        <f t="shared" si="97"/>
        <v/>
      </c>
      <c r="N103" s="134" t="str">
        <f t="shared" si="98"/>
        <v/>
      </c>
      <c r="O103" s="134" t="str">
        <f t="shared" si="99"/>
        <v/>
      </c>
      <c r="P103" s="134" t="str">
        <f t="shared" si="100"/>
        <v/>
      </c>
      <c r="Q103" s="134" t="str">
        <f t="shared" si="101"/>
        <v/>
      </c>
      <c r="R103" s="130" t="str">
        <f t="shared" si="102"/>
        <v/>
      </c>
      <c r="S103" s="134" t="str">
        <f t="shared" si="103"/>
        <v/>
      </c>
      <c r="T103" s="147" t="str">
        <f t="shared" si="104"/>
        <v/>
      </c>
      <c r="U103" s="134" t="str">
        <f t="shared" si="105"/>
        <v/>
      </c>
      <c r="V103" s="134" t="str">
        <f t="shared" si="106"/>
        <v/>
      </c>
      <c r="W103" s="134" t="str">
        <f t="shared" si="107"/>
        <v/>
      </c>
    </row>
    <row r="104" spans="1:23">
      <c r="A104" s="212"/>
      <c r="B104" s="251"/>
      <c r="C104" s="130" t="str">
        <f t="shared" si="155"/>
        <v/>
      </c>
      <c r="D104" s="134" t="str">
        <f t="shared" si="154"/>
        <v/>
      </c>
      <c r="E104" s="145" t="str">
        <f t="shared" si="147"/>
        <v/>
      </c>
      <c r="F104" s="146" t="str">
        <f t="shared" si="148"/>
        <v/>
      </c>
      <c r="G104" s="132" t="str">
        <f t="shared" si="149"/>
        <v/>
      </c>
      <c r="H104" s="133" t="str">
        <f t="shared" ca="1" si="150"/>
        <v/>
      </c>
      <c r="I104" s="134" t="str">
        <f t="shared" si="151"/>
        <v/>
      </c>
      <c r="J104" s="134" t="str">
        <f>""</f>
        <v/>
      </c>
      <c r="K104" s="134" t="str">
        <f t="shared" si="152"/>
        <v/>
      </c>
      <c r="L104" s="134" t="str">
        <f t="shared" si="153"/>
        <v/>
      </c>
      <c r="M104" s="134" t="str">
        <f t="shared" si="97"/>
        <v/>
      </c>
      <c r="N104" s="134" t="str">
        <f t="shared" si="98"/>
        <v/>
      </c>
      <c r="O104" s="134" t="str">
        <f t="shared" si="99"/>
        <v/>
      </c>
      <c r="P104" s="134" t="str">
        <f t="shared" si="100"/>
        <v/>
      </c>
      <c r="Q104" s="134" t="str">
        <f t="shared" si="101"/>
        <v/>
      </c>
      <c r="R104" s="130" t="str">
        <f t="shared" si="102"/>
        <v/>
      </c>
      <c r="S104" s="134" t="str">
        <f t="shared" si="103"/>
        <v/>
      </c>
      <c r="T104" s="147" t="str">
        <f t="shared" si="104"/>
        <v/>
      </c>
      <c r="U104" s="134" t="str">
        <f t="shared" si="105"/>
        <v/>
      </c>
      <c r="V104" s="134" t="str">
        <f t="shared" si="106"/>
        <v/>
      </c>
      <c r="W104" s="134" t="str">
        <f t="shared" si="107"/>
        <v/>
      </c>
    </row>
    <row r="105" spans="1:23">
      <c r="A105" s="212"/>
      <c r="B105" s="251"/>
      <c r="C105" s="130" t="str">
        <f t="shared" si="155"/>
        <v/>
      </c>
      <c r="D105" s="134" t="str">
        <f t="shared" si="154"/>
        <v/>
      </c>
      <c r="E105" s="145" t="str">
        <f t="shared" si="147"/>
        <v/>
      </c>
      <c r="F105" s="146" t="str">
        <f t="shared" si="148"/>
        <v/>
      </c>
      <c r="G105" s="132" t="str">
        <f t="shared" si="149"/>
        <v/>
      </c>
      <c r="H105" s="133" t="str">
        <f t="shared" ca="1" si="150"/>
        <v/>
      </c>
      <c r="I105" s="134" t="str">
        <f t="shared" si="151"/>
        <v/>
      </c>
      <c r="J105" s="134" t="str">
        <f>""</f>
        <v/>
      </c>
      <c r="K105" s="134" t="str">
        <f t="shared" si="152"/>
        <v/>
      </c>
      <c r="L105" s="134" t="str">
        <f t="shared" si="153"/>
        <v/>
      </c>
      <c r="M105" s="134" t="str">
        <f t="shared" si="97"/>
        <v/>
      </c>
      <c r="N105" s="134" t="str">
        <f t="shared" si="98"/>
        <v/>
      </c>
      <c r="O105" s="134" t="str">
        <f t="shared" si="99"/>
        <v/>
      </c>
      <c r="P105" s="134" t="str">
        <f t="shared" si="100"/>
        <v/>
      </c>
      <c r="Q105" s="134" t="str">
        <f t="shared" si="101"/>
        <v/>
      </c>
      <c r="R105" s="130" t="str">
        <f t="shared" si="102"/>
        <v/>
      </c>
      <c r="S105" s="134" t="str">
        <f t="shared" si="103"/>
        <v/>
      </c>
      <c r="T105" s="147" t="str">
        <f t="shared" si="104"/>
        <v/>
      </c>
      <c r="U105" s="134" t="str">
        <f t="shared" si="105"/>
        <v/>
      </c>
      <c r="V105" s="134" t="str">
        <f t="shared" si="106"/>
        <v/>
      </c>
      <c r="W105" s="134" t="str">
        <f t="shared" si="107"/>
        <v/>
      </c>
    </row>
    <row r="106" spans="1:23">
      <c r="A106" s="212"/>
      <c r="B106" s="251"/>
      <c r="C106" s="130" t="str">
        <f t="shared" si="155"/>
        <v/>
      </c>
      <c r="D106" s="134" t="str">
        <f t="shared" si="154"/>
        <v/>
      </c>
      <c r="E106" s="145" t="str">
        <f t="shared" si="147"/>
        <v/>
      </c>
      <c r="F106" s="146" t="str">
        <f t="shared" si="148"/>
        <v/>
      </c>
      <c r="G106" s="132" t="str">
        <f t="shared" si="149"/>
        <v/>
      </c>
      <c r="H106" s="133" t="str">
        <f t="shared" ca="1" si="150"/>
        <v/>
      </c>
      <c r="I106" s="134" t="str">
        <f t="shared" si="151"/>
        <v/>
      </c>
      <c r="J106" s="134" t="str">
        <f>""</f>
        <v/>
      </c>
      <c r="K106" s="134" t="str">
        <f t="shared" si="152"/>
        <v/>
      </c>
      <c r="L106" s="134" t="str">
        <f t="shared" si="153"/>
        <v/>
      </c>
      <c r="M106" s="134" t="str">
        <f t="shared" si="97"/>
        <v/>
      </c>
      <c r="N106" s="134" t="str">
        <f t="shared" si="98"/>
        <v/>
      </c>
      <c r="O106" s="134" t="str">
        <f t="shared" si="99"/>
        <v/>
      </c>
      <c r="P106" s="134" t="str">
        <f t="shared" si="100"/>
        <v/>
      </c>
      <c r="Q106" s="134" t="str">
        <f t="shared" si="101"/>
        <v/>
      </c>
      <c r="R106" s="130" t="str">
        <f t="shared" si="102"/>
        <v/>
      </c>
      <c r="S106" s="134" t="str">
        <f t="shared" si="103"/>
        <v/>
      </c>
      <c r="T106" s="147" t="str">
        <f t="shared" si="104"/>
        <v/>
      </c>
      <c r="U106" s="134" t="str">
        <f t="shared" si="105"/>
        <v/>
      </c>
      <c r="V106" s="134" t="str">
        <f t="shared" si="106"/>
        <v/>
      </c>
      <c r="W106" s="134" t="str">
        <f t="shared" si="107"/>
        <v/>
      </c>
    </row>
    <row r="107" spans="1:23">
      <c r="A107" s="212"/>
      <c r="B107" s="251"/>
      <c r="C107" s="130" t="str">
        <f t="shared" si="155"/>
        <v/>
      </c>
      <c r="D107" s="134" t="str">
        <f t="shared" si="154"/>
        <v/>
      </c>
      <c r="E107" s="145" t="str">
        <f t="shared" si="147"/>
        <v/>
      </c>
      <c r="F107" s="146" t="str">
        <f t="shared" si="148"/>
        <v/>
      </c>
      <c r="G107" s="132" t="str">
        <f t="shared" si="149"/>
        <v/>
      </c>
      <c r="H107" s="133" t="str">
        <f t="shared" ca="1" si="150"/>
        <v/>
      </c>
      <c r="I107" s="134" t="str">
        <f t="shared" si="151"/>
        <v/>
      </c>
      <c r="J107" s="134" t="str">
        <f>""</f>
        <v/>
      </c>
      <c r="K107" s="134" t="str">
        <f t="shared" si="152"/>
        <v/>
      </c>
      <c r="L107" s="134" t="str">
        <f t="shared" si="153"/>
        <v/>
      </c>
      <c r="M107" s="134" t="str">
        <f t="shared" si="97"/>
        <v/>
      </c>
      <c r="N107" s="134" t="str">
        <f t="shared" si="98"/>
        <v/>
      </c>
      <c r="O107" s="134" t="str">
        <f t="shared" si="99"/>
        <v/>
      </c>
      <c r="P107" s="134" t="str">
        <f t="shared" si="100"/>
        <v/>
      </c>
      <c r="Q107" s="134" t="str">
        <f t="shared" si="101"/>
        <v/>
      </c>
      <c r="R107" s="130" t="str">
        <f t="shared" si="102"/>
        <v/>
      </c>
      <c r="S107" s="134" t="str">
        <f t="shared" si="103"/>
        <v/>
      </c>
      <c r="T107" s="147" t="str">
        <f t="shared" si="104"/>
        <v/>
      </c>
      <c r="U107" s="134" t="str">
        <f t="shared" si="105"/>
        <v/>
      </c>
      <c r="V107" s="134" t="str">
        <f t="shared" si="106"/>
        <v/>
      </c>
      <c r="W107" s="134" t="str">
        <f t="shared" si="107"/>
        <v/>
      </c>
    </row>
    <row r="108" spans="1:23">
      <c r="A108" s="212"/>
      <c r="B108" s="251"/>
      <c r="C108" s="130" t="str">
        <f t="shared" si="155"/>
        <v/>
      </c>
      <c r="D108" s="134" t="str">
        <f t="shared" si="154"/>
        <v/>
      </c>
      <c r="E108" s="145" t="str">
        <f t="shared" si="147"/>
        <v/>
      </c>
      <c r="F108" s="146" t="str">
        <f t="shared" si="148"/>
        <v/>
      </c>
      <c r="G108" s="132" t="str">
        <f t="shared" si="149"/>
        <v/>
      </c>
      <c r="H108" s="133" t="str">
        <f t="shared" ca="1" si="150"/>
        <v/>
      </c>
      <c r="I108" s="134" t="str">
        <f t="shared" si="151"/>
        <v/>
      </c>
      <c r="J108" s="134" t="str">
        <f>""</f>
        <v/>
      </c>
      <c r="K108" s="134" t="str">
        <f t="shared" si="152"/>
        <v/>
      </c>
      <c r="L108" s="134" t="str">
        <f t="shared" si="153"/>
        <v/>
      </c>
      <c r="M108" s="134" t="str">
        <f t="shared" si="97"/>
        <v/>
      </c>
      <c r="N108" s="134" t="str">
        <f t="shared" si="98"/>
        <v/>
      </c>
      <c r="O108" s="134" t="str">
        <f t="shared" si="99"/>
        <v/>
      </c>
      <c r="P108" s="134" t="str">
        <f t="shared" si="100"/>
        <v/>
      </c>
      <c r="Q108" s="134" t="str">
        <f t="shared" si="101"/>
        <v/>
      </c>
      <c r="R108" s="130" t="str">
        <f t="shared" si="102"/>
        <v/>
      </c>
      <c r="S108" s="134" t="str">
        <f t="shared" si="103"/>
        <v/>
      </c>
      <c r="T108" s="147" t="str">
        <f t="shared" si="104"/>
        <v/>
      </c>
      <c r="U108" s="134" t="str">
        <f t="shared" si="105"/>
        <v/>
      </c>
      <c r="V108" s="134" t="str">
        <f t="shared" si="106"/>
        <v/>
      </c>
      <c r="W108" s="134" t="str">
        <f t="shared" si="107"/>
        <v/>
      </c>
    </row>
    <row r="109" spans="1:23">
      <c r="A109" s="212"/>
      <c r="B109" s="251"/>
      <c r="C109" s="130" t="str">
        <f t="shared" si="155"/>
        <v/>
      </c>
      <c r="D109" s="134" t="str">
        <f t="shared" si="154"/>
        <v/>
      </c>
      <c r="E109" s="145" t="str">
        <f t="shared" si="147"/>
        <v/>
      </c>
      <c r="F109" s="146" t="str">
        <f t="shared" si="148"/>
        <v/>
      </c>
      <c r="G109" s="132" t="str">
        <f t="shared" si="149"/>
        <v/>
      </c>
      <c r="H109" s="133" t="str">
        <f t="shared" ca="1" si="150"/>
        <v/>
      </c>
      <c r="I109" s="134" t="str">
        <f t="shared" si="151"/>
        <v/>
      </c>
      <c r="J109" s="134" t="str">
        <f>""</f>
        <v/>
      </c>
      <c r="K109" s="134" t="str">
        <f t="shared" si="152"/>
        <v/>
      </c>
      <c r="L109" s="134" t="str">
        <f t="shared" si="153"/>
        <v/>
      </c>
      <c r="M109" s="134" t="str">
        <f t="shared" si="97"/>
        <v/>
      </c>
      <c r="N109" s="134" t="str">
        <f t="shared" si="98"/>
        <v/>
      </c>
      <c r="O109" s="134" t="str">
        <f t="shared" si="99"/>
        <v/>
      </c>
      <c r="P109" s="134" t="str">
        <f t="shared" si="100"/>
        <v/>
      </c>
      <c r="Q109" s="134" t="str">
        <f t="shared" si="101"/>
        <v/>
      </c>
      <c r="R109" s="130" t="str">
        <f t="shared" si="102"/>
        <v/>
      </c>
      <c r="S109" s="134" t="str">
        <f t="shared" si="103"/>
        <v/>
      </c>
      <c r="T109" s="147" t="str">
        <f t="shared" si="104"/>
        <v/>
      </c>
      <c r="U109" s="134" t="str">
        <f t="shared" si="105"/>
        <v/>
      </c>
      <c r="V109" s="134" t="str">
        <f t="shared" si="106"/>
        <v/>
      </c>
      <c r="W109" s="134" t="str">
        <f t="shared" si="107"/>
        <v/>
      </c>
    </row>
    <row r="110" spans="1:23">
      <c r="A110" s="212"/>
      <c r="B110" s="251"/>
      <c r="C110" s="130" t="str">
        <f t="shared" si="155"/>
        <v/>
      </c>
      <c r="D110" s="134" t="str">
        <f t="shared" si="154"/>
        <v/>
      </c>
      <c r="E110" s="145" t="str">
        <f t="shared" si="147"/>
        <v/>
      </c>
      <c r="F110" s="146" t="str">
        <f t="shared" si="148"/>
        <v/>
      </c>
      <c r="G110" s="132" t="str">
        <f t="shared" si="149"/>
        <v/>
      </c>
      <c r="H110" s="133" t="str">
        <f t="shared" ca="1" si="150"/>
        <v/>
      </c>
      <c r="I110" s="134" t="str">
        <f t="shared" si="151"/>
        <v/>
      </c>
      <c r="J110" s="134" t="str">
        <f>""</f>
        <v/>
      </c>
      <c r="K110" s="134" t="str">
        <f t="shared" si="152"/>
        <v/>
      </c>
      <c r="L110" s="134" t="str">
        <f t="shared" si="153"/>
        <v/>
      </c>
      <c r="M110" s="134" t="str">
        <f t="shared" si="97"/>
        <v/>
      </c>
      <c r="N110" s="134" t="str">
        <f t="shared" si="98"/>
        <v/>
      </c>
      <c r="O110" s="134" t="str">
        <f t="shared" si="99"/>
        <v/>
      </c>
      <c r="P110" s="134" t="str">
        <f t="shared" si="100"/>
        <v/>
      </c>
      <c r="Q110" s="134" t="str">
        <f t="shared" si="101"/>
        <v/>
      </c>
      <c r="R110" s="130" t="str">
        <f t="shared" si="102"/>
        <v/>
      </c>
      <c r="S110" s="134" t="str">
        <f t="shared" si="103"/>
        <v/>
      </c>
      <c r="T110" s="147" t="str">
        <f t="shared" si="104"/>
        <v/>
      </c>
      <c r="U110" s="134" t="str">
        <f t="shared" si="105"/>
        <v/>
      </c>
      <c r="V110" s="134" t="str">
        <f t="shared" si="106"/>
        <v/>
      </c>
      <c r="W110" s="134" t="str">
        <f t="shared" si="107"/>
        <v/>
      </c>
    </row>
    <row r="111" spans="1:23">
      <c r="A111" s="212"/>
      <c r="B111" s="251"/>
      <c r="C111" s="130" t="str">
        <f t="shared" si="155"/>
        <v/>
      </c>
      <c r="D111" s="134" t="str">
        <f t="shared" si="154"/>
        <v/>
      </c>
      <c r="E111" s="145" t="str">
        <f t="shared" si="147"/>
        <v/>
      </c>
      <c r="F111" s="146" t="str">
        <f t="shared" si="148"/>
        <v/>
      </c>
      <c r="G111" s="132" t="str">
        <f t="shared" si="149"/>
        <v/>
      </c>
      <c r="H111" s="133" t="str">
        <f t="shared" ca="1" si="150"/>
        <v/>
      </c>
      <c r="I111" s="134" t="str">
        <f t="shared" si="151"/>
        <v/>
      </c>
      <c r="J111" s="134" t="str">
        <f>""</f>
        <v/>
      </c>
      <c r="K111" s="134" t="str">
        <f t="shared" si="152"/>
        <v/>
      </c>
      <c r="L111" s="134" t="str">
        <f t="shared" si="153"/>
        <v/>
      </c>
      <c r="M111" s="134" t="str">
        <f t="shared" si="97"/>
        <v/>
      </c>
      <c r="N111" s="134" t="str">
        <f t="shared" si="98"/>
        <v/>
      </c>
      <c r="O111" s="134" t="str">
        <f t="shared" si="99"/>
        <v/>
      </c>
      <c r="P111" s="134" t="str">
        <f t="shared" si="100"/>
        <v/>
      </c>
      <c r="Q111" s="134" t="str">
        <f t="shared" si="101"/>
        <v/>
      </c>
      <c r="R111" s="130" t="str">
        <f t="shared" si="102"/>
        <v/>
      </c>
      <c r="S111" s="134" t="str">
        <f t="shared" si="103"/>
        <v/>
      </c>
      <c r="T111" s="147" t="str">
        <f t="shared" si="104"/>
        <v/>
      </c>
      <c r="U111" s="134" t="str">
        <f t="shared" si="105"/>
        <v/>
      </c>
      <c r="V111" s="134" t="str">
        <f t="shared" si="106"/>
        <v/>
      </c>
      <c r="W111" s="134" t="str">
        <f t="shared" si="107"/>
        <v/>
      </c>
    </row>
    <row r="112" spans="1:23">
      <c r="A112" s="212"/>
      <c r="B112" s="251"/>
      <c r="C112" s="130" t="str">
        <f t="shared" si="155"/>
        <v/>
      </c>
      <c r="D112" s="134" t="str">
        <f t="shared" si="154"/>
        <v/>
      </c>
      <c r="E112" s="145" t="str">
        <f t="shared" si="147"/>
        <v/>
      </c>
      <c r="F112" s="146" t="str">
        <f t="shared" si="148"/>
        <v/>
      </c>
      <c r="G112" s="132" t="str">
        <f t="shared" si="149"/>
        <v/>
      </c>
      <c r="H112" s="133" t="str">
        <f t="shared" ca="1" si="150"/>
        <v/>
      </c>
      <c r="I112" s="134" t="str">
        <f t="shared" si="151"/>
        <v/>
      </c>
      <c r="J112" s="134" t="str">
        <f>""</f>
        <v/>
      </c>
      <c r="K112" s="134" t="str">
        <f t="shared" si="152"/>
        <v/>
      </c>
      <c r="L112" s="134" t="str">
        <f t="shared" si="153"/>
        <v/>
      </c>
      <c r="M112" s="134" t="str">
        <f t="shared" si="97"/>
        <v/>
      </c>
      <c r="N112" s="134" t="str">
        <f t="shared" si="98"/>
        <v/>
      </c>
      <c r="O112" s="134" t="str">
        <f t="shared" si="99"/>
        <v/>
      </c>
      <c r="P112" s="134" t="str">
        <f t="shared" si="100"/>
        <v/>
      </c>
      <c r="Q112" s="134" t="str">
        <f t="shared" si="101"/>
        <v/>
      </c>
      <c r="R112" s="130" t="str">
        <f t="shared" si="102"/>
        <v/>
      </c>
      <c r="S112" s="134" t="str">
        <f t="shared" si="103"/>
        <v/>
      </c>
      <c r="T112" s="147" t="str">
        <f t="shared" si="104"/>
        <v/>
      </c>
      <c r="U112" s="134" t="str">
        <f t="shared" si="105"/>
        <v/>
      </c>
      <c r="V112" s="134" t="str">
        <f t="shared" si="106"/>
        <v/>
      </c>
      <c r="W112" s="134" t="str">
        <f t="shared" si="107"/>
        <v/>
      </c>
    </row>
    <row r="113" spans="1:23">
      <c r="A113" s="212"/>
      <c r="B113" s="251"/>
      <c r="C113" s="130" t="str">
        <f t="shared" si="155"/>
        <v/>
      </c>
      <c r="D113" s="134" t="str">
        <f t="shared" si="154"/>
        <v/>
      </c>
      <c r="E113" s="145" t="str">
        <f t="shared" si="147"/>
        <v/>
      </c>
      <c r="F113" s="146" t="str">
        <f t="shared" si="148"/>
        <v/>
      </c>
      <c r="G113" s="132" t="str">
        <f t="shared" si="149"/>
        <v/>
      </c>
      <c r="H113" s="133" t="str">
        <f t="shared" ca="1" si="150"/>
        <v/>
      </c>
      <c r="I113" s="134" t="str">
        <f t="shared" si="151"/>
        <v/>
      </c>
      <c r="J113" s="134" t="str">
        <f>""</f>
        <v/>
      </c>
      <c r="K113" s="134" t="str">
        <f t="shared" si="152"/>
        <v/>
      </c>
      <c r="L113" s="134" t="str">
        <f t="shared" si="153"/>
        <v/>
      </c>
      <c r="M113" s="134" t="str">
        <f t="shared" si="97"/>
        <v/>
      </c>
      <c r="N113" s="134" t="str">
        <f t="shared" si="98"/>
        <v/>
      </c>
      <c r="O113" s="134" t="str">
        <f t="shared" si="99"/>
        <v/>
      </c>
      <c r="P113" s="134" t="str">
        <f t="shared" si="100"/>
        <v/>
      </c>
      <c r="Q113" s="134" t="str">
        <f t="shared" si="101"/>
        <v/>
      </c>
      <c r="R113" s="130" t="str">
        <f t="shared" si="102"/>
        <v/>
      </c>
      <c r="S113" s="134" t="str">
        <f t="shared" si="103"/>
        <v/>
      </c>
      <c r="T113" s="147" t="str">
        <f t="shared" si="104"/>
        <v/>
      </c>
      <c r="U113" s="134" t="str">
        <f t="shared" si="105"/>
        <v/>
      </c>
      <c r="V113" s="134" t="str">
        <f t="shared" si="106"/>
        <v/>
      </c>
      <c r="W113" s="134" t="str">
        <f t="shared" si="107"/>
        <v/>
      </c>
    </row>
    <row r="114" spans="1:23">
      <c r="A114" s="212"/>
      <c r="B114" s="251"/>
      <c r="C114" s="130" t="str">
        <f t="shared" si="155"/>
        <v/>
      </c>
      <c r="D114" s="134" t="str">
        <f t="shared" si="154"/>
        <v/>
      </c>
      <c r="E114" s="145" t="str">
        <f t="shared" si="147"/>
        <v/>
      </c>
      <c r="F114" s="146" t="str">
        <f t="shared" si="148"/>
        <v/>
      </c>
      <c r="G114" s="132" t="str">
        <f t="shared" si="149"/>
        <v/>
      </c>
      <c r="H114" s="133" t="str">
        <f t="shared" ca="1" si="150"/>
        <v/>
      </c>
      <c r="I114" s="134" t="str">
        <f t="shared" si="151"/>
        <v/>
      </c>
      <c r="J114" s="134" t="str">
        <f>""</f>
        <v/>
      </c>
      <c r="K114" s="134" t="str">
        <f t="shared" si="152"/>
        <v/>
      </c>
      <c r="L114" s="134" t="str">
        <f t="shared" si="153"/>
        <v/>
      </c>
      <c r="M114" s="134" t="str">
        <f t="shared" si="97"/>
        <v/>
      </c>
      <c r="N114" s="134" t="str">
        <f t="shared" si="98"/>
        <v/>
      </c>
      <c r="O114" s="134" t="str">
        <f t="shared" si="99"/>
        <v/>
      </c>
      <c r="P114" s="134" t="str">
        <f t="shared" si="100"/>
        <v/>
      </c>
      <c r="Q114" s="134" t="str">
        <f t="shared" si="101"/>
        <v/>
      </c>
      <c r="R114" s="130" t="str">
        <f t="shared" si="102"/>
        <v/>
      </c>
      <c r="S114" s="134" t="str">
        <f t="shared" si="103"/>
        <v/>
      </c>
      <c r="T114" s="147" t="str">
        <f t="shared" si="104"/>
        <v/>
      </c>
      <c r="U114" s="134" t="str">
        <f t="shared" si="105"/>
        <v/>
      </c>
      <c r="V114" s="134" t="str">
        <f t="shared" si="106"/>
        <v/>
      </c>
      <c r="W114" s="134" t="str">
        <f t="shared" si="107"/>
        <v/>
      </c>
    </row>
    <row r="115" spans="1:23">
      <c r="A115" s="108"/>
      <c r="B115" s="251"/>
      <c r="C115" s="130" t="str">
        <f t="shared" ref="C115:C149" si="156">IFERROR(IF(B115="PRESTACIONES","PRESTACIONES",VLOOKUP(A115,DATOS,49,FALSE)),"")</f>
        <v/>
      </c>
      <c r="D115" s="134" t="str">
        <f t="shared" si="154"/>
        <v/>
      </c>
      <c r="E115" s="145" t="str">
        <f t="shared" si="147"/>
        <v/>
      </c>
      <c r="F115" s="146" t="str">
        <f t="shared" si="148"/>
        <v/>
      </c>
      <c r="G115" s="132" t="str">
        <f t="shared" si="149"/>
        <v/>
      </c>
      <c r="H115" s="133" t="str">
        <f t="shared" ca="1" si="150"/>
        <v/>
      </c>
      <c r="I115" s="134" t="str">
        <f t="shared" si="151"/>
        <v/>
      </c>
      <c r="J115" s="134" t="str">
        <f>""</f>
        <v/>
      </c>
      <c r="K115" s="134" t="str">
        <f t="shared" si="152"/>
        <v/>
      </c>
      <c r="L115" s="134" t="str">
        <f t="shared" si="153"/>
        <v/>
      </c>
      <c r="M115" s="134" t="str">
        <f t="shared" ref="M115:M149" si="157">IFERROR(IF(E115,0,""),"")</f>
        <v/>
      </c>
      <c r="N115" s="134" t="str">
        <f t="shared" ref="N115:N149" si="158">IFERROR(IF(E115,0,""),"")</f>
        <v/>
      </c>
      <c r="O115" s="134" t="str">
        <f t="shared" ref="O115:O149" si="159">IFERROR(IF(E115,"01",""),"")</f>
        <v/>
      </c>
      <c r="P115" s="134" t="str">
        <f t="shared" ref="P115:P149" si="160">IFERROR(IF(K115&lt;&gt;"",P114+1,""),1)</f>
        <v/>
      </c>
      <c r="Q115" s="134" t="str">
        <f t="shared" ref="Q115:Q149" si="161">IFERROR(IF(E115,0,""),"")</f>
        <v/>
      </c>
      <c r="R115" s="130" t="str">
        <f t="shared" ref="R115:R149" si="162">IFERROR(IF(E115,VLOOKUP(A115,DATOS,IF(C115="NO",30,30),FALSE),""),"")</f>
        <v/>
      </c>
      <c r="S115" s="134" t="str">
        <f t="shared" ref="S115:S149" si="163">IFERROR(IF(D115&lt;&gt;"",S114+1,""),1)</f>
        <v/>
      </c>
      <c r="T115" s="147" t="str">
        <f t="shared" ref="T115:T149" si="164">IFERROR(IF(E115,VLOOKUP(A115,DATOS,27,FALSE),""),"")</f>
        <v/>
      </c>
      <c r="U115" s="134" t="str">
        <f t="shared" ref="U115:U149" si="165">IFERROR(IF(E115,0,""),"")</f>
        <v/>
      </c>
      <c r="V115" s="134" t="str">
        <f t="shared" ref="V115:V149" si="166">IFERROR(IF(E115,A115,""),"")</f>
        <v/>
      </c>
      <c r="W115" s="134" t="str">
        <f t="shared" ref="W115:W149" si="167">IFERROR(IF(V115&lt;&gt;"",CONCATENATE("PAGO DEL CONTRATO CÁTEDRA ",V115, " N° HORAS: ",B115),""),"")</f>
        <v/>
      </c>
    </row>
    <row r="116" spans="1:23">
      <c r="A116" s="107"/>
      <c r="B116" s="251"/>
      <c r="C116" s="130" t="str">
        <f t="shared" si="156"/>
        <v/>
      </c>
      <c r="D116" s="134" t="str">
        <f t="shared" si="154"/>
        <v/>
      </c>
      <c r="E116" s="145" t="str">
        <f t="shared" si="147"/>
        <v/>
      </c>
      <c r="F116" s="146" t="str">
        <f t="shared" si="148"/>
        <v/>
      </c>
      <c r="G116" s="132" t="str">
        <f t="shared" si="149"/>
        <v/>
      </c>
      <c r="H116" s="133" t="str">
        <f t="shared" ca="1" si="150"/>
        <v/>
      </c>
      <c r="I116" s="134" t="str">
        <f t="shared" si="151"/>
        <v/>
      </c>
      <c r="J116" s="134" t="str">
        <f>""</f>
        <v/>
      </c>
      <c r="K116" s="134" t="str">
        <f t="shared" si="152"/>
        <v/>
      </c>
      <c r="L116" s="134" t="str">
        <f t="shared" si="153"/>
        <v/>
      </c>
      <c r="M116" s="134" t="str">
        <f t="shared" si="157"/>
        <v/>
      </c>
      <c r="N116" s="134" t="str">
        <f t="shared" si="158"/>
        <v/>
      </c>
      <c r="O116" s="134" t="str">
        <f t="shared" si="159"/>
        <v/>
      </c>
      <c r="P116" s="134" t="str">
        <f t="shared" si="160"/>
        <v/>
      </c>
      <c r="Q116" s="134" t="str">
        <f t="shared" si="161"/>
        <v/>
      </c>
      <c r="R116" s="130" t="str">
        <f t="shared" si="162"/>
        <v/>
      </c>
      <c r="S116" s="134" t="str">
        <f t="shared" si="163"/>
        <v/>
      </c>
      <c r="T116" s="147" t="str">
        <f t="shared" si="164"/>
        <v/>
      </c>
      <c r="U116" s="134" t="str">
        <f t="shared" si="165"/>
        <v/>
      </c>
      <c r="V116" s="134" t="str">
        <f t="shared" si="166"/>
        <v/>
      </c>
      <c r="W116" s="134" t="str">
        <f t="shared" si="167"/>
        <v/>
      </c>
    </row>
    <row r="117" spans="1:23">
      <c r="A117" s="108"/>
      <c r="B117" s="251"/>
      <c r="C117" s="130" t="str">
        <f t="shared" si="156"/>
        <v/>
      </c>
      <c r="D117" s="134" t="str">
        <f t="shared" si="154"/>
        <v/>
      </c>
      <c r="E117" s="145" t="str">
        <f t="shared" si="147"/>
        <v/>
      </c>
      <c r="F117" s="146" t="str">
        <f t="shared" si="148"/>
        <v/>
      </c>
      <c r="G117" s="132" t="str">
        <f t="shared" si="149"/>
        <v/>
      </c>
      <c r="H117" s="133" t="str">
        <f t="shared" ca="1" si="150"/>
        <v/>
      </c>
      <c r="I117" s="134" t="str">
        <f t="shared" si="151"/>
        <v/>
      </c>
      <c r="J117" s="134" t="str">
        <f>""</f>
        <v/>
      </c>
      <c r="K117" s="134" t="str">
        <f t="shared" si="152"/>
        <v/>
      </c>
      <c r="L117" s="134" t="str">
        <f t="shared" si="153"/>
        <v/>
      </c>
      <c r="M117" s="134" t="str">
        <f t="shared" si="157"/>
        <v/>
      </c>
      <c r="N117" s="134" t="str">
        <f t="shared" si="158"/>
        <v/>
      </c>
      <c r="O117" s="134" t="str">
        <f t="shared" si="159"/>
        <v/>
      </c>
      <c r="P117" s="134" t="str">
        <f t="shared" si="160"/>
        <v/>
      </c>
      <c r="Q117" s="134" t="str">
        <f t="shared" si="161"/>
        <v/>
      </c>
      <c r="R117" s="130" t="str">
        <f t="shared" si="162"/>
        <v/>
      </c>
      <c r="S117" s="134" t="str">
        <f t="shared" si="163"/>
        <v/>
      </c>
      <c r="T117" s="147" t="str">
        <f t="shared" si="164"/>
        <v/>
      </c>
      <c r="U117" s="134" t="str">
        <f t="shared" si="165"/>
        <v/>
      </c>
      <c r="V117" s="134" t="str">
        <f t="shared" si="166"/>
        <v/>
      </c>
      <c r="W117" s="134" t="str">
        <f t="shared" si="167"/>
        <v/>
      </c>
    </row>
    <row r="118" spans="1:23">
      <c r="A118" s="107"/>
      <c r="B118" s="251"/>
      <c r="C118" s="130" t="str">
        <f t="shared" si="156"/>
        <v/>
      </c>
      <c r="D118" s="134" t="str">
        <f t="shared" si="154"/>
        <v/>
      </c>
      <c r="E118" s="145" t="str">
        <f t="shared" si="147"/>
        <v/>
      </c>
      <c r="F118" s="146" t="str">
        <f t="shared" si="148"/>
        <v/>
      </c>
      <c r="G118" s="132" t="str">
        <f t="shared" si="149"/>
        <v/>
      </c>
      <c r="H118" s="133" t="str">
        <f t="shared" ca="1" si="150"/>
        <v/>
      </c>
      <c r="I118" s="134" t="str">
        <f t="shared" si="151"/>
        <v/>
      </c>
      <c r="J118" s="134" t="str">
        <f>""</f>
        <v/>
      </c>
      <c r="K118" s="134" t="str">
        <f t="shared" si="152"/>
        <v/>
      </c>
      <c r="L118" s="134" t="str">
        <f t="shared" si="153"/>
        <v/>
      </c>
      <c r="M118" s="134" t="str">
        <f t="shared" si="157"/>
        <v/>
      </c>
      <c r="N118" s="134" t="str">
        <f t="shared" si="158"/>
        <v/>
      </c>
      <c r="O118" s="134" t="str">
        <f t="shared" si="159"/>
        <v/>
      </c>
      <c r="P118" s="134" t="str">
        <f t="shared" si="160"/>
        <v/>
      </c>
      <c r="Q118" s="134" t="str">
        <f t="shared" si="161"/>
        <v/>
      </c>
      <c r="R118" s="130" t="str">
        <f t="shared" si="162"/>
        <v/>
      </c>
      <c r="S118" s="134" t="str">
        <f t="shared" si="163"/>
        <v/>
      </c>
      <c r="T118" s="147" t="str">
        <f t="shared" si="164"/>
        <v/>
      </c>
      <c r="U118" s="134" t="str">
        <f t="shared" si="165"/>
        <v/>
      </c>
      <c r="V118" s="134" t="str">
        <f t="shared" si="166"/>
        <v/>
      </c>
      <c r="W118" s="134" t="str">
        <f t="shared" si="167"/>
        <v/>
      </c>
    </row>
    <row r="119" spans="1:23">
      <c r="A119" s="107"/>
      <c r="B119" s="251"/>
      <c r="C119" s="130" t="str">
        <f t="shared" si="156"/>
        <v/>
      </c>
      <c r="D119" s="134" t="str">
        <f t="shared" si="154"/>
        <v/>
      </c>
      <c r="E119" s="145" t="str">
        <f t="shared" si="147"/>
        <v/>
      </c>
      <c r="F119" s="146" t="str">
        <f t="shared" si="148"/>
        <v/>
      </c>
      <c r="G119" s="132" t="str">
        <f t="shared" si="149"/>
        <v/>
      </c>
      <c r="H119" s="133" t="str">
        <f t="shared" ca="1" si="150"/>
        <v/>
      </c>
      <c r="I119" s="134" t="str">
        <f t="shared" si="151"/>
        <v/>
      </c>
      <c r="J119" s="134" t="str">
        <f>""</f>
        <v/>
      </c>
      <c r="K119" s="134" t="str">
        <f t="shared" si="152"/>
        <v/>
      </c>
      <c r="L119" s="134" t="str">
        <f t="shared" si="153"/>
        <v/>
      </c>
      <c r="M119" s="134" t="str">
        <f t="shared" si="157"/>
        <v/>
      </c>
      <c r="N119" s="134" t="str">
        <f t="shared" si="158"/>
        <v/>
      </c>
      <c r="O119" s="134" t="str">
        <f t="shared" si="159"/>
        <v/>
      </c>
      <c r="P119" s="134" t="str">
        <f t="shared" si="160"/>
        <v/>
      </c>
      <c r="Q119" s="134" t="str">
        <f t="shared" si="161"/>
        <v/>
      </c>
      <c r="R119" s="130" t="str">
        <f t="shared" si="162"/>
        <v/>
      </c>
      <c r="S119" s="134" t="str">
        <f t="shared" si="163"/>
        <v/>
      </c>
      <c r="T119" s="147" t="str">
        <f t="shared" si="164"/>
        <v/>
      </c>
      <c r="U119" s="134" t="str">
        <f t="shared" si="165"/>
        <v/>
      </c>
      <c r="V119" s="134" t="str">
        <f t="shared" si="166"/>
        <v/>
      </c>
      <c r="W119" s="134" t="str">
        <f t="shared" si="167"/>
        <v/>
      </c>
    </row>
    <row r="120" spans="1:23">
      <c r="A120" s="120"/>
      <c r="B120" s="251"/>
      <c r="C120" s="130" t="str">
        <f t="shared" si="156"/>
        <v/>
      </c>
      <c r="D120" s="134" t="str">
        <f t="shared" si="154"/>
        <v/>
      </c>
      <c r="E120" s="145" t="str">
        <f t="shared" si="147"/>
        <v/>
      </c>
      <c r="F120" s="146" t="str">
        <f t="shared" si="148"/>
        <v/>
      </c>
      <c r="G120" s="132" t="str">
        <f t="shared" si="149"/>
        <v/>
      </c>
      <c r="H120" s="133" t="str">
        <f t="shared" ca="1" si="150"/>
        <v/>
      </c>
      <c r="I120" s="134" t="str">
        <f t="shared" si="151"/>
        <v/>
      </c>
      <c r="J120" s="134" t="str">
        <f>""</f>
        <v/>
      </c>
      <c r="K120" s="134" t="str">
        <f t="shared" si="152"/>
        <v/>
      </c>
      <c r="L120" s="134" t="str">
        <f t="shared" si="153"/>
        <v/>
      </c>
      <c r="M120" s="134" t="str">
        <f t="shared" si="157"/>
        <v/>
      </c>
      <c r="N120" s="134" t="str">
        <f t="shared" si="158"/>
        <v/>
      </c>
      <c r="O120" s="134" t="str">
        <f t="shared" si="159"/>
        <v/>
      </c>
      <c r="P120" s="134" t="str">
        <f t="shared" si="160"/>
        <v/>
      </c>
      <c r="Q120" s="134" t="str">
        <f t="shared" si="161"/>
        <v/>
      </c>
      <c r="R120" s="130" t="str">
        <f t="shared" si="162"/>
        <v/>
      </c>
      <c r="S120" s="134" t="str">
        <f t="shared" si="163"/>
        <v/>
      </c>
      <c r="T120" s="147" t="str">
        <f t="shared" si="164"/>
        <v/>
      </c>
      <c r="U120" s="134" t="str">
        <f t="shared" si="165"/>
        <v/>
      </c>
      <c r="V120" s="134" t="str">
        <f t="shared" si="166"/>
        <v/>
      </c>
      <c r="W120" s="134" t="str">
        <f t="shared" si="167"/>
        <v/>
      </c>
    </row>
    <row r="121" spans="1:23">
      <c r="A121" s="108"/>
      <c r="B121" s="251"/>
      <c r="C121" s="130" t="str">
        <f t="shared" si="156"/>
        <v/>
      </c>
      <c r="D121" s="134" t="str">
        <f t="shared" si="154"/>
        <v/>
      </c>
      <c r="E121" s="145" t="str">
        <f t="shared" si="147"/>
        <v/>
      </c>
      <c r="F121" s="146" t="str">
        <f t="shared" si="148"/>
        <v/>
      </c>
      <c r="G121" s="132" t="str">
        <f t="shared" si="149"/>
        <v/>
      </c>
      <c r="H121" s="133" t="str">
        <f t="shared" ca="1" si="150"/>
        <v/>
      </c>
      <c r="I121" s="134" t="str">
        <f t="shared" si="151"/>
        <v/>
      </c>
      <c r="J121" s="134" t="str">
        <f>""</f>
        <v/>
      </c>
      <c r="K121" s="134" t="str">
        <f t="shared" si="152"/>
        <v/>
      </c>
      <c r="L121" s="134" t="str">
        <f t="shared" si="153"/>
        <v/>
      </c>
      <c r="M121" s="134" t="str">
        <f t="shared" si="157"/>
        <v/>
      </c>
      <c r="N121" s="134" t="str">
        <f t="shared" si="158"/>
        <v/>
      </c>
      <c r="O121" s="134" t="str">
        <f t="shared" si="159"/>
        <v/>
      </c>
      <c r="P121" s="134" t="str">
        <f t="shared" si="160"/>
        <v/>
      </c>
      <c r="Q121" s="134" t="str">
        <f t="shared" si="161"/>
        <v/>
      </c>
      <c r="R121" s="130" t="str">
        <f t="shared" si="162"/>
        <v/>
      </c>
      <c r="S121" s="134" t="str">
        <f t="shared" si="163"/>
        <v/>
      </c>
      <c r="T121" s="147" t="str">
        <f t="shared" si="164"/>
        <v/>
      </c>
      <c r="U121" s="134" t="str">
        <f t="shared" si="165"/>
        <v/>
      </c>
      <c r="V121" s="134" t="str">
        <f t="shared" si="166"/>
        <v/>
      </c>
      <c r="W121" s="134" t="str">
        <f t="shared" si="167"/>
        <v/>
      </c>
    </row>
    <row r="122" spans="1:23">
      <c r="A122" s="108"/>
      <c r="B122" s="251"/>
      <c r="C122" s="130" t="str">
        <f t="shared" si="156"/>
        <v/>
      </c>
      <c r="D122" s="134" t="str">
        <f t="shared" si="154"/>
        <v/>
      </c>
      <c r="E122" s="145" t="str">
        <f t="shared" si="147"/>
        <v/>
      </c>
      <c r="F122" s="146" t="str">
        <f t="shared" si="148"/>
        <v/>
      </c>
      <c r="G122" s="132" t="str">
        <f t="shared" si="149"/>
        <v/>
      </c>
      <c r="H122" s="133" t="str">
        <f t="shared" ca="1" si="150"/>
        <v/>
      </c>
      <c r="I122" s="134" t="str">
        <f t="shared" si="151"/>
        <v/>
      </c>
      <c r="J122" s="134" t="str">
        <f>""</f>
        <v/>
      </c>
      <c r="K122" s="134" t="str">
        <f t="shared" si="152"/>
        <v/>
      </c>
      <c r="L122" s="134" t="str">
        <f t="shared" si="153"/>
        <v/>
      </c>
      <c r="M122" s="134" t="str">
        <f t="shared" si="157"/>
        <v/>
      </c>
      <c r="N122" s="134" t="str">
        <f t="shared" si="158"/>
        <v/>
      </c>
      <c r="O122" s="134" t="str">
        <f t="shared" si="159"/>
        <v/>
      </c>
      <c r="P122" s="134" t="str">
        <f t="shared" si="160"/>
        <v/>
      </c>
      <c r="Q122" s="134" t="str">
        <f t="shared" si="161"/>
        <v/>
      </c>
      <c r="R122" s="130" t="str">
        <f t="shared" si="162"/>
        <v/>
      </c>
      <c r="S122" s="134" t="str">
        <f t="shared" si="163"/>
        <v/>
      </c>
      <c r="T122" s="147" t="str">
        <f t="shared" si="164"/>
        <v/>
      </c>
      <c r="U122" s="134" t="str">
        <f t="shared" si="165"/>
        <v/>
      </c>
      <c r="V122" s="134" t="str">
        <f t="shared" si="166"/>
        <v/>
      </c>
      <c r="W122" s="134" t="str">
        <f t="shared" si="167"/>
        <v/>
      </c>
    </row>
    <row r="123" spans="1:23">
      <c r="A123" s="107"/>
      <c r="B123" s="251"/>
      <c r="C123" s="130" t="str">
        <f t="shared" si="156"/>
        <v/>
      </c>
      <c r="D123" s="134" t="str">
        <f t="shared" si="154"/>
        <v/>
      </c>
      <c r="E123" s="145" t="str">
        <f t="shared" si="147"/>
        <v/>
      </c>
      <c r="F123" s="146" t="str">
        <f t="shared" si="148"/>
        <v/>
      </c>
      <c r="G123" s="132" t="str">
        <f t="shared" si="149"/>
        <v/>
      </c>
      <c r="H123" s="133" t="str">
        <f t="shared" ca="1" si="150"/>
        <v/>
      </c>
      <c r="I123" s="134" t="str">
        <f t="shared" si="151"/>
        <v/>
      </c>
      <c r="J123" s="134" t="str">
        <f>""</f>
        <v/>
      </c>
      <c r="K123" s="134" t="str">
        <f t="shared" si="152"/>
        <v/>
      </c>
      <c r="L123" s="134" t="str">
        <f t="shared" si="153"/>
        <v/>
      </c>
      <c r="M123" s="134" t="str">
        <f t="shared" si="157"/>
        <v/>
      </c>
      <c r="N123" s="134" t="str">
        <f t="shared" si="158"/>
        <v/>
      </c>
      <c r="O123" s="134" t="str">
        <f t="shared" si="159"/>
        <v/>
      </c>
      <c r="P123" s="134" t="str">
        <f t="shared" si="160"/>
        <v/>
      </c>
      <c r="Q123" s="134" t="str">
        <f t="shared" si="161"/>
        <v/>
      </c>
      <c r="R123" s="130" t="str">
        <f t="shared" si="162"/>
        <v/>
      </c>
      <c r="S123" s="134" t="str">
        <f t="shared" si="163"/>
        <v/>
      </c>
      <c r="T123" s="147" t="str">
        <f t="shared" si="164"/>
        <v/>
      </c>
      <c r="U123" s="134" t="str">
        <f t="shared" si="165"/>
        <v/>
      </c>
      <c r="V123" s="134" t="str">
        <f t="shared" si="166"/>
        <v/>
      </c>
      <c r="W123" s="134" t="str">
        <f t="shared" si="167"/>
        <v/>
      </c>
    </row>
    <row r="124" spans="1:23">
      <c r="A124" s="149"/>
      <c r="B124" s="251"/>
      <c r="C124" s="130" t="str">
        <f t="shared" si="156"/>
        <v/>
      </c>
      <c r="D124" s="134" t="str">
        <f t="shared" si="154"/>
        <v/>
      </c>
      <c r="E124" s="145" t="str">
        <f t="shared" si="147"/>
        <v/>
      </c>
      <c r="F124" s="146" t="str">
        <f t="shared" si="148"/>
        <v/>
      </c>
      <c r="G124" s="132" t="str">
        <f t="shared" si="149"/>
        <v/>
      </c>
      <c r="H124" s="133" t="str">
        <f t="shared" ca="1" si="150"/>
        <v/>
      </c>
      <c r="I124" s="134" t="str">
        <f t="shared" si="151"/>
        <v/>
      </c>
      <c r="J124" s="134" t="str">
        <f>""</f>
        <v/>
      </c>
      <c r="K124" s="134" t="str">
        <f t="shared" si="152"/>
        <v/>
      </c>
      <c r="L124" s="134" t="str">
        <f t="shared" si="153"/>
        <v/>
      </c>
      <c r="M124" s="134" t="str">
        <f t="shared" si="157"/>
        <v/>
      </c>
      <c r="N124" s="134" t="str">
        <f t="shared" si="158"/>
        <v/>
      </c>
      <c r="O124" s="134" t="str">
        <f t="shared" si="159"/>
        <v/>
      </c>
      <c r="P124" s="134" t="str">
        <f t="shared" si="160"/>
        <v/>
      </c>
      <c r="Q124" s="134" t="str">
        <f t="shared" si="161"/>
        <v/>
      </c>
      <c r="R124" s="130" t="str">
        <f t="shared" si="162"/>
        <v/>
      </c>
      <c r="S124" s="134" t="str">
        <f t="shared" si="163"/>
        <v/>
      </c>
      <c r="T124" s="147" t="str">
        <f t="shared" si="164"/>
        <v/>
      </c>
      <c r="U124" s="134" t="str">
        <f t="shared" si="165"/>
        <v/>
      </c>
      <c r="V124" s="134" t="str">
        <f t="shared" si="166"/>
        <v/>
      </c>
      <c r="W124" s="134" t="str">
        <f t="shared" si="167"/>
        <v/>
      </c>
    </row>
    <row r="125" spans="1:23">
      <c r="A125" s="107"/>
      <c r="B125" s="251"/>
      <c r="C125" s="130" t="str">
        <f t="shared" si="156"/>
        <v/>
      </c>
      <c r="D125" s="134" t="str">
        <f t="shared" si="154"/>
        <v/>
      </c>
      <c r="E125" s="145" t="str">
        <f t="shared" si="147"/>
        <v/>
      </c>
      <c r="F125" s="146" t="str">
        <f t="shared" si="148"/>
        <v/>
      </c>
      <c r="G125" s="132" t="str">
        <f t="shared" si="149"/>
        <v/>
      </c>
      <c r="H125" s="133" t="str">
        <f t="shared" ca="1" si="150"/>
        <v/>
      </c>
      <c r="I125" s="134" t="str">
        <f t="shared" si="151"/>
        <v/>
      </c>
      <c r="J125" s="134" t="str">
        <f>""</f>
        <v/>
      </c>
      <c r="K125" s="134" t="str">
        <f t="shared" si="152"/>
        <v/>
      </c>
      <c r="L125" s="134" t="str">
        <f t="shared" si="153"/>
        <v/>
      </c>
      <c r="M125" s="134" t="str">
        <f t="shared" si="157"/>
        <v/>
      </c>
      <c r="N125" s="134" t="str">
        <f t="shared" si="158"/>
        <v/>
      </c>
      <c r="O125" s="134" t="str">
        <f t="shared" si="159"/>
        <v/>
      </c>
      <c r="P125" s="134" t="str">
        <f t="shared" si="160"/>
        <v/>
      </c>
      <c r="Q125" s="134" t="str">
        <f t="shared" si="161"/>
        <v/>
      </c>
      <c r="R125" s="130" t="str">
        <f t="shared" si="162"/>
        <v/>
      </c>
      <c r="S125" s="134" t="str">
        <f t="shared" si="163"/>
        <v/>
      </c>
      <c r="T125" s="147" t="str">
        <f t="shared" si="164"/>
        <v/>
      </c>
      <c r="U125" s="134" t="str">
        <f t="shared" si="165"/>
        <v/>
      </c>
      <c r="V125" s="134" t="str">
        <f t="shared" si="166"/>
        <v/>
      </c>
      <c r="W125" s="134" t="str">
        <f t="shared" si="167"/>
        <v/>
      </c>
    </row>
    <row r="126" spans="1:23">
      <c r="A126" s="108"/>
      <c r="B126" s="251"/>
      <c r="C126" s="130" t="str">
        <f t="shared" si="156"/>
        <v/>
      </c>
      <c r="D126" s="134" t="str">
        <f t="shared" si="154"/>
        <v/>
      </c>
      <c r="E126" s="145" t="str">
        <f t="shared" si="147"/>
        <v/>
      </c>
      <c r="F126" s="146" t="str">
        <f t="shared" si="148"/>
        <v/>
      </c>
      <c r="G126" s="132" t="str">
        <f t="shared" si="149"/>
        <v/>
      </c>
      <c r="H126" s="133" t="str">
        <f t="shared" ca="1" si="150"/>
        <v/>
      </c>
      <c r="I126" s="134" t="str">
        <f t="shared" si="151"/>
        <v/>
      </c>
      <c r="J126" s="134" t="str">
        <f>""</f>
        <v/>
      </c>
      <c r="K126" s="134" t="str">
        <f t="shared" si="152"/>
        <v/>
      </c>
      <c r="L126" s="134" t="str">
        <f t="shared" si="153"/>
        <v/>
      </c>
      <c r="M126" s="134" t="str">
        <f t="shared" si="157"/>
        <v/>
      </c>
      <c r="N126" s="134" t="str">
        <f t="shared" si="158"/>
        <v/>
      </c>
      <c r="O126" s="134" t="str">
        <f t="shared" si="159"/>
        <v/>
      </c>
      <c r="P126" s="134" t="str">
        <f t="shared" si="160"/>
        <v/>
      </c>
      <c r="Q126" s="134" t="str">
        <f t="shared" si="161"/>
        <v/>
      </c>
      <c r="R126" s="130" t="str">
        <f t="shared" si="162"/>
        <v/>
      </c>
      <c r="S126" s="134" t="str">
        <f t="shared" si="163"/>
        <v/>
      </c>
      <c r="T126" s="147" t="str">
        <f t="shared" si="164"/>
        <v/>
      </c>
      <c r="U126" s="134" t="str">
        <f t="shared" si="165"/>
        <v/>
      </c>
      <c r="V126" s="134" t="str">
        <f t="shared" si="166"/>
        <v/>
      </c>
      <c r="W126" s="134" t="str">
        <f t="shared" si="167"/>
        <v/>
      </c>
    </row>
    <row r="127" spans="1:23">
      <c r="A127" s="107"/>
      <c r="B127" s="251"/>
      <c r="C127" s="130" t="str">
        <f t="shared" si="156"/>
        <v/>
      </c>
      <c r="D127" s="134" t="str">
        <f t="shared" si="154"/>
        <v/>
      </c>
      <c r="E127" s="145" t="str">
        <f t="shared" si="147"/>
        <v/>
      </c>
      <c r="F127" s="146" t="str">
        <f t="shared" si="148"/>
        <v/>
      </c>
      <c r="G127" s="132" t="str">
        <f t="shared" si="149"/>
        <v/>
      </c>
      <c r="H127" s="133" t="str">
        <f t="shared" ca="1" si="150"/>
        <v/>
      </c>
      <c r="I127" s="134" t="str">
        <f t="shared" si="151"/>
        <v/>
      </c>
      <c r="J127" s="134" t="str">
        <f>""</f>
        <v/>
      </c>
      <c r="K127" s="134" t="str">
        <f t="shared" si="152"/>
        <v/>
      </c>
      <c r="L127" s="134" t="str">
        <f t="shared" si="153"/>
        <v/>
      </c>
      <c r="M127" s="134" t="str">
        <f t="shared" si="157"/>
        <v/>
      </c>
      <c r="N127" s="134" t="str">
        <f t="shared" si="158"/>
        <v/>
      </c>
      <c r="O127" s="134" t="str">
        <f t="shared" si="159"/>
        <v/>
      </c>
      <c r="P127" s="134" t="str">
        <f t="shared" si="160"/>
        <v/>
      </c>
      <c r="Q127" s="134" t="str">
        <f t="shared" si="161"/>
        <v/>
      </c>
      <c r="R127" s="130" t="str">
        <f t="shared" si="162"/>
        <v/>
      </c>
      <c r="S127" s="134" t="str">
        <f t="shared" si="163"/>
        <v/>
      </c>
      <c r="T127" s="147" t="str">
        <f t="shared" si="164"/>
        <v/>
      </c>
      <c r="U127" s="134" t="str">
        <f t="shared" si="165"/>
        <v/>
      </c>
      <c r="V127" s="134" t="str">
        <f t="shared" si="166"/>
        <v/>
      </c>
      <c r="W127" s="134" t="str">
        <f t="shared" si="167"/>
        <v/>
      </c>
    </row>
    <row r="128" spans="1:23">
      <c r="A128" s="108"/>
      <c r="B128" s="251"/>
      <c r="C128" s="130" t="str">
        <f t="shared" si="156"/>
        <v/>
      </c>
      <c r="D128" s="134" t="str">
        <f t="shared" si="154"/>
        <v/>
      </c>
      <c r="E128" s="145" t="str">
        <f t="shared" si="147"/>
        <v/>
      </c>
      <c r="F128" s="146" t="str">
        <f t="shared" si="148"/>
        <v/>
      </c>
      <c r="G128" s="132" t="str">
        <f t="shared" si="149"/>
        <v/>
      </c>
      <c r="H128" s="133" t="str">
        <f t="shared" ca="1" si="150"/>
        <v/>
      </c>
      <c r="I128" s="134" t="str">
        <f t="shared" si="151"/>
        <v/>
      </c>
      <c r="J128" s="134" t="str">
        <f>""</f>
        <v/>
      </c>
      <c r="K128" s="134" t="str">
        <f t="shared" si="152"/>
        <v/>
      </c>
      <c r="L128" s="134" t="str">
        <f t="shared" si="153"/>
        <v/>
      </c>
      <c r="M128" s="134" t="str">
        <f t="shared" si="157"/>
        <v/>
      </c>
      <c r="N128" s="134" t="str">
        <f t="shared" si="158"/>
        <v/>
      </c>
      <c r="O128" s="134" t="str">
        <f t="shared" si="159"/>
        <v/>
      </c>
      <c r="P128" s="134" t="str">
        <f t="shared" si="160"/>
        <v/>
      </c>
      <c r="Q128" s="134" t="str">
        <f t="shared" si="161"/>
        <v/>
      </c>
      <c r="R128" s="130" t="str">
        <f t="shared" si="162"/>
        <v/>
      </c>
      <c r="S128" s="134" t="str">
        <f t="shared" si="163"/>
        <v/>
      </c>
      <c r="T128" s="147" t="str">
        <f t="shared" si="164"/>
        <v/>
      </c>
      <c r="U128" s="134" t="str">
        <f t="shared" si="165"/>
        <v/>
      </c>
      <c r="V128" s="134" t="str">
        <f t="shared" si="166"/>
        <v/>
      </c>
      <c r="W128" s="134" t="str">
        <f t="shared" si="167"/>
        <v/>
      </c>
    </row>
    <row r="129" spans="1:23">
      <c r="A129" s="107"/>
      <c r="B129" s="251"/>
      <c r="C129" s="130" t="str">
        <f t="shared" si="156"/>
        <v/>
      </c>
      <c r="D129" s="134" t="str">
        <f t="shared" si="154"/>
        <v/>
      </c>
      <c r="E129" s="145" t="str">
        <f t="shared" si="147"/>
        <v/>
      </c>
      <c r="F129" s="146" t="str">
        <f t="shared" si="148"/>
        <v/>
      </c>
      <c r="G129" s="132" t="str">
        <f t="shared" si="149"/>
        <v/>
      </c>
      <c r="H129" s="133" t="str">
        <f t="shared" ca="1" si="150"/>
        <v/>
      </c>
      <c r="I129" s="134" t="str">
        <f t="shared" si="151"/>
        <v/>
      </c>
      <c r="J129" s="134" t="str">
        <f>""</f>
        <v/>
      </c>
      <c r="K129" s="134" t="str">
        <f t="shared" si="152"/>
        <v/>
      </c>
      <c r="L129" s="134" t="str">
        <f t="shared" si="153"/>
        <v/>
      </c>
      <c r="M129" s="134" t="str">
        <f t="shared" si="157"/>
        <v/>
      </c>
      <c r="N129" s="134" t="str">
        <f t="shared" si="158"/>
        <v/>
      </c>
      <c r="O129" s="134" t="str">
        <f t="shared" si="159"/>
        <v/>
      </c>
      <c r="P129" s="134" t="str">
        <f t="shared" si="160"/>
        <v/>
      </c>
      <c r="Q129" s="134" t="str">
        <f t="shared" si="161"/>
        <v/>
      </c>
      <c r="R129" s="130" t="str">
        <f t="shared" si="162"/>
        <v/>
      </c>
      <c r="S129" s="134" t="str">
        <f t="shared" si="163"/>
        <v/>
      </c>
      <c r="T129" s="147" t="str">
        <f t="shared" si="164"/>
        <v/>
      </c>
      <c r="U129" s="134" t="str">
        <f t="shared" si="165"/>
        <v/>
      </c>
      <c r="V129" s="134" t="str">
        <f t="shared" si="166"/>
        <v/>
      </c>
      <c r="W129" s="134" t="str">
        <f t="shared" si="167"/>
        <v/>
      </c>
    </row>
    <row r="130" spans="1:23">
      <c r="A130" s="107"/>
      <c r="B130" s="251"/>
      <c r="C130" s="130" t="str">
        <f t="shared" si="156"/>
        <v/>
      </c>
      <c r="D130" s="134" t="str">
        <f t="shared" si="154"/>
        <v/>
      </c>
      <c r="E130" s="145" t="str">
        <f t="shared" si="147"/>
        <v/>
      </c>
      <c r="F130" s="146" t="str">
        <f t="shared" si="148"/>
        <v/>
      </c>
      <c r="G130" s="132" t="str">
        <f t="shared" si="149"/>
        <v/>
      </c>
      <c r="H130" s="133" t="str">
        <f t="shared" ca="1" si="150"/>
        <v/>
      </c>
      <c r="I130" s="134" t="str">
        <f t="shared" si="151"/>
        <v/>
      </c>
      <c r="J130" s="134" t="str">
        <f>""</f>
        <v/>
      </c>
      <c r="K130" s="134" t="str">
        <f t="shared" si="152"/>
        <v/>
      </c>
      <c r="L130" s="134" t="str">
        <f t="shared" si="153"/>
        <v/>
      </c>
      <c r="M130" s="134" t="str">
        <f t="shared" si="157"/>
        <v/>
      </c>
      <c r="N130" s="134" t="str">
        <f t="shared" si="158"/>
        <v/>
      </c>
      <c r="O130" s="134" t="str">
        <f t="shared" si="159"/>
        <v/>
      </c>
      <c r="P130" s="134" t="str">
        <f t="shared" si="160"/>
        <v/>
      </c>
      <c r="Q130" s="134" t="str">
        <f t="shared" si="161"/>
        <v/>
      </c>
      <c r="R130" s="130" t="str">
        <f t="shared" si="162"/>
        <v/>
      </c>
      <c r="S130" s="134" t="str">
        <f t="shared" si="163"/>
        <v/>
      </c>
      <c r="T130" s="147" t="str">
        <f t="shared" si="164"/>
        <v/>
      </c>
      <c r="U130" s="134" t="str">
        <f t="shared" si="165"/>
        <v/>
      </c>
      <c r="V130" s="134" t="str">
        <f t="shared" si="166"/>
        <v/>
      </c>
      <c r="W130" s="134" t="str">
        <f t="shared" si="167"/>
        <v/>
      </c>
    </row>
    <row r="131" spans="1:23">
      <c r="A131" s="120"/>
      <c r="B131" s="251"/>
      <c r="C131" s="130" t="str">
        <f t="shared" si="156"/>
        <v/>
      </c>
      <c r="D131" s="134" t="str">
        <f t="shared" si="154"/>
        <v/>
      </c>
      <c r="E131" s="145" t="str">
        <f t="shared" ref="E131:E149" si="168">IFERROR(IF(B131="PRESTACIONES",VLOOKUP(A131,DATOS,23,FALSE),VLOOKUP(A131,DATOS,40,FALSE)*B131),"")</f>
        <v/>
      </c>
      <c r="F131" s="146" t="str">
        <f t="shared" si="148"/>
        <v/>
      </c>
      <c r="G131" s="132" t="str">
        <f t="shared" si="149"/>
        <v/>
      </c>
      <c r="H131" s="133" t="str">
        <f t="shared" ca="1" si="150"/>
        <v/>
      </c>
      <c r="I131" s="134" t="str">
        <f t="shared" si="151"/>
        <v/>
      </c>
      <c r="J131" s="134" t="str">
        <f>""</f>
        <v/>
      </c>
      <c r="K131" s="134" t="str">
        <f t="shared" si="152"/>
        <v/>
      </c>
      <c r="L131" s="134" t="str">
        <f t="shared" si="153"/>
        <v/>
      </c>
      <c r="M131" s="134" t="str">
        <f t="shared" si="157"/>
        <v/>
      </c>
      <c r="N131" s="134" t="str">
        <f t="shared" si="158"/>
        <v/>
      </c>
      <c r="O131" s="134" t="str">
        <f t="shared" si="159"/>
        <v/>
      </c>
      <c r="P131" s="134" t="str">
        <f t="shared" si="160"/>
        <v/>
      </c>
      <c r="Q131" s="134" t="str">
        <f t="shared" si="161"/>
        <v/>
      </c>
      <c r="R131" s="130" t="str">
        <f t="shared" si="162"/>
        <v/>
      </c>
      <c r="S131" s="134" t="str">
        <f t="shared" si="163"/>
        <v/>
      </c>
      <c r="T131" s="147" t="str">
        <f t="shared" si="164"/>
        <v/>
      </c>
      <c r="U131" s="134" t="str">
        <f t="shared" si="165"/>
        <v/>
      </c>
      <c r="V131" s="134" t="str">
        <f t="shared" si="166"/>
        <v/>
      </c>
      <c r="W131" s="134" t="str">
        <f t="shared" si="167"/>
        <v/>
      </c>
    </row>
    <row r="132" spans="1:23">
      <c r="A132" s="108"/>
      <c r="B132" s="251"/>
      <c r="C132" s="130" t="str">
        <f t="shared" si="156"/>
        <v/>
      </c>
      <c r="D132" s="134" t="str">
        <f t="shared" si="154"/>
        <v/>
      </c>
      <c r="E132" s="145" t="str">
        <f t="shared" si="168"/>
        <v/>
      </c>
      <c r="F132" s="146" t="str">
        <f t="shared" ref="F132:F149" si="169">IFERROR(IF(E132,VLOOKUP(A132,DATOS,2,FALSE),""),"")</f>
        <v/>
      </c>
      <c r="G132" s="132" t="str">
        <f t="shared" ref="G132:G149" si="170">IFERROR(IF(E132,VLOOKUP(A132,DATOS,IF(C132="NO",39,39),FALSE),""),"")</f>
        <v/>
      </c>
      <c r="H132" s="133" t="str">
        <f t="shared" ref="H132:H149" ca="1" si="171">IFERROR(IF(D132&lt;&gt;"",TODAY(),""),"")</f>
        <v/>
      </c>
      <c r="I132" s="134" t="str">
        <f t="shared" ref="I132:I149" si="172">IFERROR(IF(D132&lt;&gt;"",I131+1,""),1)</f>
        <v/>
      </c>
      <c r="J132" s="134" t="str">
        <f>""</f>
        <v/>
      </c>
      <c r="K132" s="134" t="str">
        <f t="shared" ref="K132:K149" si="173">IFERROR(IF(E132,0,""),"")</f>
        <v/>
      </c>
      <c r="L132" s="134" t="str">
        <f t="shared" ref="L132:L149" si="174">IFERROR(IF(E132,0,""),"")</f>
        <v/>
      </c>
      <c r="M132" s="134" t="str">
        <f t="shared" si="157"/>
        <v/>
      </c>
      <c r="N132" s="134" t="str">
        <f t="shared" si="158"/>
        <v/>
      </c>
      <c r="O132" s="134" t="str">
        <f t="shared" si="159"/>
        <v/>
      </c>
      <c r="P132" s="134" t="str">
        <f t="shared" si="160"/>
        <v/>
      </c>
      <c r="Q132" s="134" t="str">
        <f t="shared" si="161"/>
        <v/>
      </c>
      <c r="R132" s="130" t="str">
        <f t="shared" si="162"/>
        <v/>
      </c>
      <c r="S132" s="134" t="str">
        <f t="shared" si="163"/>
        <v/>
      </c>
      <c r="T132" s="147" t="str">
        <f t="shared" si="164"/>
        <v/>
      </c>
      <c r="U132" s="134" t="str">
        <f t="shared" si="165"/>
        <v/>
      </c>
      <c r="V132" s="134" t="str">
        <f t="shared" si="166"/>
        <v/>
      </c>
      <c r="W132" s="134" t="str">
        <f t="shared" si="167"/>
        <v/>
      </c>
    </row>
    <row r="133" spans="1:23">
      <c r="A133" s="108"/>
      <c r="B133" s="251"/>
      <c r="C133" s="130" t="str">
        <f t="shared" si="156"/>
        <v/>
      </c>
      <c r="D133" s="134" t="str">
        <f t="shared" ref="D133:D149" si="175">IFERROR(IF(E133,IF(B133=6,CONCATENATE(VLOOKUP(A133,DATOS,IF(C133="NO",38,38),FALSE),"P"),VLOOKUP(A133,DATOS,IF(C133="NO",38,38),FALSE)),""),"")</f>
        <v/>
      </c>
      <c r="E133" s="145" t="str">
        <f t="shared" si="168"/>
        <v/>
      </c>
      <c r="F133" s="146" t="str">
        <f t="shared" si="169"/>
        <v/>
      </c>
      <c r="G133" s="132" t="str">
        <f t="shared" si="170"/>
        <v/>
      </c>
      <c r="H133" s="133" t="str">
        <f t="shared" ca="1" si="171"/>
        <v/>
      </c>
      <c r="I133" s="134" t="str">
        <f t="shared" si="172"/>
        <v/>
      </c>
      <c r="J133" s="134" t="str">
        <f>""</f>
        <v/>
      </c>
      <c r="K133" s="134" t="str">
        <f t="shared" si="173"/>
        <v/>
      </c>
      <c r="L133" s="134" t="str">
        <f t="shared" si="174"/>
        <v/>
      </c>
      <c r="M133" s="134" t="str">
        <f t="shared" si="157"/>
        <v/>
      </c>
      <c r="N133" s="134" t="str">
        <f t="shared" si="158"/>
        <v/>
      </c>
      <c r="O133" s="134" t="str">
        <f t="shared" si="159"/>
        <v/>
      </c>
      <c r="P133" s="134" t="str">
        <f t="shared" si="160"/>
        <v/>
      </c>
      <c r="Q133" s="134" t="str">
        <f t="shared" si="161"/>
        <v/>
      </c>
      <c r="R133" s="130" t="str">
        <f t="shared" si="162"/>
        <v/>
      </c>
      <c r="S133" s="134" t="str">
        <f t="shared" si="163"/>
        <v/>
      </c>
      <c r="T133" s="147" t="str">
        <f t="shared" si="164"/>
        <v/>
      </c>
      <c r="U133" s="134" t="str">
        <f t="shared" si="165"/>
        <v/>
      </c>
      <c r="V133" s="134" t="str">
        <f t="shared" si="166"/>
        <v/>
      </c>
      <c r="W133" s="134" t="str">
        <f t="shared" si="167"/>
        <v/>
      </c>
    </row>
    <row r="134" spans="1:23">
      <c r="A134" s="117"/>
      <c r="B134" s="251"/>
      <c r="C134" s="130" t="str">
        <f t="shared" si="156"/>
        <v/>
      </c>
      <c r="D134" s="134" t="str">
        <f t="shared" si="175"/>
        <v/>
      </c>
      <c r="E134" s="145" t="str">
        <f t="shared" si="168"/>
        <v/>
      </c>
      <c r="F134" s="146" t="str">
        <f t="shared" si="169"/>
        <v/>
      </c>
      <c r="G134" s="132" t="str">
        <f t="shared" si="170"/>
        <v/>
      </c>
      <c r="H134" s="133" t="str">
        <f t="shared" ca="1" si="171"/>
        <v/>
      </c>
      <c r="I134" s="134" t="str">
        <f t="shared" si="172"/>
        <v/>
      </c>
      <c r="J134" s="134" t="str">
        <f>""</f>
        <v/>
      </c>
      <c r="K134" s="134" t="str">
        <f t="shared" si="173"/>
        <v/>
      </c>
      <c r="L134" s="134" t="str">
        <f t="shared" si="174"/>
        <v/>
      </c>
      <c r="M134" s="134" t="str">
        <f t="shared" si="157"/>
        <v/>
      </c>
      <c r="N134" s="134" t="str">
        <f t="shared" si="158"/>
        <v/>
      </c>
      <c r="O134" s="134" t="str">
        <f t="shared" si="159"/>
        <v/>
      </c>
      <c r="P134" s="134" t="str">
        <f t="shared" si="160"/>
        <v/>
      </c>
      <c r="Q134" s="134" t="str">
        <f t="shared" si="161"/>
        <v/>
      </c>
      <c r="R134" s="130" t="str">
        <f t="shared" si="162"/>
        <v/>
      </c>
      <c r="S134" s="134" t="str">
        <f t="shared" si="163"/>
        <v/>
      </c>
      <c r="T134" s="147" t="str">
        <f t="shared" si="164"/>
        <v/>
      </c>
      <c r="U134" s="134" t="str">
        <f t="shared" si="165"/>
        <v/>
      </c>
      <c r="V134" s="134" t="str">
        <f t="shared" si="166"/>
        <v/>
      </c>
      <c r="W134" s="134" t="str">
        <f t="shared" si="167"/>
        <v/>
      </c>
    </row>
    <row r="135" spans="1:23">
      <c r="A135" s="117"/>
      <c r="B135" s="251"/>
      <c r="C135" s="130" t="str">
        <f t="shared" si="156"/>
        <v/>
      </c>
      <c r="D135" s="134" t="str">
        <f t="shared" si="175"/>
        <v/>
      </c>
      <c r="E135" s="145" t="str">
        <f t="shared" si="168"/>
        <v/>
      </c>
      <c r="F135" s="146" t="str">
        <f t="shared" si="169"/>
        <v/>
      </c>
      <c r="G135" s="132" t="str">
        <f t="shared" si="170"/>
        <v/>
      </c>
      <c r="H135" s="133" t="str">
        <f t="shared" ca="1" si="171"/>
        <v/>
      </c>
      <c r="I135" s="134" t="str">
        <f t="shared" si="172"/>
        <v/>
      </c>
      <c r="J135" s="134" t="str">
        <f>""</f>
        <v/>
      </c>
      <c r="K135" s="134" t="str">
        <f t="shared" si="173"/>
        <v/>
      </c>
      <c r="L135" s="134" t="str">
        <f t="shared" si="174"/>
        <v/>
      </c>
      <c r="M135" s="134" t="str">
        <f t="shared" si="157"/>
        <v/>
      </c>
      <c r="N135" s="134" t="str">
        <f t="shared" si="158"/>
        <v/>
      </c>
      <c r="O135" s="134" t="str">
        <f t="shared" si="159"/>
        <v/>
      </c>
      <c r="P135" s="134" t="str">
        <f t="shared" si="160"/>
        <v/>
      </c>
      <c r="Q135" s="134" t="str">
        <f t="shared" si="161"/>
        <v/>
      </c>
      <c r="R135" s="130" t="str">
        <f t="shared" si="162"/>
        <v/>
      </c>
      <c r="S135" s="134" t="str">
        <f t="shared" si="163"/>
        <v/>
      </c>
      <c r="T135" s="147" t="str">
        <f t="shared" si="164"/>
        <v/>
      </c>
      <c r="U135" s="134" t="str">
        <f t="shared" si="165"/>
        <v/>
      </c>
      <c r="V135" s="134" t="str">
        <f t="shared" si="166"/>
        <v/>
      </c>
      <c r="W135" s="134" t="str">
        <f t="shared" si="167"/>
        <v/>
      </c>
    </row>
    <row r="136" spans="1:23">
      <c r="A136" s="107"/>
      <c r="B136" s="251"/>
      <c r="C136" s="130" t="str">
        <f t="shared" si="156"/>
        <v/>
      </c>
      <c r="D136" s="134" t="str">
        <f t="shared" si="175"/>
        <v/>
      </c>
      <c r="E136" s="145" t="str">
        <f t="shared" si="168"/>
        <v/>
      </c>
      <c r="F136" s="146" t="str">
        <f t="shared" si="169"/>
        <v/>
      </c>
      <c r="G136" s="132" t="str">
        <f t="shared" si="170"/>
        <v/>
      </c>
      <c r="H136" s="133" t="str">
        <f t="shared" ca="1" si="171"/>
        <v/>
      </c>
      <c r="I136" s="134" t="str">
        <f t="shared" si="172"/>
        <v/>
      </c>
      <c r="J136" s="134" t="str">
        <f>""</f>
        <v/>
      </c>
      <c r="K136" s="134" t="str">
        <f t="shared" si="173"/>
        <v/>
      </c>
      <c r="L136" s="134" t="str">
        <f t="shared" si="174"/>
        <v/>
      </c>
      <c r="M136" s="134" t="str">
        <f t="shared" si="157"/>
        <v/>
      </c>
      <c r="N136" s="134" t="str">
        <f t="shared" si="158"/>
        <v/>
      </c>
      <c r="O136" s="134" t="str">
        <f t="shared" si="159"/>
        <v/>
      </c>
      <c r="P136" s="134" t="str">
        <f t="shared" si="160"/>
        <v/>
      </c>
      <c r="Q136" s="134" t="str">
        <f t="shared" si="161"/>
        <v/>
      </c>
      <c r="R136" s="130" t="str">
        <f t="shared" si="162"/>
        <v/>
      </c>
      <c r="S136" s="134" t="str">
        <f t="shared" si="163"/>
        <v/>
      </c>
      <c r="T136" s="147" t="str">
        <f t="shared" si="164"/>
        <v/>
      </c>
      <c r="U136" s="134" t="str">
        <f t="shared" si="165"/>
        <v/>
      </c>
      <c r="V136" s="134" t="str">
        <f t="shared" si="166"/>
        <v/>
      </c>
      <c r="W136" s="134" t="str">
        <f t="shared" si="167"/>
        <v/>
      </c>
    </row>
    <row r="137" spans="1:23">
      <c r="A137" s="108"/>
      <c r="B137" s="251"/>
      <c r="C137" s="130" t="str">
        <f t="shared" si="156"/>
        <v/>
      </c>
      <c r="D137" s="134" t="str">
        <f t="shared" si="175"/>
        <v/>
      </c>
      <c r="E137" s="145" t="str">
        <f t="shared" si="168"/>
        <v/>
      </c>
      <c r="F137" s="146" t="str">
        <f t="shared" si="169"/>
        <v/>
      </c>
      <c r="G137" s="132" t="str">
        <f t="shared" si="170"/>
        <v/>
      </c>
      <c r="H137" s="133" t="str">
        <f t="shared" ca="1" si="171"/>
        <v/>
      </c>
      <c r="I137" s="134" t="str">
        <f t="shared" si="172"/>
        <v/>
      </c>
      <c r="J137" s="134" t="str">
        <f>""</f>
        <v/>
      </c>
      <c r="K137" s="134" t="str">
        <f t="shared" si="173"/>
        <v/>
      </c>
      <c r="L137" s="134" t="str">
        <f t="shared" si="174"/>
        <v/>
      </c>
      <c r="M137" s="134" t="str">
        <f t="shared" si="157"/>
        <v/>
      </c>
      <c r="N137" s="134" t="str">
        <f t="shared" si="158"/>
        <v/>
      </c>
      <c r="O137" s="134" t="str">
        <f t="shared" si="159"/>
        <v/>
      </c>
      <c r="P137" s="134" t="str">
        <f t="shared" si="160"/>
        <v/>
      </c>
      <c r="Q137" s="134" t="str">
        <f t="shared" si="161"/>
        <v/>
      </c>
      <c r="R137" s="130" t="str">
        <f t="shared" si="162"/>
        <v/>
      </c>
      <c r="S137" s="134" t="str">
        <f t="shared" si="163"/>
        <v/>
      </c>
      <c r="T137" s="147" t="str">
        <f t="shared" si="164"/>
        <v/>
      </c>
      <c r="U137" s="134" t="str">
        <f t="shared" si="165"/>
        <v/>
      </c>
      <c r="V137" s="134" t="str">
        <f t="shared" si="166"/>
        <v/>
      </c>
      <c r="W137" s="134" t="str">
        <f t="shared" si="167"/>
        <v/>
      </c>
    </row>
    <row r="138" spans="1:23">
      <c r="A138" s="107"/>
      <c r="B138" s="251"/>
      <c r="C138" s="130" t="str">
        <f t="shared" si="156"/>
        <v/>
      </c>
      <c r="D138" s="134" t="str">
        <f t="shared" si="175"/>
        <v/>
      </c>
      <c r="E138" s="145" t="str">
        <f t="shared" si="168"/>
        <v/>
      </c>
      <c r="F138" s="146" t="str">
        <f t="shared" si="169"/>
        <v/>
      </c>
      <c r="G138" s="132" t="str">
        <f t="shared" si="170"/>
        <v/>
      </c>
      <c r="H138" s="133" t="str">
        <f t="shared" ca="1" si="171"/>
        <v/>
      </c>
      <c r="I138" s="134" t="str">
        <f t="shared" si="172"/>
        <v/>
      </c>
      <c r="J138" s="134" t="str">
        <f>""</f>
        <v/>
      </c>
      <c r="K138" s="134" t="str">
        <f t="shared" si="173"/>
        <v/>
      </c>
      <c r="L138" s="134" t="str">
        <f t="shared" si="174"/>
        <v/>
      </c>
      <c r="M138" s="134" t="str">
        <f t="shared" si="157"/>
        <v/>
      </c>
      <c r="N138" s="134" t="str">
        <f t="shared" si="158"/>
        <v/>
      </c>
      <c r="O138" s="134" t="str">
        <f t="shared" si="159"/>
        <v/>
      </c>
      <c r="P138" s="134" t="str">
        <f t="shared" si="160"/>
        <v/>
      </c>
      <c r="Q138" s="134" t="str">
        <f t="shared" si="161"/>
        <v/>
      </c>
      <c r="R138" s="130" t="str">
        <f t="shared" si="162"/>
        <v/>
      </c>
      <c r="S138" s="134" t="str">
        <f t="shared" si="163"/>
        <v/>
      </c>
      <c r="T138" s="147" t="str">
        <f t="shared" si="164"/>
        <v/>
      </c>
      <c r="U138" s="134" t="str">
        <f t="shared" si="165"/>
        <v/>
      </c>
      <c r="V138" s="134" t="str">
        <f t="shared" si="166"/>
        <v/>
      </c>
      <c r="W138" s="134" t="str">
        <f t="shared" si="167"/>
        <v/>
      </c>
    </row>
    <row r="139" spans="1:23">
      <c r="A139" s="107"/>
      <c r="B139" s="251"/>
      <c r="C139" s="130" t="str">
        <f t="shared" si="156"/>
        <v/>
      </c>
      <c r="D139" s="134" t="str">
        <f t="shared" si="175"/>
        <v/>
      </c>
      <c r="E139" s="145" t="str">
        <f t="shared" si="168"/>
        <v/>
      </c>
      <c r="F139" s="146" t="str">
        <f t="shared" si="169"/>
        <v/>
      </c>
      <c r="G139" s="132" t="str">
        <f t="shared" si="170"/>
        <v/>
      </c>
      <c r="H139" s="133" t="str">
        <f t="shared" ca="1" si="171"/>
        <v/>
      </c>
      <c r="I139" s="134" t="str">
        <f t="shared" si="172"/>
        <v/>
      </c>
      <c r="J139" s="134" t="str">
        <f>""</f>
        <v/>
      </c>
      <c r="K139" s="134" t="str">
        <f t="shared" si="173"/>
        <v/>
      </c>
      <c r="L139" s="134" t="str">
        <f t="shared" si="174"/>
        <v/>
      </c>
      <c r="M139" s="134" t="str">
        <f t="shared" si="157"/>
        <v/>
      </c>
      <c r="N139" s="134" t="str">
        <f t="shared" si="158"/>
        <v/>
      </c>
      <c r="O139" s="134" t="str">
        <f t="shared" si="159"/>
        <v/>
      </c>
      <c r="P139" s="134" t="str">
        <f t="shared" si="160"/>
        <v/>
      </c>
      <c r="Q139" s="134" t="str">
        <f t="shared" si="161"/>
        <v/>
      </c>
      <c r="R139" s="130" t="str">
        <f t="shared" si="162"/>
        <v/>
      </c>
      <c r="S139" s="134" t="str">
        <f t="shared" si="163"/>
        <v/>
      </c>
      <c r="T139" s="147" t="str">
        <f t="shared" si="164"/>
        <v/>
      </c>
      <c r="U139" s="134" t="str">
        <f t="shared" si="165"/>
        <v/>
      </c>
      <c r="V139" s="134" t="str">
        <f t="shared" si="166"/>
        <v/>
      </c>
      <c r="W139" s="134" t="str">
        <f t="shared" si="167"/>
        <v/>
      </c>
    </row>
    <row r="140" spans="1:23">
      <c r="A140" s="117"/>
      <c r="B140" s="251"/>
      <c r="C140" s="130" t="str">
        <f t="shared" si="156"/>
        <v/>
      </c>
      <c r="D140" s="134" t="str">
        <f t="shared" si="175"/>
        <v/>
      </c>
      <c r="E140" s="145" t="str">
        <f t="shared" si="168"/>
        <v/>
      </c>
      <c r="F140" s="146" t="str">
        <f t="shared" si="169"/>
        <v/>
      </c>
      <c r="G140" s="132" t="str">
        <f t="shared" si="170"/>
        <v/>
      </c>
      <c r="H140" s="133" t="str">
        <f t="shared" ca="1" si="171"/>
        <v/>
      </c>
      <c r="I140" s="134" t="str">
        <f t="shared" si="172"/>
        <v/>
      </c>
      <c r="J140" s="134" t="str">
        <f>""</f>
        <v/>
      </c>
      <c r="K140" s="134" t="str">
        <f t="shared" si="173"/>
        <v/>
      </c>
      <c r="L140" s="134" t="str">
        <f t="shared" si="174"/>
        <v/>
      </c>
      <c r="M140" s="134" t="str">
        <f t="shared" si="157"/>
        <v/>
      </c>
      <c r="N140" s="134" t="str">
        <f t="shared" si="158"/>
        <v/>
      </c>
      <c r="O140" s="134" t="str">
        <f t="shared" si="159"/>
        <v/>
      </c>
      <c r="P140" s="134" t="str">
        <f t="shared" si="160"/>
        <v/>
      </c>
      <c r="Q140" s="134" t="str">
        <f t="shared" si="161"/>
        <v/>
      </c>
      <c r="R140" s="130" t="str">
        <f t="shared" si="162"/>
        <v/>
      </c>
      <c r="S140" s="134" t="str">
        <f t="shared" si="163"/>
        <v/>
      </c>
      <c r="T140" s="147" t="str">
        <f t="shared" si="164"/>
        <v/>
      </c>
      <c r="U140" s="134" t="str">
        <f t="shared" si="165"/>
        <v/>
      </c>
      <c r="V140" s="134" t="str">
        <f t="shared" si="166"/>
        <v/>
      </c>
      <c r="W140" s="134" t="str">
        <f t="shared" si="167"/>
        <v/>
      </c>
    </row>
    <row r="141" spans="1:23">
      <c r="A141" s="117"/>
      <c r="B141" s="251"/>
      <c r="C141" s="130" t="str">
        <f t="shared" si="156"/>
        <v/>
      </c>
      <c r="D141" s="134" t="str">
        <f t="shared" si="175"/>
        <v/>
      </c>
      <c r="E141" s="145" t="str">
        <f t="shared" si="168"/>
        <v/>
      </c>
      <c r="F141" s="146" t="str">
        <f t="shared" si="169"/>
        <v/>
      </c>
      <c r="G141" s="132" t="str">
        <f t="shared" si="170"/>
        <v/>
      </c>
      <c r="H141" s="133" t="str">
        <f t="shared" ca="1" si="171"/>
        <v/>
      </c>
      <c r="I141" s="134" t="str">
        <f t="shared" si="172"/>
        <v/>
      </c>
      <c r="J141" s="134" t="str">
        <f>""</f>
        <v/>
      </c>
      <c r="K141" s="134" t="str">
        <f t="shared" si="173"/>
        <v/>
      </c>
      <c r="L141" s="134" t="str">
        <f t="shared" si="174"/>
        <v/>
      </c>
      <c r="M141" s="134" t="str">
        <f t="shared" si="157"/>
        <v/>
      </c>
      <c r="N141" s="134" t="str">
        <f t="shared" si="158"/>
        <v/>
      </c>
      <c r="O141" s="134" t="str">
        <f t="shared" si="159"/>
        <v/>
      </c>
      <c r="P141" s="134" t="str">
        <f t="shared" si="160"/>
        <v/>
      </c>
      <c r="Q141" s="134" t="str">
        <f t="shared" si="161"/>
        <v/>
      </c>
      <c r="R141" s="130" t="str">
        <f t="shared" si="162"/>
        <v/>
      </c>
      <c r="S141" s="134" t="str">
        <f t="shared" si="163"/>
        <v/>
      </c>
      <c r="T141" s="147" t="str">
        <f t="shared" si="164"/>
        <v/>
      </c>
      <c r="U141" s="134" t="str">
        <f t="shared" si="165"/>
        <v/>
      </c>
      <c r="V141" s="134" t="str">
        <f t="shared" si="166"/>
        <v/>
      </c>
      <c r="W141" s="134" t="str">
        <f t="shared" si="167"/>
        <v/>
      </c>
    </row>
    <row r="142" spans="1:23">
      <c r="A142" s="107"/>
      <c r="B142" s="251"/>
      <c r="C142" s="130" t="str">
        <f>IFERROR(IF(B142="PRESTACIONES","PRESTACIONES",VLOOKUP(A142,DATOS,49,FALSE)),"")</f>
        <v/>
      </c>
      <c r="D142" s="134" t="str">
        <f t="shared" si="175"/>
        <v/>
      </c>
      <c r="E142" s="145" t="str">
        <f t="shared" si="168"/>
        <v/>
      </c>
      <c r="F142" s="146" t="str">
        <f t="shared" si="169"/>
        <v/>
      </c>
      <c r="G142" s="132" t="str">
        <f t="shared" si="170"/>
        <v/>
      </c>
      <c r="H142" s="133" t="str">
        <f t="shared" ca="1" si="171"/>
        <v/>
      </c>
      <c r="I142" s="134" t="str">
        <f t="shared" si="172"/>
        <v/>
      </c>
      <c r="J142" s="134" t="str">
        <f>""</f>
        <v/>
      </c>
      <c r="K142" s="134" t="str">
        <f t="shared" si="173"/>
        <v/>
      </c>
      <c r="L142" s="134" t="str">
        <f t="shared" si="174"/>
        <v/>
      </c>
      <c r="M142" s="134" t="str">
        <f t="shared" si="157"/>
        <v/>
      </c>
      <c r="N142" s="134" t="str">
        <f t="shared" si="158"/>
        <v/>
      </c>
      <c r="O142" s="134" t="str">
        <f t="shared" si="159"/>
        <v/>
      </c>
      <c r="P142" s="134" t="str">
        <f t="shared" si="160"/>
        <v/>
      </c>
      <c r="Q142" s="134" t="str">
        <f t="shared" si="161"/>
        <v/>
      </c>
      <c r="R142" s="130" t="str">
        <f t="shared" si="162"/>
        <v/>
      </c>
      <c r="S142" s="134" t="str">
        <f t="shared" si="163"/>
        <v/>
      </c>
      <c r="T142" s="147" t="str">
        <f t="shared" si="164"/>
        <v/>
      </c>
      <c r="U142" s="134" t="str">
        <f t="shared" si="165"/>
        <v/>
      </c>
      <c r="V142" s="134" t="str">
        <f t="shared" si="166"/>
        <v/>
      </c>
      <c r="W142" s="134" t="str">
        <f t="shared" si="167"/>
        <v/>
      </c>
    </row>
    <row r="143" spans="1:23">
      <c r="A143" s="123"/>
      <c r="B143" s="251"/>
      <c r="C143" s="130" t="str">
        <f t="shared" si="156"/>
        <v/>
      </c>
      <c r="D143" s="134" t="str">
        <f t="shared" si="175"/>
        <v/>
      </c>
      <c r="E143" s="145" t="str">
        <f t="shared" si="168"/>
        <v/>
      </c>
      <c r="F143" s="146" t="str">
        <f t="shared" si="169"/>
        <v/>
      </c>
      <c r="G143" s="132" t="str">
        <f t="shared" si="170"/>
        <v/>
      </c>
      <c r="H143" s="133" t="str">
        <f t="shared" ca="1" si="171"/>
        <v/>
      </c>
      <c r="I143" s="134" t="str">
        <f t="shared" si="172"/>
        <v/>
      </c>
      <c r="J143" s="134" t="str">
        <f>""</f>
        <v/>
      </c>
      <c r="K143" s="134" t="str">
        <f t="shared" si="173"/>
        <v/>
      </c>
      <c r="L143" s="134" t="str">
        <f t="shared" si="174"/>
        <v/>
      </c>
      <c r="M143" s="134" t="str">
        <f t="shared" si="157"/>
        <v/>
      </c>
      <c r="N143" s="134" t="str">
        <f t="shared" si="158"/>
        <v/>
      </c>
      <c r="O143" s="134" t="str">
        <f t="shared" si="159"/>
        <v/>
      </c>
      <c r="P143" s="134" t="str">
        <f t="shared" si="160"/>
        <v/>
      </c>
      <c r="Q143" s="134" t="str">
        <f t="shared" si="161"/>
        <v/>
      </c>
      <c r="R143" s="130" t="str">
        <f t="shared" si="162"/>
        <v/>
      </c>
      <c r="S143" s="134" t="str">
        <f t="shared" si="163"/>
        <v/>
      </c>
      <c r="T143" s="147" t="str">
        <f t="shared" si="164"/>
        <v/>
      </c>
      <c r="U143" s="134" t="str">
        <f t="shared" si="165"/>
        <v/>
      </c>
      <c r="V143" s="134" t="str">
        <f t="shared" si="166"/>
        <v/>
      </c>
      <c r="W143" s="134" t="str">
        <f t="shared" si="167"/>
        <v/>
      </c>
    </row>
    <row r="144" spans="1:23">
      <c r="A144" s="108"/>
      <c r="B144" s="251"/>
      <c r="C144" s="130" t="str">
        <f t="shared" si="156"/>
        <v/>
      </c>
      <c r="D144" s="134" t="str">
        <f t="shared" si="175"/>
        <v/>
      </c>
      <c r="E144" s="145" t="str">
        <f t="shared" si="168"/>
        <v/>
      </c>
      <c r="F144" s="146" t="str">
        <f t="shared" si="169"/>
        <v/>
      </c>
      <c r="G144" s="132" t="str">
        <f t="shared" si="170"/>
        <v/>
      </c>
      <c r="H144" s="133" t="str">
        <f t="shared" ca="1" si="171"/>
        <v/>
      </c>
      <c r="I144" s="134" t="str">
        <f t="shared" si="172"/>
        <v/>
      </c>
      <c r="J144" s="134" t="str">
        <f>""</f>
        <v/>
      </c>
      <c r="K144" s="134" t="str">
        <f t="shared" si="173"/>
        <v/>
      </c>
      <c r="L144" s="134" t="str">
        <f t="shared" si="174"/>
        <v/>
      </c>
      <c r="M144" s="134" t="str">
        <f t="shared" si="157"/>
        <v/>
      </c>
      <c r="N144" s="134" t="str">
        <f t="shared" si="158"/>
        <v/>
      </c>
      <c r="O144" s="134" t="str">
        <f t="shared" si="159"/>
        <v/>
      </c>
      <c r="P144" s="134" t="str">
        <f t="shared" si="160"/>
        <v/>
      </c>
      <c r="Q144" s="134" t="str">
        <f t="shared" si="161"/>
        <v/>
      </c>
      <c r="R144" s="130" t="str">
        <f t="shared" si="162"/>
        <v/>
      </c>
      <c r="S144" s="134" t="str">
        <f t="shared" si="163"/>
        <v/>
      </c>
      <c r="T144" s="147" t="str">
        <f t="shared" si="164"/>
        <v/>
      </c>
      <c r="U144" s="134" t="str">
        <f t="shared" si="165"/>
        <v/>
      </c>
      <c r="V144" s="134" t="str">
        <f t="shared" si="166"/>
        <v/>
      </c>
      <c r="W144" s="134" t="str">
        <f t="shared" si="167"/>
        <v/>
      </c>
    </row>
    <row r="145" spans="1:23">
      <c r="A145" s="107"/>
      <c r="B145" s="251"/>
      <c r="C145" s="130" t="str">
        <f t="shared" si="156"/>
        <v/>
      </c>
      <c r="D145" s="134" t="str">
        <f t="shared" si="175"/>
        <v/>
      </c>
      <c r="E145" s="145" t="str">
        <f t="shared" si="168"/>
        <v/>
      </c>
      <c r="F145" s="146" t="str">
        <f t="shared" si="169"/>
        <v/>
      </c>
      <c r="G145" s="132" t="str">
        <f t="shared" si="170"/>
        <v/>
      </c>
      <c r="H145" s="133" t="str">
        <f t="shared" ca="1" si="171"/>
        <v/>
      </c>
      <c r="I145" s="134" t="str">
        <f t="shared" si="172"/>
        <v/>
      </c>
      <c r="J145" s="134" t="str">
        <f>""</f>
        <v/>
      </c>
      <c r="K145" s="134" t="str">
        <f t="shared" si="173"/>
        <v/>
      </c>
      <c r="L145" s="134" t="str">
        <f t="shared" si="174"/>
        <v/>
      </c>
      <c r="M145" s="134" t="str">
        <f t="shared" si="157"/>
        <v/>
      </c>
      <c r="N145" s="134" t="str">
        <f t="shared" si="158"/>
        <v/>
      </c>
      <c r="O145" s="134" t="str">
        <f t="shared" si="159"/>
        <v/>
      </c>
      <c r="P145" s="134" t="str">
        <f t="shared" si="160"/>
        <v/>
      </c>
      <c r="Q145" s="134" t="str">
        <f t="shared" si="161"/>
        <v/>
      </c>
      <c r="R145" s="130" t="str">
        <f t="shared" si="162"/>
        <v/>
      </c>
      <c r="S145" s="134" t="str">
        <f t="shared" si="163"/>
        <v/>
      </c>
      <c r="T145" s="147" t="str">
        <f t="shared" si="164"/>
        <v/>
      </c>
      <c r="U145" s="134" t="str">
        <f t="shared" si="165"/>
        <v/>
      </c>
      <c r="V145" s="134" t="str">
        <f t="shared" si="166"/>
        <v/>
      </c>
      <c r="W145" s="134" t="str">
        <f t="shared" si="167"/>
        <v/>
      </c>
    </row>
    <row r="146" spans="1:23">
      <c r="A146" s="108"/>
      <c r="B146" s="251"/>
      <c r="C146" s="130" t="str">
        <f t="shared" si="156"/>
        <v/>
      </c>
      <c r="D146" s="134" t="str">
        <f t="shared" si="175"/>
        <v/>
      </c>
      <c r="E146" s="145" t="str">
        <f t="shared" si="168"/>
        <v/>
      </c>
      <c r="F146" s="146" t="str">
        <f t="shared" si="169"/>
        <v/>
      </c>
      <c r="G146" s="132" t="str">
        <f t="shared" si="170"/>
        <v/>
      </c>
      <c r="H146" s="133" t="str">
        <f t="shared" ca="1" si="171"/>
        <v/>
      </c>
      <c r="I146" s="134" t="str">
        <f t="shared" si="172"/>
        <v/>
      </c>
      <c r="J146" s="134" t="str">
        <f>""</f>
        <v/>
      </c>
      <c r="K146" s="134" t="str">
        <f t="shared" si="173"/>
        <v/>
      </c>
      <c r="L146" s="134" t="str">
        <f t="shared" si="174"/>
        <v/>
      </c>
      <c r="M146" s="134" t="str">
        <f t="shared" si="157"/>
        <v/>
      </c>
      <c r="N146" s="134" t="str">
        <f t="shared" si="158"/>
        <v/>
      </c>
      <c r="O146" s="134" t="str">
        <f t="shared" si="159"/>
        <v/>
      </c>
      <c r="P146" s="134" t="str">
        <f t="shared" si="160"/>
        <v/>
      </c>
      <c r="Q146" s="134" t="str">
        <f t="shared" si="161"/>
        <v/>
      </c>
      <c r="R146" s="130" t="str">
        <f t="shared" si="162"/>
        <v/>
      </c>
      <c r="S146" s="134" t="str">
        <f t="shared" si="163"/>
        <v/>
      </c>
      <c r="T146" s="147" t="str">
        <f t="shared" si="164"/>
        <v/>
      </c>
      <c r="U146" s="134" t="str">
        <f t="shared" si="165"/>
        <v/>
      </c>
      <c r="V146" s="134" t="str">
        <f t="shared" si="166"/>
        <v/>
      </c>
      <c r="W146" s="134" t="str">
        <f t="shared" si="167"/>
        <v/>
      </c>
    </row>
    <row r="147" spans="1:23">
      <c r="A147" s="108"/>
      <c r="B147" s="251"/>
      <c r="C147" s="130" t="str">
        <f t="shared" si="156"/>
        <v/>
      </c>
      <c r="D147" s="134" t="str">
        <f t="shared" si="175"/>
        <v/>
      </c>
      <c r="E147" s="145" t="str">
        <f t="shared" si="168"/>
        <v/>
      </c>
      <c r="F147" s="146" t="str">
        <f t="shared" si="169"/>
        <v/>
      </c>
      <c r="G147" s="132" t="str">
        <f t="shared" si="170"/>
        <v/>
      </c>
      <c r="H147" s="133" t="str">
        <f t="shared" ca="1" si="171"/>
        <v/>
      </c>
      <c r="I147" s="134" t="str">
        <f t="shared" si="172"/>
        <v/>
      </c>
      <c r="J147" s="134" t="str">
        <f>""</f>
        <v/>
      </c>
      <c r="K147" s="134" t="str">
        <f t="shared" si="173"/>
        <v/>
      </c>
      <c r="L147" s="134" t="str">
        <f t="shared" si="174"/>
        <v/>
      </c>
      <c r="M147" s="134" t="str">
        <f t="shared" si="157"/>
        <v/>
      </c>
      <c r="N147" s="134" t="str">
        <f t="shared" si="158"/>
        <v/>
      </c>
      <c r="O147" s="134" t="str">
        <f t="shared" si="159"/>
        <v/>
      </c>
      <c r="P147" s="134" t="str">
        <f t="shared" si="160"/>
        <v/>
      </c>
      <c r="Q147" s="134" t="str">
        <f t="shared" si="161"/>
        <v/>
      </c>
      <c r="R147" s="130" t="str">
        <f t="shared" si="162"/>
        <v/>
      </c>
      <c r="S147" s="134" t="str">
        <f t="shared" si="163"/>
        <v/>
      </c>
      <c r="T147" s="147" t="str">
        <f t="shared" si="164"/>
        <v/>
      </c>
      <c r="U147" s="134" t="str">
        <f t="shared" si="165"/>
        <v/>
      </c>
      <c r="V147" s="134" t="str">
        <f t="shared" si="166"/>
        <v/>
      </c>
      <c r="W147" s="134" t="str">
        <f t="shared" si="167"/>
        <v/>
      </c>
    </row>
    <row r="148" spans="1:23">
      <c r="A148" s="108"/>
      <c r="B148" s="251"/>
      <c r="C148" s="130" t="str">
        <f t="shared" si="156"/>
        <v/>
      </c>
      <c r="D148" s="134" t="str">
        <f t="shared" si="175"/>
        <v/>
      </c>
      <c r="E148" s="145" t="str">
        <f t="shared" si="168"/>
        <v/>
      </c>
      <c r="F148" s="146" t="str">
        <f t="shared" si="169"/>
        <v/>
      </c>
      <c r="G148" s="132" t="str">
        <f t="shared" si="170"/>
        <v/>
      </c>
      <c r="H148" s="133" t="str">
        <f t="shared" ca="1" si="171"/>
        <v/>
      </c>
      <c r="I148" s="134" t="str">
        <f t="shared" si="172"/>
        <v/>
      </c>
      <c r="J148" s="134" t="str">
        <f>""</f>
        <v/>
      </c>
      <c r="K148" s="134" t="str">
        <f t="shared" si="173"/>
        <v/>
      </c>
      <c r="L148" s="134" t="str">
        <f t="shared" si="174"/>
        <v/>
      </c>
      <c r="M148" s="134" t="str">
        <f t="shared" si="157"/>
        <v/>
      </c>
      <c r="N148" s="134" t="str">
        <f t="shared" si="158"/>
        <v/>
      </c>
      <c r="O148" s="134" t="str">
        <f t="shared" si="159"/>
        <v/>
      </c>
      <c r="P148" s="134" t="str">
        <f t="shared" si="160"/>
        <v/>
      </c>
      <c r="Q148" s="134" t="str">
        <f t="shared" si="161"/>
        <v/>
      </c>
      <c r="R148" s="130" t="str">
        <f t="shared" si="162"/>
        <v/>
      </c>
      <c r="S148" s="134" t="str">
        <f t="shared" si="163"/>
        <v/>
      </c>
      <c r="T148" s="147" t="str">
        <f t="shared" si="164"/>
        <v/>
      </c>
      <c r="U148" s="134" t="str">
        <f t="shared" si="165"/>
        <v/>
      </c>
      <c r="V148" s="134" t="str">
        <f t="shared" si="166"/>
        <v/>
      </c>
      <c r="W148" s="134" t="str">
        <f t="shared" si="167"/>
        <v/>
      </c>
    </row>
    <row r="149" spans="1:23">
      <c r="A149" s="107"/>
      <c r="B149" s="251"/>
      <c r="C149" s="130" t="str">
        <f t="shared" si="156"/>
        <v/>
      </c>
      <c r="D149" s="134" t="str">
        <f t="shared" si="175"/>
        <v/>
      </c>
      <c r="E149" s="145" t="str">
        <f t="shared" si="168"/>
        <v/>
      </c>
      <c r="F149" s="146" t="str">
        <f t="shared" si="169"/>
        <v/>
      </c>
      <c r="G149" s="132" t="str">
        <f t="shared" si="170"/>
        <v/>
      </c>
      <c r="H149" s="133" t="str">
        <f t="shared" ca="1" si="171"/>
        <v/>
      </c>
      <c r="I149" s="134" t="str">
        <f t="shared" si="172"/>
        <v/>
      </c>
      <c r="J149" s="134" t="str">
        <f>""</f>
        <v/>
      </c>
      <c r="K149" s="134" t="str">
        <f t="shared" si="173"/>
        <v/>
      </c>
      <c r="L149" s="134" t="str">
        <f t="shared" si="174"/>
        <v/>
      </c>
      <c r="M149" s="134" t="str">
        <f t="shared" si="157"/>
        <v/>
      </c>
      <c r="N149" s="134" t="str">
        <f t="shared" si="158"/>
        <v/>
      </c>
      <c r="O149" s="134" t="str">
        <f t="shared" si="159"/>
        <v/>
      </c>
      <c r="P149" s="134" t="str">
        <f t="shared" si="160"/>
        <v/>
      </c>
      <c r="Q149" s="134" t="str">
        <f t="shared" si="161"/>
        <v/>
      </c>
      <c r="R149" s="130" t="str">
        <f t="shared" si="162"/>
        <v/>
      </c>
      <c r="S149" s="134" t="str">
        <f t="shared" si="163"/>
        <v/>
      </c>
      <c r="T149" s="147" t="str">
        <f t="shared" si="164"/>
        <v/>
      </c>
      <c r="U149" s="134" t="str">
        <f t="shared" si="165"/>
        <v/>
      </c>
      <c r="V149" s="134" t="str">
        <f t="shared" si="166"/>
        <v/>
      </c>
      <c r="W149" s="134" t="str">
        <f t="shared" si="167"/>
        <v/>
      </c>
    </row>
    <row r="150" spans="1:23">
      <c r="A150" s="117"/>
      <c r="B150" s="251"/>
      <c r="C150" s="130" t="str">
        <f t="shared" ref="C150:C213" si="176">IFERROR(IF(B150="PRESTACIONES","PRESTACIONES",VLOOKUP(A150,DATOS,49,FALSE)),"")</f>
        <v/>
      </c>
      <c r="D150" s="134" t="str">
        <f t="shared" ref="D150:D213" si="177">IFERROR(IF(E150,IF(B150=6,CONCATENATE(VLOOKUP(A150,DATOS,IF(C150="NO",38,38),FALSE),"P"),VLOOKUP(A150,DATOS,IF(C150="NO",38,38),FALSE)),""),"")</f>
        <v/>
      </c>
      <c r="E150" s="145" t="str">
        <f t="shared" ref="E150:E213" si="178">IFERROR(IF(B150="PRESTACIONES",VLOOKUP(A150,DATOS,23,FALSE),VLOOKUP(A150,DATOS,40,FALSE)*B150),"")</f>
        <v/>
      </c>
      <c r="F150" s="146" t="str">
        <f t="shared" ref="F150:F213" si="179">IFERROR(IF(E150,VLOOKUP(A150,DATOS,2,FALSE),""),"")</f>
        <v/>
      </c>
      <c r="G150" s="132" t="str">
        <f t="shared" ref="G150:G213" si="180">IFERROR(IF(E150,VLOOKUP(A150,DATOS,IF(C150="NO",39,39),FALSE),""),"")</f>
        <v/>
      </c>
      <c r="H150" s="133" t="str">
        <f t="shared" ref="H150:H213" ca="1" si="181">IFERROR(IF(D150&lt;&gt;"",TODAY(),""),"")</f>
        <v/>
      </c>
      <c r="I150" s="134" t="str">
        <f t="shared" ref="I150:I213" si="182">IFERROR(IF(D150&lt;&gt;"",I149+1,""),1)</f>
        <v/>
      </c>
      <c r="J150" s="134" t="str">
        <f>""</f>
        <v/>
      </c>
      <c r="K150" s="134" t="str">
        <f t="shared" ref="K150:K213" si="183">IFERROR(IF(E150,0,""),"")</f>
        <v/>
      </c>
      <c r="L150" s="134" t="str">
        <f t="shared" ref="L150:L213" si="184">IFERROR(IF(E150,0,""),"")</f>
        <v/>
      </c>
      <c r="M150" s="134" t="str">
        <f t="shared" ref="M150:M213" si="185">IFERROR(IF(E150,0,""),"")</f>
        <v/>
      </c>
      <c r="N150" s="134" t="str">
        <f t="shared" ref="N150:N213" si="186">IFERROR(IF(E150,0,""),"")</f>
        <v/>
      </c>
      <c r="O150" s="134" t="str">
        <f t="shared" ref="O150:O213" si="187">IFERROR(IF(E150,"01",""),"")</f>
        <v/>
      </c>
      <c r="P150" s="134" t="str">
        <f t="shared" ref="P150:P213" si="188">IFERROR(IF(K150&lt;&gt;"",P149+1,""),1)</f>
        <v/>
      </c>
      <c r="Q150" s="134" t="str">
        <f t="shared" ref="Q150:Q213" si="189">IFERROR(IF(E150,0,""),"")</f>
        <v/>
      </c>
      <c r="R150" s="130" t="str">
        <f t="shared" ref="R150:R213" si="190">IFERROR(IF(E150,VLOOKUP(A150,DATOS,IF(C150="NO",30,30),FALSE),""),"")</f>
        <v/>
      </c>
      <c r="S150" s="134" t="str">
        <f t="shared" ref="S150:S213" si="191">IFERROR(IF(D150&lt;&gt;"",S149+1,""),1)</f>
        <v/>
      </c>
      <c r="T150" s="147" t="str">
        <f t="shared" ref="T150:T213" si="192">IFERROR(IF(E150,VLOOKUP(A150,DATOS,27,FALSE),""),"")</f>
        <v/>
      </c>
      <c r="U150" s="134" t="str">
        <f t="shared" ref="U150:U213" si="193">IFERROR(IF(E150,0,""),"")</f>
        <v/>
      </c>
      <c r="V150" s="134" t="str">
        <f t="shared" ref="V150:V213" si="194">IFERROR(IF(E150,A150,""),"")</f>
        <v/>
      </c>
      <c r="W150" s="134" t="str">
        <f t="shared" ref="W150:W213" si="195">IFERROR(IF(V150&lt;&gt;"",CONCATENATE("PAGO DEL CONTRATO CÁTEDRA ",V150, " N° HORAS: ",B150),""),"")</f>
        <v/>
      </c>
    </row>
    <row r="151" spans="1:23">
      <c r="A151" s="107"/>
      <c r="B151" s="251"/>
      <c r="C151" s="130" t="str">
        <f t="shared" si="176"/>
        <v/>
      </c>
      <c r="D151" s="134" t="str">
        <f t="shared" si="177"/>
        <v/>
      </c>
      <c r="E151" s="145" t="str">
        <f t="shared" si="178"/>
        <v/>
      </c>
      <c r="F151" s="146" t="str">
        <f t="shared" si="179"/>
        <v/>
      </c>
      <c r="G151" s="132" t="str">
        <f t="shared" si="180"/>
        <v/>
      </c>
      <c r="H151" s="133" t="str">
        <f t="shared" ca="1" si="181"/>
        <v/>
      </c>
      <c r="I151" s="134" t="str">
        <f t="shared" si="182"/>
        <v/>
      </c>
      <c r="J151" s="134" t="str">
        <f>""</f>
        <v/>
      </c>
      <c r="K151" s="134" t="str">
        <f t="shared" si="183"/>
        <v/>
      </c>
      <c r="L151" s="134" t="str">
        <f t="shared" si="184"/>
        <v/>
      </c>
      <c r="M151" s="134" t="str">
        <f t="shared" si="185"/>
        <v/>
      </c>
      <c r="N151" s="134" t="str">
        <f t="shared" si="186"/>
        <v/>
      </c>
      <c r="O151" s="134" t="str">
        <f t="shared" si="187"/>
        <v/>
      </c>
      <c r="P151" s="134" t="str">
        <f t="shared" si="188"/>
        <v/>
      </c>
      <c r="Q151" s="134" t="str">
        <f t="shared" si="189"/>
        <v/>
      </c>
      <c r="R151" s="130" t="str">
        <f t="shared" si="190"/>
        <v/>
      </c>
      <c r="S151" s="134" t="str">
        <f t="shared" si="191"/>
        <v/>
      </c>
      <c r="T151" s="147" t="str">
        <f t="shared" si="192"/>
        <v/>
      </c>
      <c r="U151" s="134" t="str">
        <f t="shared" si="193"/>
        <v/>
      </c>
      <c r="V151" s="134" t="str">
        <f t="shared" si="194"/>
        <v/>
      </c>
      <c r="W151" s="134" t="str">
        <f t="shared" si="195"/>
        <v/>
      </c>
    </row>
    <row r="152" spans="1:23">
      <c r="A152" s="107"/>
      <c r="B152" s="251"/>
      <c r="C152" s="130" t="str">
        <f t="shared" si="176"/>
        <v/>
      </c>
      <c r="D152" s="134" t="str">
        <f t="shared" si="177"/>
        <v/>
      </c>
      <c r="E152" s="145" t="str">
        <f t="shared" si="178"/>
        <v/>
      </c>
      <c r="F152" s="146" t="str">
        <f>IFERROR(IF(E152,VLOOKUP(A152,DATOS,2,FALSE),""),"")</f>
        <v/>
      </c>
      <c r="G152" s="132" t="str">
        <f t="shared" si="180"/>
        <v/>
      </c>
      <c r="H152" s="133" t="str">
        <f t="shared" ca="1" si="181"/>
        <v/>
      </c>
      <c r="I152" s="134" t="str">
        <f t="shared" si="182"/>
        <v/>
      </c>
      <c r="J152" s="134" t="str">
        <f>""</f>
        <v/>
      </c>
      <c r="K152" s="134" t="str">
        <f t="shared" si="183"/>
        <v/>
      </c>
      <c r="L152" s="134" t="str">
        <f t="shared" si="184"/>
        <v/>
      </c>
      <c r="M152" s="134" t="str">
        <f t="shared" si="185"/>
        <v/>
      </c>
      <c r="N152" s="134" t="str">
        <f t="shared" si="186"/>
        <v/>
      </c>
      <c r="O152" s="134" t="str">
        <f t="shared" si="187"/>
        <v/>
      </c>
      <c r="P152" s="134" t="str">
        <f t="shared" si="188"/>
        <v/>
      </c>
      <c r="Q152" s="134" t="str">
        <f t="shared" si="189"/>
        <v/>
      </c>
      <c r="R152" s="130" t="str">
        <f t="shared" si="190"/>
        <v/>
      </c>
      <c r="S152" s="134" t="str">
        <f t="shared" si="191"/>
        <v/>
      </c>
      <c r="T152" s="147" t="str">
        <f t="shared" si="192"/>
        <v/>
      </c>
      <c r="U152" s="134" t="str">
        <f t="shared" si="193"/>
        <v/>
      </c>
      <c r="V152" s="134" t="str">
        <f t="shared" si="194"/>
        <v/>
      </c>
      <c r="W152" s="134" t="str">
        <f t="shared" si="195"/>
        <v/>
      </c>
    </row>
    <row r="153" spans="1:23">
      <c r="A153" s="107"/>
      <c r="B153" s="251"/>
      <c r="C153" s="130" t="str">
        <f t="shared" si="176"/>
        <v/>
      </c>
      <c r="D153" s="134" t="str">
        <f t="shared" si="177"/>
        <v/>
      </c>
      <c r="E153" s="145" t="str">
        <f t="shared" si="178"/>
        <v/>
      </c>
      <c r="F153" s="146" t="str">
        <f t="shared" si="179"/>
        <v/>
      </c>
      <c r="G153" s="132" t="str">
        <f t="shared" si="180"/>
        <v/>
      </c>
      <c r="H153" s="133" t="str">
        <f t="shared" ca="1" si="181"/>
        <v/>
      </c>
      <c r="I153" s="134" t="str">
        <f t="shared" si="182"/>
        <v/>
      </c>
      <c r="J153" s="134" t="str">
        <f>""</f>
        <v/>
      </c>
      <c r="K153" s="134" t="str">
        <f t="shared" si="183"/>
        <v/>
      </c>
      <c r="L153" s="134" t="str">
        <f t="shared" si="184"/>
        <v/>
      </c>
      <c r="M153" s="134" t="str">
        <f t="shared" si="185"/>
        <v/>
      </c>
      <c r="N153" s="134" t="str">
        <f t="shared" si="186"/>
        <v/>
      </c>
      <c r="O153" s="134" t="str">
        <f t="shared" si="187"/>
        <v/>
      </c>
      <c r="P153" s="134" t="str">
        <f t="shared" si="188"/>
        <v/>
      </c>
      <c r="Q153" s="134" t="str">
        <f t="shared" si="189"/>
        <v/>
      </c>
      <c r="R153" s="130" t="str">
        <f t="shared" si="190"/>
        <v/>
      </c>
      <c r="S153" s="134" t="str">
        <f t="shared" si="191"/>
        <v/>
      </c>
      <c r="T153" s="147" t="str">
        <f t="shared" si="192"/>
        <v/>
      </c>
      <c r="U153" s="134" t="str">
        <f t="shared" si="193"/>
        <v/>
      </c>
      <c r="V153" s="134" t="str">
        <f t="shared" si="194"/>
        <v/>
      </c>
      <c r="W153" s="134" t="str">
        <f t="shared" si="195"/>
        <v/>
      </c>
    </row>
    <row r="154" spans="1:23">
      <c r="A154" s="108"/>
      <c r="B154" s="251"/>
      <c r="C154" s="130" t="str">
        <f t="shared" si="176"/>
        <v/>
      </c>
      <c r="D154" s="134" t="str">
        <f t="shared" si="177"/>
        <v/>
      </c>
      <c r="E154" s="145" t="str">
        <f t="shared" si="178"/>
        <v/>
      </c>
      <c r="F154" s="146" t="str">
        <f t="shared" si="179"/>
        <v/>
      </c>
      <c r="G154" s="132" t="str">
        <f t="shared" si="180"/>
        <v/>
      </c>
      <c r="H154" s="133" t="str">
        <f t="shared" ca="1" si="181"/>
        <v/>
      </c>
      <c r="I154" s="134" t="str">
        <f t="shared" si="182"/>
        <v/>
      </c>
      <c r="J154" s="134" t="str">
        <f>""</f>
        <v/>
      </c>
      <c r="K154" s="134" t="str">
        <f t="shared" si="183"/>
        <v/>
      </c>
      <c r="L154" s="134" t="str">
        <f t="shared" si="184"/>
        <v/>
      </c>
      <c r="M154" s="134" t="str">
        <f t="shared" si="185"/>
        <v/>
      </c>
      <c r="N154" s="134" t="str">
        <f t="shared" si="186"/>
        <v/>
      </c>
      <c r="O154" s="134" t="str">
        <f t="shared" si="187"/>
        <v/>
      </c>
      <c r="P154" s="134" t="str">
        <f t="shared" si="188"/>
        <v/>
      </c>
      <c r="Q154" s="134" t="str">
        <f t="shared" si="189"/>
        <v/>
      </c>
      <c r="R154" s="130" t="str">
        <f t="shared" si="190"/>
        <v/>
      </c>
      <c r="S154" s="134" t="str">
        <f t="shared" si="191"/>
        <v/>
      </c>
      <c r="T154" s="147" t="str">
        <f t="shared" si="192"/>
        <v/>
      </c>
      <c r="U154" s="134" t="str">
        <f t="shared" si="193"/>
        <v/>
      </c>
      <c r="V154" s="134" t="str">
        <f t="shared" si="194"/>
        <v/>
      </c>
      <c r="W154" s="134" t="str">
        <f t="shared" si="195"/>
        <v/>
      </c>
    </row>
    <row r="155" spans="1:23">
      <c r="A155" s="107"/>
      <c r="B155" s="251"/>
      <c r="C155" s="130" t="str">
        <f t="shared" si="176"/>
        <v/>
      </c>
      <c r="D155" s="134" t="str">
        <f t="shared" si="177"/>
        <v/>
      </c>
      <c r="E155" s="145" t="str">
        <f t="shared" si="178"/>
        <v/>
      </c>
      <c r="F155" s="146" t="str">
        <f t="shared" si="179"/>
        <v/>
      </c>
      <c r="G155" s="132" t="str">
        <f t="shared" si="180"/>
        <v/>
      </c>
      <c r="H155" s="133" t="str">
        <f t="shared" ca="1" si="181"/>
        <v/>
      </c>
      <c r="I155" s="134" t="str">
        <f t="shared" si="182"/>
        <v/>
      </c>
      <c r="J155" s="134" t="str">
        <f>""</f>
        <v/>
      </c>
      <c r="K155" s="134" t="str">
        <f t="shared" si="183"/>
        <v/>
      </c>
      <c r="L155" s="134" t="str">
        <f t="shared" si="184"/>
        <v/>
      </c>
      <c r="M155" s="134" t="str">
        <f t="shared" si="185"/>
        <v/>
      </c>
      <c r="N155" s="134" t="str">
        <f t="shared" si="186"/>
        <v/>
      </c>
      <c r="O155" s="134" t="str">
        <f t="shared" si="187"/>
        <v/>
      </c>
      <c r="P155" s="134" t="str">
        <f t="shared" si="188"/>
        <v/>
      </c>
      <c r="Q155" s="134" t="str">
        <f t="shared" si="189"/>
        <v/>
      </c>
      <c r="R155" s="130" t="str">
        <f t="shared" si="190"/>
        <v/>
      </c>
      <c r="S155" s="134" t="str">
        <f t="shared" si="191"/>
        <v/>
      </c>
      <c r="T155" s="147" t="str">
        <f t="shared" si="192"/>
        <v/>
      </c>
      <c r="U155" s="134" t="str">
        <f t="shared" si="193"/>
        <v/>
      </c>
      <c r="V155" s="134" t="str">
        <f t="shared" si="194"/>
        <v/>
      </c>
      <c r="W155" s="134" t="str">
        <f t="shared" si="195"/>
        <v/>
      </c>
    </row>
    <row r="156" spans="1:23">
      <c r="A156" s="117"/>
      <c r="B156" s="251"/>
      <c r="C156" s="130" t="str">
        <f t="shared" si="176"/>
        <v/>
      </c>
      <c r="D156" s="134" t="str">
        <f t="shared" si="177"/>
        <v/>
      </c>
      <c r="E156" s="145" t="str">
        <f t="shared" si="178"/>
        <v/>
      </c>
      <c r="F156" s="146" t="str">
        <f t="shared" si="179"/>
        <v/>
      </c>
      <c r="G156" s="132" t="str">
        <f t="shared" si="180"/>
        <v/>
      </c>
      <c r="H156" s="133" t="str">
        <f t="shared" ca="1" si="181"/>
        <v/>
      </c>
      <c r="I156" s="134" t="str">
        <f t="shared" si="182"/>
        <v/>
      </c>
      <c r="J156" s="134" t="str">
        <f>""</f>
        <v/>
      </c>
      <c r="K156" s="134" t="str">
        <f t="shared" si="183"/>
        <v/>
      </c>
      <c r="L156" s="134" t="str">
        <f t="shared" si="184"/>
        <v/>
      </c>
      <c r="M156" s="134" t="str">
        <f t="shared" si="185"/>
        <v/>
      </c>
      <c r="N156" s="134" t="str">
        <f t="shared" si="186"/>
        <v/>
      </c>
      <c r="O156" s="134" t="str">
        <f t="shared" si="187"/>
        <v/>
      </c>
      <c r="P156" s="134" t="str">
        <f t="shared" si="188"/>
        <v/>
      </c>
      <c r="Q156" s="134" t="str">
        <f t="shared" si="189"/>
        <v/>
      </c>
      <c r="R156" s="130" t="str">
        <f t="shared" si="190"/>
        <v/>
      </c>
      <c r="S156" s="134" t="str">
        <f t="shared" si="191"/>
        <v/>
      </c>
      <c r="T156" s="147" t="str">
        <f t="shared" si="192"/>
        <v/>
      </c>
      <c r="U156" s="134" t="str">
        <f t="shared" si="193"/>
        <v/>
      </c>
      <c r="V156" s="134" t="str">
        <f t="shared" si="194"/>
        <v/>
      </c>
      <c r="W156" s="134" t="str">
        <f t="shared" si="195"/>
        <v/>
      </c>
    </row>
    <row r="157" spans="1:23">
      <c r="A157" s="117"/>
      <c r="B157" s="251"/>
      <c r="C157" s="130" t="str">
        <f t="shared" si="176"/>
        <v/>
      </c>
      <c r="D157" s="134" t="str">
        <f t="shared" si="177"/>
        <v/>
      </c>
      <c r="E157" s="145" t="str">
        <f t="shared" si="178"/>
        <v/>
      </c>
      <c r="F157" s="146" t="str">
        <f t="shared" si="179"/>
        <v/>
      </c>
      <c r="G157" s="132" t="str">
        <f t="shared" si="180"/>
        <v/>
      </c>
      <c r="H157" s="133" t="str">
        <f t="shared" ca="1" si="181"/>
        <v/>
      </c>
      <c r="I157" s="134" t="str">
        <f t="shared" si="182"/>
        <v/>
      </c>
      <c r="J157" s="134" t="str">
        <f>""</f>
        <v/>
      </c>
      <c r="K157" s="134" t="str">
        <f t="shared" si="183"/>
        <v/>
      </c>
      <c r="L157" s="134" t="str">
        <f t="shared" si="184"/>
        <v/>
      </c>
      <c r="M157" s="134" t="str">
        <f t="shared" si="185"/>
        <v/>
      </c>
      <c r="N157" s="134" t="str">
        <f t="shared" si="186"/>
        <v/>
      </c>
      <c r="O157" s="134" t="str">
        <f t="shared" si="187"/>
        <v/>
      </c>
      <c r="P157" s="134" t="str">
        <f t="shared" si="188"/>
        <v/>
      </c>
      <c r="Q157" s="134" t="str">
        <f t="shared" si="189"/>
        <v/>
      </c>
      <c r="R157" s="130" t="str">
        <f t="shared" si="190"/>
        <v/>
      </c>
      <c r="S157" s="134" t="str">
        <f t="shared" si="191"/>
        <v/>
      </c>
      <c r="T157" s="147" t="str">
        <f t="shared" si="192"/>
        <v/>
      </c>
      <c r="U157" s="134" t="str">
        <f t="shared" si="193"/>
        <v/>
      </c>
      <c r="V157" s="134" t="str">
        <f t="shared" si="194"/>
        <v/>
      </c>
      <c r="W157" s="134" t="str">
        <f t="shared" si="195"/>
        <v/>
      </c>
    </row>
    <row r="158" spans="1:23">
      <c r="A158" s="119"/>
      <c r="B158" s="251"/>
      <c r="C158" s="130" t="str">
        <f t="shared" si="176"/>
        <v/>
      </c>
      <c r="D158" s="134" t="str">
        <f t="shared" si="177"/>
        <v/>
      </c>
      <c r="E158" s="145" t="str">
        <f t="shared" si="178"/>
        <v/>
      </c>
      <c r="F158" s="146" t="str">
        <f t="shared" si="179"/>
        <v/>
      </c>
      <c r="G158" s="132" t="str">
        <f t="shared" si="180"/>
        <v/>
      </c>
      <c r="H158" s="133" t="str">
        <f t="shared" ca="1" si="181"/>
        <v/>
      </c>
      <c r="I158" s="134" t="str">
        <f t="shared" si="182"/>
        <v/>
      </c>
      <c r="J158" s="134" t="str">
        <f>""</f>
        <v/>
      </c>
      <c r="K158" s="134" t="str">
        <f t="shared" si="183"/>
        <v/>
      </c>
      <c r="L158" s="134" t="str">
        <f t="shared" si="184"/>
        <v/>
      </c>
      <c r="M158" s="134" t="str">
        <f t="shared" si="185"/>
        <v/>
      </c>
      <c r="N158" s="134" t="str">
        <f t="shared" si="186"/>
        <v/>
      </c>
      <c r="O158" s="134" t="str">
        <f t="shared" si="187"/>
        <v/>
      </c>
      <c r="P158" s="134" t="str">
        <f t="shared" si="188"/>
        <v/>
      </c>
      <c r="Q158" s="134" t="str">
        <f t="shared" si="189"/>
        <v/>
      </c>
      <c r="R158" s="130" t="str">
        <f t="shared" si="190"/>
        <v/>
      </c>
      <c r="S158" s="134" t="str">
        <f t="shared" si="191"/>
        <v/>
      </c>
      <c r="T158" s="147" t="str">
        <f t="shared" si="192"/>
        <v/>
      </c>
      <c r="U158" s="134" t="str">
        <f t="shared" si="193"/>
        <v/>
      </c>
      <c r="V158" s="134" t="str">
        <f t="shared" si="194"/>
        <v/>
      </c>
      <c r="W158" s="134" t="str">
        <f t="shared" si="195"/>
        <v/>
      </c>
    </row>
    <row r="159" spans="1:23">
      <c r="A159" s="160"/>
      <c r="B159" s="251"/>
      <c r="C159" s="130" t="str">
        <f t="shared" si="176"/>
        <v/>
      </c>
      <c r="D159" s="134" t="str">
        <f t="shared" si="177"/>
        <v/>
      </c>
      <c r="E159" s="145" t="str">
        <f t="shared" si="178"/>
        <v/>
      </c>
      <c r="F159" s="146" t="str">
        <f t="shared" si="179"/>
        <v/>
      </c>
      <c r="G159" s="132" t="str">
        <f t="shared" si="180"/>
        <v/>
      </c>
      <c r="H159" s="133" t="str">
        <f t="shared" ca="1" si="181"/>
        <v/>
      </c>
      <c r="I159" s="134" t="str">
        <f t="shared" si="182"/>
        <v/>
      </c>
      <c r="J159" s="134" t="str">
        <f>""</f>
        <v/>
      </c>
      <c r="K159" s="134" t="str">
        <f t="shared" si="183"/>
        <v/>
      </c>
      <c r="L159" s="134" t="str">
        <f t="shared" si="184"/>
        <v/>
      </c>
      <c r="M159" s="134" t="str">
        <f t="shared" si="185"/>
        <v/>
      </c>
      <c r="N159" s="134" t="str">
        <f t="shared" si="186"/>
        <v/>
      </c>
      <c r="O159" s="134" t="str">
        <f t="shared" si="187"/>
        <v/>
      </c>
      <c r="P159" s="134" t="str">
        <f t="shared" si="188"/>
        <v/>
      </c>
      <c r="Q159" s="134" t="str">
        <f t="shared" si="189"/>
        <v/>
      </c>
      <c r="R159" s="130" t="str">
        <f t="shared" si="190"/>
        <v/>
      </c>
      <c r="S159" s="134" t="str">
        <f t="shared" si="191"/>
        <v/>
      </c>
      <c r="T159" s="147" t="str">
        <f t="shared" si="192"/>
        <v/>
      </c>
      <c r="U159" s="134" t="str">
        <f t="shared" si="193"/>
        <v/>
      </c>
      <c r="V159" s="134" t="str">
        <f t="shared" si="194"/>
        <v/>
      </c>
      <c r="W159" s="134" t="str">
        <f t="shared" si="195"/>
        <v/>
      </c>
    </row>
    <row r="160" spans="1:23">
      <c r="A160" s="117"/>
      <c r="B160" s="251"/>
      <c r="C160" s="130" t="str">
        <f t="shared" si="176"/>
        <v/>
      </c>
      <c r="D160" s="134" t="str">
        <f t="shared" si="177"/>
        <v/>
      </c>
      <c r="E160" s="145" t="str">
        <f t="shared" si="178"/>
        <v/>
      </c>
      <c r="F160" s="146" t="str">
        <f t="shared" si="179"/>
        <v/>
      </c>
      <c r="G160" s="132" t="str">
        <f t="shared" si="180"/>
        <v/>
      </c>
      <c r="H160" s="133" t="str">
        <f t="shared" ca="1" si="181"/>
        <v/>
      </c>
      <c r="I160" s="134" t="str">
        <f t="shared" si="182"/>
        <v/>
      </c>
      <c r="J160" s="134" t="str">
        <f>""</f>
        <v/>
      </c>
      <c r="K160" s="134" t="str">
        <f t="shared" si="183"/>
        <v/>
      </c>
      <c r="L160" s="134" t="str">
        <f t="shared" si="184"/>
        <v/>
      </c>
      <c r="M160" s="134" t="str">
        <f t="shared" si="185"/>
        <v/>
      </c>
      <c r="N160" s="134" t="str">
        <f t="shared" si="186"/>
        <v/>
      </c>
      <c r="O160" s="134" t="str">
        <f t="shared" si="187"/>
        <v/>
      </c>
      <c r="P160" s="134" t="str">
        <f t="shared" si="188"/>
        <v/>
      </c>
      <c r="Q160" s="134" t="str">
        <f t="shared" si="189"/>
        <v/>
      </c>
      <c r="R160" s="130" t="str">
        <f t="shared" si="190"/>
        <v/>
      </c>
      <c r="S160" s="134" t="str">
        <f t="shared" si="191"/>
        <v/>
      </c>
      <c r="T160" s="147" t="str">
        <f t="shared" si="192"/>
        <v/>
      </c>
      <c r="U160" s="134" t="str">
        <f t="shared" si="193"/>
        <v/>
      </c>
      <c r="V160" s="134" t="str">
        <f t="shared" si="194"/>
        <v/>
      </c>
      <c r="W160" s="134" t="str">
        <f t="shared" si="195"/>
        <v/>
      </c>
    </row>
    <row r="161" spans="1:23">
      <c r="A161" s="118"/>
      <c r="B161" s="251"/>
      <c r="C161" s="130" t="str">
        <f t="shared" si="176"/>
        <v/>
      </c>
      <c r="D161" s="134" t="str">
        <f t="shared" si="177"/>
        <v/>
      </c>
      <c r="E161" s="145" t="str">
        <f t="shared" si="178"/>
        <v/>
      </c>
      <c r="F161" s="146" t="str">
        <f t="shared" si="179"/>
        <v/>
      </c>
      <c r="G161" s="132" t="str">
        <f t="shared" si="180"/>
        <v/>
      </c>
      <c r="H161" s="133" t="str">
        <f t="shared" ca="1" si="181"/>
        <v/>
      </c>
      <c r="I161" s="134" t="str">
        <f t="shared" si="182"/>
        <v/>
      </c>
      <c r="J161" s="134" t="str">
        <f>""</f>
        <v/>
      </c>
      <c r="K161" s="134" t="str">
        <f t="shared" si="183"/>
        <v/>
      </c>
      <c r="L161" s="134" t="str">
        <f t="shared" si="184"/>
        <v/>
      </c>
      <c r="M161" s="134" t="str">
        <f t="shared" si="185"/>
        <v/>
      </c>
      <c r="N161" s="134" t="str">
        <f t="shared" si="186"/>
        <v/>
      </c>
      <c r="O161" s="134" t="str">
        <f t="shared" si="187"/>
        <v/>
      </c>
      <c r="P161" s="134" t="str">
        <f t="shared" si="188"/>
        <v/>
      </c>
      <c r="Q161" s="134" t="str">
        <f t="shared" si="189"/>
        <v/>
      </c>
      <c r="R161" s="130" t="str">
        <f t="shared" si="190"/>
        <v/>
      </c>
      <c r="S161" s="134" t="str">
        <f t="shared" si="191"/>
        <v/>
      </c>
      <c r="T161" s="147" t="str">
        <f t="shared" si="192"/>
        <v/>
      </c>
      <c r="U161" s="134" t="str">
        <f t="shared" si="193"/>
        <v/>
      </c>
      <c r="V161" s="134" t="str">
        <f t="shared" si="194"/>
        <v/>
      </c>
      <c r="W161" s="134" t="str">
        <f t="shared" si="195"/>
        <v/>
      </c>
    </row>
    <row r="162" spans="1:23">
      <c r="A162" s="118"/>
      <c r="B162" s="251"/>
      <c r="C162" s="130" t="str">
        <f t="shared" si="176"/>
        <v/>
      </c>
      <c r="D162" s="134" t="str">
        <f t="shared" si="177"/>
        <v/>
      </c>
      <c r="E162" s="145" t="str">
        <f t="shared" si="178"/>
        <v/>
      </c>
      <c r="F162" s="146" t="str">
        <f t="shared" si="179"/>
        <v/>
      </c>
      <c r="G162" s="132" t="str">
        <f t="shared" si="180"/>
        <v/>
      </c>
      <c r="H162" s="133" t="str">
        <f t="shared" ca="1" si="181"/>
        <v/>
      </c>
      <c r="I162" s="134" t="str">
        <f t="shared" si="182"/>
        <v/>
      </c>
      <c r="J162" s="134" t="str">
        <f>""</f>
        <v/>
      </c>
      <c r="K162" s="134" t="str">
        <f t="shared" si="183"/>
        <v/>
      </c>
      <c r="L162" s="134" t="str">
        <f t="shared" si="184"/>
        <v/>
      </c>
      <c r="M162" s="134" t="str">
        <f t="shared" si="185"/>
        <v/>
      </c>
      <c r="N162" s="134" t="str">
        <f t="shared" si="186"/>
        <v/>
      </c>
      <c r="O162" s="134" t="str">
        <f t="shared" si="187"/>
        <v/>
      </c>
      <c r="P162" s="134" t="str">
        <f t="shared" si="188"/>
        <v/>
      </c>
      <c r="Q162" s="134" t="str">
        <f t="shared" si="189"/>
        <v/>
      </c>
      <c r="R162" s="130" t="str">
        <f t="shared" si="190"/>
        <v/>
      </c>
      <c r="S162" s="134" t="str">
        <f t="shared" si="191"/>
        <v/>
      </c>
      <c r="T162" s="147" t="str">
        <f t="shared" si="192"/>
        <v/>
      </c>
      <c r="U162" s="134" t="str">
        <f t="shared" si="193"/>
        <v/>
      </c>
      <c r="V162" s="134" t="str">
        <f t="shared" si="194"/>
        <v/>
      </c>
      <c r="W162" s="134" t="str">
        <f t="shared" si="195"/>
        <v/>
      </c>
    </row>
    <row r="163" spans="1:23">
      <c r="A163" s="117"/>
      <c r="B163" s="251"/>
      <c r="C163" s="130" t="str">
        <f t="shared" si="176"/>
        <v/>
      </c>
      <c r="D163" s="134" t="str">
        <f t="shared" si="177"/>
        <v/>
      </c>
      <c r="E163" s="145" t="str">
        <f t="shared" si="178"/>
        <v/>
      </c>
      <c r="F163" s="146" t="str">
        <f t="shared" si="179"/>
        <v/>
      </c>
      <c r="G163" s="132" t="str">
        <f t="shared" si="180"/>
        <v/>
      </c>
      <c r="H163" s="133" t="str">
        <f t="shared" ca="1" si="181"/>
        <v/>
      </c>
      <c r="I163" s="134" t="str">
        <f t="shared" si="182"/>
        <v/>
      </c>
      <c r="J163" s="134" t="str">
        <f>""</f>
        <v/>
      </c>
      <c r="K163" s="134" t="str">
        <f t="shared" si="183"/>
        <v/>
      </c>
      <c r="L163" s="134" t="str">
        <f t="shared" si="184"/>
        <v/>
      </c>
      <c r="M163" s="134" t="str">
        <f t="shared" si="185"/>
        <v/>
      </c>
      <c r="N163" s="134" t="str">
        <f t="shared" si="186"/>
        <v/>
      </c>
      <c r="O163" s="134" t="str">
        <f t="shared" si="187"/>
        <v/>
      </c>
      <c r="P163" s="134" t="str">
        <f t="shared" si="188"/>
        <v/>
      </c>
      <c r="Q163" s="134" t="str">
        <f t="shared" si="189"/>
        <v/>
      </c>
      <c r="R163" s="130" t="str">
        <f t="shared" si="190"/>
        <v/>
      </c>
      <c r="S163" s="134" t="str">
        <f t="shared" si="191"/>
        <v/>
      </c>
      <c r="T163" s="147" t="str">
        <f t="shared" si="192"/>
        <v/>
      </c>
      <c r="U163" s="134" t="str">
        <f t="shared" si="193"/>
        <v/>
      </c>
      <c r="V163" s="134" t="str">
        <f t="shared" si="194"/>
        <v/>
      </c>
      <c r="W163" s="134" t="str">
        <f t="shared" si="195"/>
        <v/>
      </c>
    </row>
    <row r="164" spans="1:23">
      <c r="A164" s="108"/>
      <c r="B164" s="251"/>
      <c r="C164" s="130" t="str">
        <f t="shared" si="176"/>
        <v/>
      </c>
      <c r="D164" s="134" t="str">
        <f t="shared" si="177"/>
        <v/>
      </c>
      <c r="E164" s="145" t="str">
        <f t="shared" si="178"/>
        <v/>
      </c>
      <c r="F164" s="146" t="str">
        <f t="shared" si="179"/>
        <v/>
      </c>
      <c r="G164" s="132" t="str">
        <f t="shared" si="180"/>
        <v/>
      </c>
      <c r="H164" s="133" t="str">
        <f t="shared" ca="1" si="181"/>
        <v/>
      </c>
      <c r="I164" s="134" t="str">
        <f t="shared" si="182"/>
        <v/>
      </c>
      <c r="J164" s="134" t="str">
        <f>""</f>
        <v/>
      </c>
      <c r="K164" s="134" t="str">
        <f t="shared" si="183"/>
        <v/>
      </c>
      <c r="L164" s="134" t="str">
        <f t="shared" si="184"/>
        <v/>
      </c>
      <c r="M164" s="134" t="str">
        <f t="shared" si="185"/>
        <v/>
      </c>
      <c r="N164" s="134" t="str">
        <f t="shared" si="186"/>
        <v/>
      </c>
      <c r="O164" s="134" t="str">
        <f t="shared" si="187"/>
        <v/>
      </c>
      <c r="P164" s="134" t="str">
        <f t="shared" si="188"/>
        <v/>
      </c>
      <c r="Q164" s="134" t="str">
        <f t="shared" si="189"/>
        <v/>
      </c>
      <c r="R164" s="130" t="str">
        <f t="shared" si="190"/>
        <v/>
      </c>
      <c r="S164" s="134" t="str">
        <f t="shared" si="191"/>
        <v/>
      </c>
      <c r="T164" s="147" t="str">
        <f t="shared" si="192"/>
        <v/>
      </c>
      <c r="U164" s="134" t="str">
        <f t="shared" si="193"/>
        <v/>
      </c>
      <c r="V164" s="134" t="str">
        <f t="shared" si="194"/>
        <v/>
      </c>
      <c r="W164" s="134" t="str">
        <f t="shared" si="195"/>
        <v/>
      </c>
    </row>
    <row r="165" spans="1:23">
      <c r="A165" s="107"/>
      <c r="B165" s="251"/>
      <c r="C165" s="130" t="str">
        <f t="shared" si="176"/>
        <v/>
      </c>
      <c r="D165" s="134" t="str">
        <f t="shared" si="177"/>
        <v/>
      </c>
      <c r="E165" s="145" t="str">
        <f t="shared" si="178"/>
        <v/>
      </c>
      <c r="F165" s="146" t="str">
        <f t="shared" si="179"/>
        <v/>
      </c>
      <c r="G165" s="132" t="str">
        <f t="shared" si="180"/>
        <v/>
      </c>
      <c r="H165" s="133" t="str">
        <f t="shared" ca="1" si="181"/>
        <v/>
      </c>
      <c r="I165" s="134" t="str">
        <f t="shared" si="182"/>
        <v/>
      </c>
      <c r="J165" s="134" t="str">
        <f>""</f>
        <v/>
      </c>
      <c r="K165" s="134" t="str">
        <f t="shared" si="183"/>
        <v/>
      </c>
      <c r="L165" s="134" t="str">
        <f t="shared" si="184"/>
        <v/>
      </c>
      <c r="M165" s="134" t="str">
        <f t="shared" si="185"/>
        <v/>
      </c>
      <c r="N165" s="134" t="str">
        <f t="shared" si="186"/>
        <v/>
      </c>
      <c r="O165" s="134" t="str">
        <f t="shared" si="187"/>
        <v/>
      </c>
      <c r="P165" s="134" t="str">
        <f t="shared" si="188"/>
        <v/>
      </c>
      <c r="Q165" s="134" t="str">
        <f t="shared" si="189"/>
        <v/>
      </c>
      <c r="R165" s="130" t="str">
        <f t="shared" si="190"/>
        <v/>
      </c>
      <c r="S165" s="134" t="str">
        <f t="shared" si="191"/>
        <v/>
      </c>
      <c r="T165" s="147" t="str">
        <f t="shared" si="192"/>
        <v/>
      </c>
      <c r="U165" s="134" t="str">
        <f t="shared" si="193"/>
        <v/>
      </c>
      <c r="V165" s="134" t="str">
        <f t="shared" si="194"/>
        <v/>
      </c>
      <c r="W165" s="134" t="str">
        <f t="shared" si="195"/>
        <v/>
      </c>
    </row>
    <row r="166" spans="1:23">
      <c r="A166" s="108"/>
      <c r="B166" s="251"/>
      <c r="C166" s="130" t="str">
        <f t="shared" si="176"/>
        <v/>
      </c>
      <c r="D166" s="134" t="str">
        <f t="shared" si="177"/>
        <v/>
      </c>
      <c r="E166" s="145" t="str">
        <f t="shared" si="178"/>
        <v/>
      </c>
      <c r="F166" s="146" t="str">
        <f t="shared" si="179"/>
        <v/>
      </c>
      <c r="G166" s="132" t="str">
        <f t="shared" si="180"/>
        <v/>
      </c>
      <c r="H166" s="133" t="str">
        <f t="shared" ca="1" si="181"/>
        <v/>
      </c>
      <c r="I166" s="134" t="str">
        <f t="shared" si="182"/>
        <v/>
      </c>
      <c r="J166" s="134" t="str">
        <f>""</f>
        <v/>
      </c>
      <c r="K166" s="134" t="str">
        <f t="shared" si="183"/>
        <v/>
      </c>
      <c r="L166" s="134" t="str">
        <f t="shared" si="184"/>
        <v/>
      </c>
      <c r="M166" s="134" t="str">
        <f t="shared" si="185"/>
        <v/>
      </c>
      <c r="N166" s="134" t="str">
        <f t="shared" si="186"/>
        <v/>
      </c>
      <c r="O166" s="134" t="str">
        <f t="shared" si="187"/>
        <v/>
      </c>
      <c r="P166" s="134" t="str">
        <f t="shared" si="188"/>
        <v/>
      </c>
      <c r="Q166" s="134" t="str">
        <f t="shared" si="189"/>
        <v/>
      </c>
      <c r="R166" s="130" t="str">
        <f t="shared" si="190"/>
        <v/>
      </c>
      <c r="S166" s="134" t="str">
        <f t="shared" si="191"/>
        <v/>
      </c>
      <c r="T166" s="147" t="str">
        <f t="shared" si="192"/>
        <v/>
      </c>
      <c r="U166" s="134" t="str">
        <f t="shared" si="193"/>
        <v/>
      </c>
      <c r="V166" s="134" t="str">
        <f t="shared" si="194"/>
        <v/>
      </c>
      <c r="W166" s="134" t="str">
        <f t="shared" si="195"/>
        <v/>
      </c>
    </row>
    <row r="167" spans="1:23">
      <c r="A167" s="107"/>
      <c r="B167" s="251"/>
      <c r="C167" s="130" t="str">
        <f t="shared" si="176"/>
        <v/>
      </c>
      <c r="D167" s="134" t="str">
        <f t="shared" si="177"/>
        <v/>
      </c>
      <c r="E167" s="145" t="str">
        <f t="shared" si="178"/>
        <v/>
      </c>
      <c r="F167" s="146" t="str">
        <f t="shared" si="179"/>
        <v/>
      </c>
      <c r="G167" s="132" t="str">
        <f t="shared" si="180"/>
        <v/>
      </c>
      <c r="H167" s="133" t="str">
        <f t="shared" ca="1" si="181"/>
        <v/>
      </c>
      <c r="I167" s="134" t="str">
        <f t="shared" si="182"/>
        <v/>
      </c>
      <c r="J167" s="134" t="str">
        <f>""</f>
        <v/>
      </c>
      <c r="K167" s="134" t="str">
        <f t="shared" si="183"/>
        <v/>
      </c>
      <c r="L167" s="134" t="str">
        <f t="shared" si="184"/>
        <v/>
      </c>
      <c r="M167" s="134" t="str">
        <f t="shared" si="185"/>
        <v/>
      </c>
      <c r="N167" s="134" t="str">
        <f t="shared" si="186"/>
        <v/>
      </c>
      <c r="O167" s="134" t="str">
        <f t="shared" si="187"/>
        <v/>
      </c>
      <c r="P167" s="134" t="str">
        <f t="shared" si="188"/>
        <v/>
      </c>
      <c r="Q167" s="134" t="str">
        <f t="shared" si="189"/>
        <v/>
      </c>
      <c r="R167" s="130" t="str">
        <f t="shared" si="190"/>
        <v/>
      </c>
      <c r="S167" s="134" t="str">
        <f t="shared" si="191"/>
        <v/>
      </c>
      <c r="T167" s="147" t="str">
        <f t="shared" si="192"/>
        <v/>
      </c>
      <c r="U167" s="134" t="str">
        <f t="shared" si="193"/>
        <v/>
      </c>
      <c r="V167" s="134" t="str">
        <f t="shared" si="194"/>
        <v/>
      </c>
      <c r="W167" s="134" t="str">
        <f t="shared" si="195"/>
        <v/>
      </c>
    </row>
    <row r="168" spans="1:23">
      <c r="A168" s="108"/>
      <c r="B168" s="251"/>
      <c r="C168" s="130" t="str">
        <f t="shared" si="176"/>
        <v/>
      </c>
      <c r="D168" s="134" t="str">
        <f t="shared" si="177"/>
        <v/>
      </c>
      <c r="E168" s="145" t="str">
        <f t="shared" si="178"/>
        <v/>
      </c>
      <c r="F168" s="146" t="str">
        <f t="shared" si="179"/>
        <v/>
      </c>
      <c r="G168" s="132" t="str">
        <f t="shared" si="180"/>
        <v/>
      </c>
      <c r="H168" s="133" t="str">
        <f t="shared" ca="1" si="181"/>
        <v/>
      </c>
      <c r="I168" s="134" t="str">
        <f t="shared" si="182"/>
        <v/>
      </c>
      <c r="J168" s="134" t="str">
        <f>""</f>
        <v/>
      </c>
      <c r="K168" s="134" t="str">
        <f t="shared" si="183"/>
        <v/>
      </c>
      <c r="L168" s="134" t="str">
        <f t="shared" si="184"/>
        <v/>
      </c>
      <c r="M168" s="134" t="str">
        <f t="shared" si="185"/>
        <v/>
      </c>
      <c r="N168" s="134" t="str">
        <f t="shared" si="186"/>
        <v/>
      </c>
      <c r="O168" s="134" t="str">
        <f t="shared" si="187"/>
        <v/>
      </c>
      <c r="P168" s="134" t="str">
        <f t="shared" si="188"/>
        <v/>
      </c>
      <c r="Q168" s="134" t="str">
        <f t="shared" si="189"/>
        <v/>
      </c>
      <c r="R168" s="130" t="str">
        <f t="shared" si="190"/>
        <v/>
      </c>
      <c r="S168" s="134" t="str">
        <f t="shared" si="191"/>
        <v/>
      </c>
      <c r="T168" s="147" t="str">
        <f t="shared" si="192"/>
        <v/>
      </c>
      <c r="U168" s="134" t="str">
        <f t="shared" si="193"/>
        <v/>
      </c>
      <c r="V168" s="134" t="str">
        <f t="shared" si="194"/>
        <v/>
      </c>
      <c r="W168" s="134" t="str">
        <f t="shared" si="195"/>
        <v/>
      </c>
    </row>
    <row r="169" spans="1:23">
      <c r="A169" s="107"/>
      <c r="B169" s="251"/>
      <c r="C169" s="130" t="str">
        <f t="shared" si="176"/>
        <v/>
      </c>
      <c r="D169" s="134" t="str">
        <f t="shared" si="177"/>
        <v/>
      </c>
      <c r="E169" s="145" t="str">
        <f t="shared" si="178"/>
        <v/>
      </c>
      <c r="F169" s="146" t="str">
        <f t="shared" si="179"/>
        <v/>
      </c>
      <c r="G169" s="132" t="str">
        <f t="shared" si="180"/>
        <v/>
      </c>
      <c r="H169" s="133" t="str">
        <f t="shared" ca="1" si="181"/>
        <v/>
      </c>
      <c r="I169" s="134" t="str">
        <f t="shared" si="182"/>
        <v/>
      </c>
      <c r="J169" s="134" t="str">
        <f>""</f>
        <v/>
      </c>
      <c r="K169" s="134" t="str">
        <f t="shared" si="183"/>
        <v/>
      </c>
      <c r="L169" s="134" t="str">
        <f t="shared" si="184"/>
        <v/>
      </c>
      <c r="M169" s="134" t="str">
        <f t="shared" si="185"/>
        <v/>
      </c>
      <c r="N169" s="134" t="str">
        <f t="shared" si="186"/>
        <v/>
      </c>
      <c r="O169" s="134" t="str">
        <f t="shared" si="187"/>
        <v/>
      </c>
      <c r="P169" s="134" t="str">
        <f t="shared" si="188"/>
        <v/>
      </c>
      <c r="Q169" s="134" t="str">
        <f t="shared" si="189"/>
        <v/>
      </c>
      <c r="R169" s="130" t="str">
        <f t="shared" si="190"/>
        <v/>
      </c>
      <c r="S169" s="134" t="str">
        <f t="shared" si="191"/>
        <v/>
      </c>
      <c r="T169" s="147" t="str">
        <f t="shared" si="192"/>
        <v/>
      </c>
      <c r="U169" s="134" t="str">
        <f t="shared" si="193"/>
        <v/>
      </c>
      <c r="V169" s="134" t="str">
        <f t="shared" si="194"/>
        <v/>
      </c>
      <c r="W169" s="134" t="str">
        <f t="shared" si="195"/>
        <v/>
      </c>
    </row>
    <row r="170" spans="1:23">
      <c r="A170" s="108"/>
      <c r="B170" s="251"/>
      <c r="C170" s="130" t="str">
        <f t="shared" si="176"/>
        <v/>
      </c>
      <c r="D170" s="134" t="str">
        <f t="shared" si="177"/>
        <v/>
      </c>
      <c r="E170" s="145" t="str">
        <f t="shared" si="178"/>
        <v/>
      </c>
      <c r="F170" s="146" t="str">
        <f>IFERROR(IF(E170,VLOOKUP(A170,DATOS,2,FALSE),""),"")</f>
        <v/>
      </c>
      <c r="G170" s="132" t="str">
        <f t="shared" si="180"/>
        <v/>
      </c>
      <c r="H170" s="133" t="str">
        <f t="shared" ca="1" si="181"/>
        <v/>
      </c>
      <c r="I170" s="134" t="str">
        <f t="shared" si="182"/>
        <v/>
      </c>
      <c r="J170" s="134" t="str">
        <f>""</f>
        <v/>
      </c>
      <c r="K170" s="134" t="str">
        <f t="shared" si="183"/>
        <v/>
      </c>
      <c r="L170" s="134" t="str">
        <f t="shared" si="184"/>
        <v/>
      </c>
      <c r="M170" s="134" t="str">
        <f t="shared" si="185"/>
        <v/>
      </c>
      <c r="N170" s="134" t="str">
        <f t="shared" si="186"/>
        <v/>
      </c>
      <c r="O170" s="134" t="str">
        <f t="shared" si="187"/>
        <v/>
      </c>
      <c r="P170" s="134" t="str">
        <f t="shared" si="188"/>
        <v/>
      </c>
      <c r="Q170" s="134" t="str">
        <f t="shared" si="189"/>
        <v/>
      </c>
      <c r="R170" s="130" t="str">
        <f t="shared" si="190"/>
        <v/>
      </c>
      <c r="S170" s="134" t="str">
        <f t="shared" si="191"/>
        <v/>
      </c>
      <c r="T170" s="147" t="str">
        <f t="shared" si="192"/>
        <v/>
      </c>
      <c r="U170" s="134" t="str">
        <f t="shared" si="193"/>
        <v/>
      </c>
      <c r="V170" s="134" t="str">
        <f t="shared" si="194"/>
        <v/>
      </c>
      <c r="W170" s="134" t="str">
        <f t="shared" si="195"/>
        <v/>
      </c>
    </row>
    <row r="171" spans="1:23">
      <c r="A171" s="107"/>
      <c r="B171" s="251"/>
      <c r="C171" s="130" t="str">
        <f t="shared" si="176"/>
        <v/>
      </c>
      <c r="D171" s="134" t="str">
        <f t="shared" si="177"/>
        <v/>
      </c>
      <c r="E171" s="145" t="str">
        <f t="shared" si="178"/>
        <v/>
      </c>
      <c r="F171" s="146" t="str">
        <f t="shared" si="179"/>
        <v/>
      </c>
      <c r="G171" s="132" t="str">
        <f t="shared" si="180"/>
        <v/>
      </c>
      <c r="H171" s="133" t="str">
        <f t="shared" ca="1" si="181"/>
        <v/>
      </c>
      <c r="I171" s="134" t="str">
        <f t="shared" si="182"/>
        <v/>
      </c>
      <c r="J171" s="134" t="str">
        <f>""</f>
        <v/>
      </c>
      <c r="K171" s="134" t="str">
        <f t="shared" si="183"/>
        <v/>
      </c>
      <c r="L171" s="134" t="str">
        <f t="shared" si="184"/>
        <v/>
      </c>
      <c r="M171" s="134" t="str">
        <f t="shared" si="185"/>
        <v/>
      </c>
      <c r="N171" s="134" t="str">
        <f t="shared" si="186"/>
        <v/>
      </c>
      <c r="O171" s="134" t="str">
        <f t="shared" si="187"/>
        <v/>
      </c>
      <c r="P171" s="134" t="str">
        <f t="shared" si="188"/>
        <v/>
      </c>
      <c r="Q171" s="134" t="str">
        <f t="shared" si="189"/>
        <v/>
      </c>
      <c r="R171" s="130" t="str">
        <f t="shared" si="190"/>
        <v/>
      </c>
      <c r="S171" s="134" t="str">
        <f t="shared" si="191"/>
        <v/>
      </c>
      <c r="T171" s="147" t="str">
        <f t="shared" si="192"/>
        <v/>
      </c>
      <c r="U171" s="134" t="str">
        <f t="shared" si="193"/>
        <v/>
      </c>
      <c r="V171" s="134" t="str">
        <f t="shared" si="194"/>
        <v/>
      </c>
      <c r="W171" s="134" t="str">
        <f t="shared" si="195"/>
        <v/>
      </c>
    </row>
    <row r="172" spans="1:23">
      <c r="A172" s="108"/>
      <c r="B172" s="251"/>
      <c r="C172" s="130" t="str">
        <f t="shared" si="176"/>
        <v/>
      </c>
      <c r="D172" s="134" t="str">
        <f t="shared" si="177"/>
        <v/>
      </c>
      <c r="E172" s="145" t="str">
        <f t="shared" si="178"/>
        <v/>
      </c>
      <c r="F172" s="146" t="str">
        <f t="shared" si="179"/>
        <v/>
      </c>
      <c r="G172" s="132" t="str">
        <f t="shared" si="180"/>
        <v/>
      </c>
      <c r="H172" s="133" t="str">
        <f t="shared" ca="1" si="181"/>
        <v/>
      </c>
      <c r="I172" s="134" t="str">
        <f t="shared" si="182"/>
        <v/>
      </c>
      <c r="J172" s="134" t="str">
        <f>""</f>
        <v/>
      </c>
      <c r="K172" s="134" t="str">
        <f t="shared" si="183"/>
        <v/>
      </c>
      <c r="L172" s="134" t="str">
        <f t="shared" si="184"/>
        <v/>
      </c>
      <c r="M172" s="134" t="str">
        <f t="shared" si="185"/>
        <v/>
      </c>
      <c r="N172" s="134" t="str">
        <f t="shared" si="186"/>
        <v/>
      </c>
      <c r="O172" s="134" t="str">
        <f t="shared" si="187"/>
        <v/>
      </c>
      <c r="P172" s="134" t="str">
        <f t="shared" si="188"/>
        <v/>
      </c>
      <c r="Q172" s="134" t="str">
        <f t="shared" si="189"/>
        <v/>
      </c>
      <c r="R172" s="130" t="str">
        <f t="shared" si="190"/>
        <v/>
      </c>
      <c r="S172" s="134" t="str">
        <f t="shared" si="191"/>
        <v/>
      </c>
      <c r="T172" s="147" t="str">
        <f t="shared" si="192"/>
        <v/>
      </c>
      <c r="U172" s="134" t="str">
        <f t="shared" si="193"/>
        <v/>
      </c>
      <c r="V172" s="134" t="str">
        <f t="shared" si="194"/>
        <v/>
      </c>
      <c r="W172" s="134" t="str">
        <f t="shared" si="195"/>
        <v/>
      </c>
    </row>
    <row r="173" spans="1:23">
      <c r="A173" s="107"/>
      <c r="B173" s="251"/>
      <c r="C173" s="130" t="str">
        <f t="shared" si="176"/>
        <v/>
      </c>
      <c r="D173" s="134" t="str">
        <f t="shared" si="177"/>
        <v/>
      </c>
      <c r="E173" s="145" t="str">
        <f t="shared" si="178"/>
        <v/>
      </c>
      <c r="F173" s="146" t="str">
        <f t="shared" si="179"/>
        <v/>
      </c>
      <c r="G173" s="132" t="str">
        <f t="shared" si="180"/>
        <v/>
      </c>
      <c r="H173" s="133" t="str">
        <f t="shared" ca="1" si="181"/>
        <v/>
      </c>
      <c r="I173" s="134" t="str">
        <f t="shared" si="182"/>
        <v/>
      </c>
      <c r="J173" s="134" t="str">
        <f>""</f>
        <v/>
      </c>
      <c r="K173" s="134" t="str">
        <f t="shared" si="183"/>
        <v/>
      </c>
      <c r="L173" s="134" t="str">
        <f t="shared" si="184"/>
        <v/>
      </c>
      <c r="M173" s="134" t="str">
        <f t="shared" si="185"/>
        <v/>
      </c>
      <c r="N173" s="134" t="str">
        <f t="shared" si="186"/>
        <v/>
      </c>
      <c r="O173" s="134" t="str">
        <f t="shared" si="187"/>
        <v/>
      </c>
      <c r="P173" s="134" t="str">
        <f t="shared" si="188"/>
        <v/>
      </c>
      <c r="Q173" s="134" t="str">
        <f t="shared" si="189"/>
        <v/>
      </c>
      <c r="R173" s="130" t="str">
        <f t="shared" si="190"/>
        <v/>
      </c>
      <c r="S173" s="134" t="str">
        <f t="shared" si="191"/>
        <v/>
      </c>
      <c r="T173" s="147" t="str">
        <f t="shared" si="192"/>
        <v/>
      </c>
      <c r="U173" s="134" t="str">
        <f t="shared" si="193"/>
        <v/>
      </c>
      <c r="V173" s="134" t="str">
        <f t="shared" si="194"/>
        <v/>
      </c>
      <c r="W173" s="134" t="str">
        <f t="shared" si="195"/>
        <v/>
      </c>
    </row>
    <row r="174" spans="1:23">
      <c r="A174" s="107"/>
      <c r="B174" s="251"/>
      <c r="C174" s="130" t="str">
        <f t="shared" si="176"/>
        <v/>
      </c>
      <c r="D174" s="134" t="str">
        <f t="shared" si="177"/>
        <v/>
      </c>
      <c r="E174" s="145" t="str">
        <f t="shared" si="178"/>
        <v/>
      </c>
      <c r="F174" s="146" t="str">
        <f t="shared" si="179"/>
        <v/>
      </c>
      <c r="G174" s="132" t="str">
        <f t="shared" si="180"/>
        <v/>
      </c>
      <c r="H174" s="133" t="str">
        <f t="shared" ca="1" si="181"/>
        <v/>
      </c>
      <c r="I174" s="134" t="str">
        <f t="shared" si="182"/>
        <v/>
      </c>
      <c r="J174" s="134" t="str">
        <f>""</f>
        <v/>
      </c>
      <c r="K174" s="134" t="str">
        <f t="shared" si="183"/>
        <v/>
      </c>
      <c r="L174" s="134" t="str">
        <f t="shared" si="184"/>
        <v/>
      </c>
      <c r="M174" s="134" t="str">
        <f t="shared" si="185"/>
        <v/>
      </c>
      <c r="N174" s="134" t="str">
        <f t="shared" si="186"/>
        <v/>
      </c>
      <c r="O174" s="134" t="str">
        <f t="shared" si="187"/>
        <v/>
      </c>
      <c r="P174" s="134" t="str">
        <f t="shared" si="188"/>
        <v/>
      </c>
      <c r="Q174" s="134" t="str">
        <f t="shared" si="189"/>
        <v/>
      </c>
      <c r="R174" s="130" t="str">
        <f t="shared" si="190"/>
        <v/>
      </c>
      <c r="S174" s="134" t="str">
        <f t="shared" si="191"/>
        <v/>
      </c>
      <c r="T174" s="147" t="str">
        <f t="shared" si="192"/>
        <v/>
      </c>
      <c r="U174" s="134" t="str">
        <f t="shared" si="193"/>
        <v/>
      </c>
      <c r="V174" s="134" t="str">
        <f t="shared" si="194"/>
        <v/>
      </c>
      <c r="W174" s="134" t="str">
        <f t="shared" si="195"/>
        <v/>
      </c>
    </row>
    <row r="175" spans="1:23">
      <c r="A175" s="108"/>
      <c r="B175" s="251"/>
      <c r="C175" s="130" t="str">
        <f t="shared" si="176"/>
        <v/>
      </c>
      <c r="D175" s="134" t="str">
        <f t="shared" si="177"/>
        <v/>
      </c>
      <c r="E175" s="145" t="str">
        <f t="shared" si="178"/>
        <v/>
      </c>
      <c r="F175" s="146" t="str">
        <f t="shared" si="179"/>
        <v/>
      </c>
      <c r="G175" s="132" t="str">
        <f t="shared" si="180"/>
        <v/>
      </c>
      <c r="H175" s="133" t="str">
        <f t="shared" ca="1" si="181"/>
        <v/>
      </c>
      <c r="I175" s="134" t="str">
        <f t="shared" si="182"/>
        <v/>
      </c>
      <c r="J175" s="134" t="str">
        <f>""</f>
        <v/>
      </c>
      <c r="K175" s="134" t="str">
        <f t="shared" si="183"/>
        <v/>
      </c>
      <c r="L175" s="134" t="str">
        <f t="shared" si="184"/>
        <v/>
      </c>
      <c r="M175" s="134" t="str">
        <f t="shared" si="185"/>
        <v/>
      </c>
      <c r="N175" s="134" t="str">
        <f t="shared" si="186"/>
        <v/>
      </c>
      <c r="O175" s="134" t="str">
        <f t="shared" si="187"/>
        <v/>
      </c>
      <c r="P175" s="134" t="str">
        <f t="shared" si="188"/>
        <v/>
      </c>
      <c r="Q175" s="134" t="str">
        <f t="shared" si="189"/>
        <v/>
      </c>
      <c r="R175" s="130" t="str">
        <f t="shared" si="190"/>
        <v/>
      </c>
      <c r="S175" s="134" t="str">
        <f t="shared" si="191"/>
        <v/>
      </c>
      <c r="T175" s="147" t="str">
        <f t="shared" si="192"/>
        <v/>
      </c>
      <c r="U175" s="134" t="str">
        <f t="shared" si="193"/>
        <v/>
      </c>
      <c r="V175" s="134" t="str">
        <f t="shared" si="194"/>
        <v/>
      </c>
      <c r="W175" s="134" t="str">
        <f t="shared" si="195"/>
        <v/>
      </c>
    </row>
    <row r="176" spans="1:23">
      <c r="A176" s="108"/>
      <c r="B176" s="251"/>
      <c r="C176" s="130" t="str">
        <f t="shared" si="176"/>
        <v/>
      </c>
      <c r="D176" s="134" t="str">
        <f t="shared" si="177"/>
        <v/>
      </c>
      <c r="E176" s="145" t="str">
        <f t="shared" si="178"/>
        <v/>
      </c>
      <c r="F176" s="146" t="str">
        <f t="shared" si="179"/>
        <v/>
      </c>
      <c r="G176" s="132" t="str">
        <f t="shared" si="180"/>
        <v/>
      </c>
      <c r="H176" s="133" t="str">
        <f t="shared" ca="1" si="181"/>
        <v/>
      </c>
      <c r="I176" s="134" t="str">
        <f t="shared" si="182"/>
        <v/>
      </c>
      <c r="J176" s="134" t="str">
        <f>""</f>
        <v/>
      </c>
      <c r="K176" s="134" t="str">
        <f t="shared" si="183"/>
        <v/>
      </c>
      <c r="L176" s="134" t="str">
        <f t="shared" si="184"/>
        <v/>
      </c>
      <c r="M176" s="134" t="str">
        <f t="shared" si="185"/>
        <v/>
      </c>
      <c r="N176" s="134" t="str">
        <f t="shared" si="186"/>
        <v/>
      </c>
      <c r="O176" s="134" t="str">
        <f t="shared" si="187"/>
        <v/>
      </c>
      <c r="P176" s="134" t="str">
        <f t="shared" si="188"/>
        <v/>
      </c>
      <c r="Q176" s="134" t="str">
        <f t="shared" si="189"/>
        <v/>
      </c>
      <c r="R176" s="130" t="str">
        <f t="shared" si="190"/>
        <v/>
      </c>
      <c r="S176" s="134" t="str">
        <f t="shared" si="191"/>
        <v/>
      </c>
      <c r="T176" s="147" t="str">
        <f t="shared" si="192"/>
        <v/>
      </c>
      <c r="U176" s="134" t="str">
        <f t="shared" si="193"/>
        <v/>
      </c>
      <c r="V176" s="134" t="str">
        <f t="shared" si="194"/>
        <v/>
      </c>
      <c r="W176" s="134" t="str">
        <f t="shared" si="195"/>
        <v/>
      </c>
    </row>
    <row r="177" spans="1:23">
      <c r="A177" s="108"/>
      <c r="B177" s="251"/>
      <c r="C177" s="130" t="str">
        <f t="shared" si="176"/>
        <v/>
      </c>
      <c r="D177" s="134" t="str">
        <f t="shared" si="177"/>
        <v/>
      </c>
      <c r="E177" s="145" t="str">
        <f t="shared" si="178"/>
        <v/>
      </c>
      <c r="F177" s="146" t="str">
        <f t="shared" si="179"/>
        <v/>
      </c>
      <c r="G177" s="132" t="str">
        <f t="shared" si="180"/>
        <v/>
      </c>
      <c r="H177" s="133" t="str">
        <f t="shared" ca="1" si="181"/>
        <v/>
      </c>
      <c r="I177" s="134" t="str">
        <f t="shared" si="182"/>
        <v/>
      </c>
      <c r="J177" s="134" t="str">
        <f>""</f>
        <v/>
      </c>
      <c r="K177" s="134" t="str">
        <f t="shared" si="183"/>
        <v/>
      </c>
      <c r="L177" s="134" t="str">
        <f t="shared" si="184"/>
        <v/>
      </c>
      <c r="M177" s="134" t="str">
        <f t="shared" si="185"/>
        <v/>
      </c>
      <c r="N177" s="134" t="str">
        <f t="shared" si="186"/>
        <v/>
      </c>
      <c r="O177" s="134" t="str">
        <f t="shared" si="187"/>
        <v/>
      </c>
      <c r="P177" s="134" t="str">
        <f t="shared" si="188"/>
        <v/>
      </c>
      <c r="Q177" s="134" t="str">
        <f t="shared" si="189"/>
        <v/>
      </c>
      <c r="R177" s="130" t="str">
        <f t="shared" si="190"/>
        <v/>
      </c>
      <c r="S177" s="134" t="str">
        <f t="shared" si="191"/>
        <v/>
      </c>
      <c r="T177" s="147" t="str">
        <f t="shared" si="192"/>
        <v/>
      </c>
      <c r="U177" s="134" t="str">
        <f t="shared" si="193"/>
        <v/>
      </c>
      <c r="V177" s="134" t="str">
        <f t="shared" si="194"/>
        <v/>
      </c>
      <c r="W177" s="134" t="str">
        <f t="shared" si="195"/>
        <v/>
      </c>
    </row>
    <row r="178" spans="1:23">
      <c r="A178" s="107"/>
      <c r="B178" s="251"/>
      <c r="C178" s="130" t="str">
        <f t="shared" si="176"/>
        <v/>
      </c>
      <c r="D178" s="134" t="str">
        <f t="shared" si="177"/>
        <v/>
      </c>
      <c r="E178" s="145" t="str">
        <f t="shared" si="178"/>
        <v/>
      </c>
      <c r="F178" s="146" t="str">
        <f t="shared" si="179"/>
        <v/>
      </c>
      <c r="G178" s="132" t="str">
        <f t="shared" si="180"/>
        <v/>
      </c>
      <c r="H178" s="133" t="str">
        <f t="shared" ca="1" si="181"/>
        <v/>
      </c>
      <c r="I178" s="134" t="str">
        <f t="shared" si="182"/>
        <v/>
      </c>
      <c r="J178" s="134" t="str">
        <f>""</f>
        <v/>
      </c>
      <c r="K178" s="134" t="str">
        <f t="shared" si="183"/>
        <v/>
      </c>
      <c r="L178" s="134" t="str">
        <f t="shared" si="184"/>
        <v/>
      </c>
      <c r="M178" s="134" t="str">
        <f t="shared" si="185"/>
        <v/>
      </c>
      <c r="N178" s="134" t="str">
        <f t="shared" si="186"/>
        <v/>
      </c>
      <c r="O178" s="134" t="str">
        <f t="shared" si="187"/>
        <v/>
      </c>
      <c r="P178" s="134" t="str">
        <f t="shared" si="188"/>
        <v/>
      </c>
      <c r="Q178" s="134" t="str">
        <f t="shared" si="189"/>
        <v/>
      </c>
      <c r="R178" s="130" t="str">
        <f t="shared" si="190"/>
        <v/>
      </c>
      <c r="S178" s="134" t="str">
        <f t="shared" si="191"/>
        <v/>
      </c>
      <c r="T178" s="147" t="str">
        <f t="shared" si="192"/>
        <v/>
      </c>
      <c r="U178" s="134" t="str">
        <f t="shared" si="193"/>
        <v/>
      </c>
      <c r="V178" s="134" t="str">
        <f t="shared" si="194"/>
        <v/>
      </c>
      <c r="W178" s="134" t="str">
        <f t="shared" si="195"/>
        <v/>
      </c>
    </row>
    <row r="179" spans="1:23">
      <c r="A179" s="107"/>
      <c r="B179" s="251"/>
      <c r="C179" s="130" t="str">
        <f t="shared" si="176"/>
        <v/>
      </c>
      <c r="D179" s="134" t="str">
        <f t="shared" si="177"/>
        <v/>
      </c>
      <c r="E179" s="145" t="str">
        <f t="shared" si="178"/>
        <v/>
      </c>
      <c r="F179" s="146" t="str">
        <f t="shared" si="179"/>
        <v/>
      </c>
      <c r="G179" s="132" t="str">
        <f t="shared" si="180"/>
        <v/>
      </c>
      <c r="H179" s="133" t="str">
        <f t="shared" ca="1" si="181"/>
        <v/>
      </c>
      <c r="I179" s="134" t="str">
        <f t="shared" si="182"/>
        <v/>
      </c>
      <c r="J179" s="134" t="str">
        <f>""</f>
        <v/>
      </c>
      <c r="K179" s="134" t="str">
        <f t="shared" si="183"/>
        <v/>
      </c>
      <c r="L179" s="134" t="str">
        <f t="shared" si="184"/>
        <v/>
      </c>
      <c r="M179" s="134" t="str">
        <f t="shared" si="185"/>
        <v/>
      </c>
      <c r="N179" s="134" t="str">
        <f t="shared" si="186"/>
        <v/>
      </c>
      <c r="O179" s="134" t="str">
        <f t="shared" si="187"/>
        <v/>
      </c>
      <c r="P179" s="134" t="str">
        <f t="shared" si="188"/>
        <v/>
      </c>
      <c r="Q179" s="134" t="str">
        <f t="shared" si="189"/>
        <v/>
      </c>
      <c r="R179" s="130" t="str">
        <f t="shared" si="190"/>
        <v/>
      </c>
      <c r="S179" s="134" t="str">
        <f t="shared" si="191"/>
        <v/>
      </c>
      <c r="T179" s="147" t="str">
        <f t="shared" si="192"/>
        <v/>
      </c>
      <c r="U179" s="134" t="str">
        <f t="shared" si="193"/>
        <v/>
      </c>
      <c r="V179" s="134" t="str">
        <f t="shared" si="194"/>
        <v/>
      </c>
      <c r="W179" s="134" t="str">
        <f t="shared" si="195"/>
        <v/>
      </c>
    </row>
    <row r="180" spans="1:23">
      <c r="A180" s="107"/>
      <c r="B180" s="251"/>
      <c r="C180" s="130" t="str">
        <f t="shared" si="176"/>
        <v/>
      </c>
      <c r="D180" s="134" t="str">
        <f t="shared" si="177"/>
        <v/>
      </c>
      <c r="E180" s="145" t="str">
        <f t="shared" si="178"/>
        <v/>
      </c>
      <c r="F180" s="146" t="str">
        <f t="shared" si="179"/>
        <v/>
      </c>
      <c r="G180" s="132" t="str">
        <f t="shared" si="180"/>
        <v/>
      </c>
      <c r="H180" s="133" t="str">
        <f t="shared" ca="1" si="181"/>
        <v/>
      </c>
      <c r="I180" s="134" t="str">
        <f t="shared" si="182"/>
        <v/>
      </c>
      <c r="J180" s="134" t="str">
        <f>""</f>
        <v/>
      </c>
      <c r="K180" s="134" t="str">
        <f t="shared" si="183"/>
        <v/>
      </c>
      <c r="L180" s="134" t="str">
        <f t="shared" si="184"/>
        <v/>
      </c>
      <c r="M180" s="134" t="str">
        <f t="shared" si="185"/>
        <v/>
      </c>
      <c r="N180" s="134" t="str">
        <f t="shared" si="186"/>
        <v/>
      </c>
      <c r="O180" s="134" t="str">
        <f t="shared" si="187"/>
        <v/>
      </c>
      <c r="P180" s="134" t="str">
        <f t="shared" si="188"/>
        <v/>
      </c>
      <c r="Q180" s="134" t="str">
        <f t="shared" si="189"/>
        <v/>
      </c>
      <c r="R180" s="130" t="str">
        <f t="shared" si="190"/>
        <v/>
      </c>
      <c r="S180" s="134" t="str">
        <f t="shared" si="191"/>
        <v/>
      </c>
      <c r="T180" s="147" t="str">
        <f t="shared" si="192"/>
        <v/>
      </c>
      <c r="U180" s="134" t="str">
        <f t="shared" si="193"/>
        <v/>
      </c>
      <c r="V180" s="134" t="str">
        <f t="shared" si="194"/>
        <v/>
      </c>
      <c r="W180" s="134" t="str">
        <f t="shared" si="195"/>
        <v/>
      </c>
    </row>
    <row r="181" spans="1:23">
      <c r="A181" s="107"/>
      <c r="B181" s="251"/>
      <c r="C181" s="130" t="str">
        <f t="shared" si="176"/>
        <v/>
      </c>
      <c r="D181" s="134" t="str">
        <f t="shared" si="177"/>
        <v/>
      </c>
      <c r="E181" s="145" t="str">
        <f t="shared" si="178"/>
        <v/>
      </c>
      <c r="F181" s="146" t="str">
        <f t="shared" si="179"/>
        <v/>
      </c>
      <c r="G181" s="132" t="str">
        <f t="shared" si="180"/>
        <v/>
      </c>
      <c r="H181" s="133" t="str">
        <f t="shared" ca="1" si="181"/>
        <v/>
      </c>
      <c r="I181" s="134" t="str">
        <f t="shared" si="182"/>
        <v/>
      </c>
      <c r="J181" s="134" t="str">
        <f>""</f>
        <v/>
      </c>
      <c r="K181" s="134" t="str">
        <f t="shared" si="183"/>
        <v/>
      </c>
      <c r="L181" s="134" t="str">
        <f t="shared" si="184"/>
        <v/>
      </c>
      <c r="M181" s="134" t="str">
        <f t="shared" si="185"/>
        <v/>
      </c>
      <c r="N181" s="134" t="str">
        <f t="shared" si="186"/>
        <v/>
      </c>
      <c r="O181" s="134" t="str">
        <f t="shared" si="187"/>
        <v/>
      </c>
      <c r="P181" s="134" t="str">
        <f t="shared" si="188"/>
        <v/>
      </c>
      <c r="Q181" s="134" t="str">
        <f t="shared" si="189"/>
        <v/>
      </c>
      <c r="R181" s="130" t="str">
        <f t="shared" si="190"/>
        <v/>
      </c>
      <c r="S181" s="134" t="str">
        <f t="shared" si="191"/>
        <v/>
      </c>
      <c r="T181" s="147" t="str">
        <f t="shared" si="192"/>
        <v/>
      </c>
      <c r="U181" s="134" t="str">
        <f t="shared" si="193"/>
        <v/>
      </c>
      <c r="V181" s="134" t="str">
        <f t="shared" si="194"/>
        <v/>
      </c>
      <c r="W181" s="134" t="str">
        <f t="shared" si="195"/>
        <v/>
      </c>
    </row>
    <row r="182" spans="1:23">
      <c r="A182" s="108"/>
      <c r="B182" s="251"/>
      <c r="C182" s="130" t="str">
        <f t="shared" si="176"/>
        <v/>
      </c>
      <c r="D182" s="134" t="str">
        <f t="shared" si="177"/>
        <v/>
      </c>
      <c r="E182" s="145" t="str">
        <f t="shared" si="178"/>
        <v/>
      </c>
      <c r="F182" s="146" t="str">
        <f t="shared" si="179"/>
        <v/>
      </c>
      <c r="G182" s="132" t="str">
        <f t="shared" si="180"/>
        <v/>
      </c>
      <c r="H182" s="133" t="str">
        <f t="shared" ca="1" si="181"/>
        <v/>
      </c>
      <c r="I182" s="134" t="str">
        <f t="shared" si="182"/>
        <v/>
      </c>
      <c r="J182" s="134" t="str">
        <f>""</f>
        <v/>
      </c>
      <c r="K182" s="134" t="str">
        <f t="shared" si="183"/>
        <v/>
      </c>
      <c r="L182" s="134" t="str">
        <f t="shared" si="184"/>
        <v/>
      </c>
      <c r="M182" s="134" t="str">
        <f t="shared" si="185"/>
        <v/>
      </c>
      <c r="N182" s="134" t="str">
        <f t="shared" si="186"/>
        <v/>
      </c>
      <c r="O182" s="134" t="str">
        <f t="shared" si="187"/>
        <v/>
      </c>
      <c r="P182" s="134" t="str">
        <f t="shared" si="188"/>
        <v/>
      </c>
      <c r="Q182" s="134" t="str">
        <f t="shared" si="189"/>
        <v/>
      </c>
      <c r="R182" s="130" t="str">
        <f t="shared" si="190"/>
        <v/>
      </c>
      <c r="S182" s="134" t="str">
        <f t="shared" si="191"/>
        <v/>
      </c>
      <c r="T182" s="147" t="str">
        <f t="shared" si="192"/>
        <v/>
      </c>
      <c r="U182" s="134" t="str">
        <f t="shared" si="193"/>
        <v/>
      </c>
      <c r="V182" s="134" t="str">
        <f t="shared" si="194"/>
        <v/>
      </c>
      <c r="W182" s="134" t="str">
        <f t="shared" si="195"/>
        <v/>
      </c>
    </row>
    <row r="183" spans="1:23">
      <c r="A183" s="107"/>
      <c r="B183" s="251"/>
      <c r="C183" s="130" t="str">
        <f t="shared" si="176"/>
        <v/>
      </c>
      <c r="D183" s="134" t="str">
        <f t="shared" si="177"/>
        <v/>
      </c>
      <c r="E183" s="145" t="str">
        <f t="shared" si="178"/>
        <v/>
      </c>
      <c r="F183" s="146" t="str">
        <f t="shared" si="179"/>
        <v/>
      </c>
      <c r="G183" s="132" t="str">
        <f t="shared" si="180"/>
        <v/>
      </c>
      <c r="H183" s="133" t="str">
        <f t="shared" ca="1" si="181"/>
        <v/>
      </c>
      <c r="I183" s="134" t="str">
        <f t="shared" si="182"/>
        <v/>
      </c>
      <c r="J183" s="134" t="str">
        <f>""</f>
        <v/>
      </c>
      <c r="K183" s="134" t="str">
        <f t="shared" si="183"/>
        <v/>
      </c>
      <c r="L183" s="134" t="str">
        <f t="shared" si="184"/>
        <v/>
      </c>
      <c r="M183" s="134" t="str">
        <f t="shared" si="185"/>
        <v/>
      </c>
      <c r="N183" s="134" t="str">
        <f t="shared" si="186"/>
        <v/>
      </c>
      <c r="O183" s="134" t="str">
        <f t="shared" si="187"/>
        <v/>
      </c>
      <c r="P183" s="134" t="str">
        <f t="shared" si="188"/>
        <v/>
      </c>
      <c r="Q183" s="134" t="str">
        <f t="shared" si="189"/>
        <v/>
      </c>
      <c r="R183" s="130" t="str">
        <f t="shared" si="190"/>
        <v/>
      </c>
      <c r="S183" s="134" t="str">
        <f t="shared" si="191"/>
        <v/>
      </c>
      <c r="T183" s="147" t="str">
        <f t="shared" si="192"/>
        <v/>
      </c>
      <c r="U183" s="134" t="str">
        <f t="shared" si="193"/>
        <v/>
      </c>
      <c r="V183" s="134" t="str">
        <f t="shared" si="194"/>
        <v/>
      </c>
      <c r="W183" s="134" t="str">
        <f t="shared" si="195"/>
        <v/>
      </c>
    </row>
    <row r="184" spans="1:23">
      <c r="A184" s="107"/>
      <c r="B184" s="251"/>
      <c r="C184" s="130" t="str">
        <f t="shared" si="176"/>
        <v/>
      </c>
      <c r="D184" s="134" t="str">
        <f t="shared" si="177"/>
        <v/>
      </c>
      <c r="E184" s="145" t="str">
        <f t="shared" si="178"/>
        <v/>
      </c>
      <c r="F184" s="146" t="str">
        <f t="shared" si="179"/>
        <v/>
      </c>
      <c r="G184" s="132" t="str">
        <f t="shared" si="180"/>
        <v/>
      </c>
      <c r="H184" s="133" t="str">
        <f t="shared" ca="1" si="181"/>
        <v/>
      </c>
      <c r="I184" s="134" t="str">
        <f t="shared" si="182"/>
        <v/>
      </c>
      <c r="J184" s="134" t="str">
        <f>""</f>
        <v/>
      </c>
      <c r="K184" s="134" t="str">
        <f t="shared" si="183"/>
        <v/>
      </c>
      <c r="L184" s="134" t="str">
        <f t="shared" si="184"/>
        <v/>
      </c>
      <c r="M184" s="134" t="str">
        <f t="shared" si="185"/>
        <v/>
      </c>
      <c r="N184" s="134" t="str">
        <f t="shared" si="186"/>
        <v/>
      </c>
      <c r="O184" s="134" t="str">
        <f t="shared" si="187"/>
        <v/>
      </c>
      <c r="P184" s="134" t="str">
        <f t="shared" si="188"/>
        <v/>
      </c>
      <c r="Q184" s="134" t="str">
        <f t="shared" si="189"/>
        <v/>
      </c>
      <c r="R184" s="130" t="str">
        <f t="shared" si="190"/>
        <v/>
      </c>
      <c r="S184" s="134" t="str">
        <f t="shared" si="191"/>
        <v/>
      </c>
      <c r="T184" s="147" t="str">
        <f t="shared" si="192"/>
        <v/>
      </c>
      <c r="U184" s="134" t="str">
        <f t="shared" si="193"/>
        <v/>
      </c>
      <c r="V184" s="134" t="str">
        <f t="shared" si="194"/>
        <v/>
      </c>
      <c r="W184" s="134" t="str">
        <f t="shared" si="195"/>
        <v/>
      </c>
    </row>
    <row r="185" spans="1:23">
      <c r="A185" s="107"/>
      <c r="B185" s="251"/>
      <c r="C185" s="130" t="str">
        <f t="shared" si="176"/>
        <v/>
      </c>
      <c r="D185" s="134" t="str">
        <f t="shared" si="177"/>
        <v/>
      </c>
      <c r="E185" s="145" t="str">
        <f t="shared" si="178"/>
        <v/>
      </c>
      <c r="F185" s="146" t="str">
        <f t="shared" si="179"/>
        <v/>
      </c>
      <c r="G185" s="132" t="str">
        <f t="shared" si="180"/>
        <v/>
      </c>
      <c r="H185" s="133" t="str">
        <f t="shared" ca="1" si="181"/>
        <v/>
      </c>
      <c r="I185" s="134" t="str">
        <f t="shared" si="182"/>
        <v/>
      </c>
      <c r="J185" s="134" t="str">
        <f>""</f>
        <v/>
      </c>
      <c r="K185" s="134" t="str">
        <f t="shared" si="183"/>
        <v/>
      </c>
      <c r="L185" s="134" t="str">
        <f t="shared" si="184"/>
        <v/>
      </c>
      <c r="M185" s="134" t="str">
        <f t="shared" si="185"/>
        <v/>
      </c>
      <c r="N185" s="134" t="str">
        <f t="shared" si="186"/>
        <v/>
      </c>
      <c r="O185" s="134" t="str">
        <f t="shared" si="187"/>
        <v/>
      </c>
      <c r="P185" s="134" t="str">
        <f t="shared" si="188"/>
        <v/>
      </c>
      <c r="Q185" s="134" t="str">
        <f t="shared" si="189"/>
        <v/>
      </c>
      <c r="R185" s="130" t="str">
        <f t="shared" si="190"/>
        <v/>
      </c>
      <c r="S185" s="134" t="str">
        <f t="shared" si="191"/>
        <v/>
      </c>
      <c r="T185" s="147" t="str">
        <f t="shared" si="192"/>
        <v/>
      </c>
      <c r="U185" s="134" t="str">
        <f t="shared" si="193"/>
        <v/>
      </c>
      <c r="V185" s="134" t="str">
        <f t="shared" si="194"/>
        <v/>
      </c>
      <c r="W185" s="134" t="str">
        <f t="shared" si="195"/>
        <v/>
      </c>
    </row>
    <row r="186" spans="1:23">
      <c r="A186" s="107"/>
      <c r="B186" s="251"/>
      <c r="C186" s="130" t="str">
        <f t="shared" si="176"/>
        <v/>
      </c>
      <c r="D186" s="134" t="str">
        <f t="shared" si="177"/>
        <v/>
      </c>
      <c r="E186" s="145" t="str">
        <f t="shared" si="178"/>
        <v/>
      </c>
      <c r="F186" s="146" t="str">
        <f t="shared" si="179"/>
        <v/>
      </c>
      <c r="G186" s="132" t="str">
        <f t="shared" si="180"/>
        <v/>
      </c>
      <c r="H186" s="133" t="str">
        <f t="shared" ca="1" si="181"/>
        <v/>
      </c>
      <c r="I186" s="134" t="str">
        <f t="shared" si="182"/>
        <v/>
      </c>
      <c r="J186" s="134" t="str">
        <f>""</f>
        <v/>
      </c>
      <c r="K186" s="134" t="str">
        <f t="shared" si="183"/>
        <v/>
      </c>
      <c r="L186" s="134" t="str">
        <f t="shared" si="184"/>
        <v/>
      </c>
      <c r="M186" s="134" t="str">
        <f t="shared" si="185"/>
        <v/>
      </c>
      <c r="N186" s="134" t="str">
        <f t="shared" si="186"/>
        <v/>
      </c>
      <c r="O186" s="134" t="str">
        <f t="shared" si="187"/>
        <v/>
      </c>
      <c r="P186" s="134" t="str">
        <f t="shared" si="188"/>
        <v/>
      </c>
      <c r="Q186" s="134" t="str">
        <f t="shared" si="189"/>
        <v/>
      </c>
      <c r="R186" s="130" t="str">
        <f t="shared" si="190"/>
        <v/>
      </c>
      <c r="S186" s="134" t="str">
        <f t="shared" si="191"/>
        <v/>
      </c>
      <c r="T186" s="147" t="str">
        <f t="shared" si="192"/>
        <v/>
      </c>
      <c r="U186" s="134" t="str">
        <f t="shared" si="193"/>
        <v/>
      </c>
      <c r="V186" s="134" t="str">
        <f t="shared" si="194"/>
        <v/>
      </c>
      <c r="W186" s="134" t="str">
        <f t="shared" si="195"/>
        <v/>
      </c>
    </row>
    <row r="187" spans="1:23">
      <c r="A187" s="107"/>
      <c r="B187" s="251"/>
      <c r="C187" s="130" t="str">
        <f t="shared" si="176"/>
        <v/>
      </c>
      <c r="D187" s="134" t="str">
        <f t="shared" si="177"/>
        <v/>
      </c>
      <c r="E187" s="145" t="str">
        <f t="shared" si="178"/>
        <v/>
      </c>
      <c r="F187" s="146" t="str">
        <f t="shared" si="179"/>
        <v/>
      </c>
      <c r="G187" s="132" t="str">
        <f t="shared" si="180"/>
        <v/>
      </c>
      <c r="H187" s="133" t="str">
        <f t="shared" ca="1" si="181"/>
        <v/>
      </c>
      <c r="I187" s="134" t="str">
        <f t="shared" si="182"/>
        <v/>
      </c>
      <c r="J187" s="134" t="str">
        <f>""</f>
        <v/>
      </c>
      <c r="K187" s="134" t="str">
        <f t="shared" si="183"/>
        <v/>
      </c>
      <c r="L187" s="134" t="str">
        <f t="shared" si="184"/>
        <v/>
      </c>
      <c r="M187" s="134" t="str">
        <f t="shared" si="185"/>
        <v/>
      </c>
      <c r="N187" s="134" t="str">
        <f t="shared" si="186"/>
        <v/>
      </c>
      <c r="O187" s="134" t="str">
        <f t="shared" si="187"/>
        <v/>
      </c>
      <c r="P187" s="134" t="str">
        <f t="shared" si="188"/>
        <v/>
      </c>
      <c r="Q187" s="134" t="str">
        <f t="shared" si="189"/>
        <v/>
      </c>
      <c r="R187" s="130" t="str">
        <f t="shared" si="190"/>
        <v/>
      </c>
      <c r="S187" s="134" t="str">
        <f t="shared" si="191"/>
        <v/>
      </c>
      <c r="T187" s="147" t="str">
        <f t="shared" si="192"/>
        <v/>
      </c>
      <c r="U187" s="134" t="str">
        <f t="shared" si="193"/>
        <v/>
      </c>
      <c r="V187" s="134" t="str">
        <f t="shared" si="194"/>
        <v/>
      </c>
      <c r="W187" s="134" t="str">
        <f t="shared" si="195"/>
        <v/>
      </c>
    </row>
    <row r="188" spans="1:23">
      <c r="A188" s="150"/>
      <c r="B188" s="251"/>
      <c r="C188" s="130" t="str">
        <f t="shared" si="176"/>
        <v/>
      </c>
      <c r="D188" s="134" t="str">
        <f t="shared" si="177"/>
        <v/>
      </c>
      <c r="E188" s="145" t="str">
        <f t="shared" si="178"/>
        <v/>
      </c>
      <c r="F188" s="146" t="str">
        <f t="shared" si="179"/>
        <v/>
      </c>
      <c r="G188" s="132" t="str">
        <f t="shared" si="180"/>
        <v/>
      </c>
      <c r="H188" s="133" t="str">
        <f t="shared" ca="1" si="181"/>
        <v/>
      </c>
      <c r="I188" s="134" t="str">
        <f t="shared" si="182"/>
        <v/>
      </c>
      <c r="J188" s="134" t="str">
        <f>""</f>
        <v/>
      </c>
      <c r="K188" s="134" t="str">
        <f t="shared" si="183"/>
        <v/>
      </c>
      <c r="L188" s="134" t="str">
        <f t="shared" si="184"/>
        <v/>
      </c>
      <c r="M188" s="134" t="str">
        <f t="shared" si="185"/>
        <v/>
      </c>
      <c r="N188" s="134" t="str">
        <f t="shared" si="186"/>
        <v/>
      </c>
      <c r="O188" s="134" t="str">
        <f t="shared" si="187"/>
        <v/>
      </c>
      <c r="P188" s="134" t="str">
        <f t="shared" si="188"/>
        <v/>
      </c>
      <c r="Q188" s="134" t="str">
        <f t="shared" si="189"/>
        <v/>
      </c>
      <c r="R188" s="130" t="str">
        <f t="shared" si="190"/>
        <v/>
      </c>
      <c r="S188" s="134" t="str">
        <f t="shared" si="191"/>
        <v/>
      </c>
      <c r="T188" s="147" t="str">
        <f t="shared" si="192"/>
        <v/>
      </c>
      <c r="U188" s="134" t="str">
        <f t="shared" si="193"/>
        <v/>
      </c>
      <c r="V188" s="134" t="str">
        <f t="shared" si="194"/>
        <v/>
      </c>
      <c r="W188" s="134" t="str">
        <f t="shared" si="195"/>
        <v/>
      </c>
    </row>
    <row r="189" spans="1:23">
      <c r="A189" s="150"/>
      <c r="B189" s="251"/>
      <c r="C189" s="130" t="str">
        <f t="shared" si="176"/>
        <v/>
      </c>
      <c r="D189" s="134" t="str">
        <f t="shared" si="177"/>
        <v/>
      </c>
      <c r="E189" s="145" t="str">
        <f t="shared" si="178"/>
        <v/>
      </c>
      <c r="F189" s="146" t="str">
        <f t="shared" si="179"/>
        <v/>
      </c>
      <c r="G189" s="132" t="str">
        <f t="shared" si="180"/>
        <v/>
      </c>
      <c r="H189" s="133" t="str">
        <f t="shared" ca="1" si="181"/>
        <v/>
      </c>
      <c r="I189" s="134" t="str">
        <f t="shared" si="182"/>
        <v/>
      </c>
      <c r="J189" s="134" t="str">
        <f>""</f>
        <v/>
      </c>
      <c r="K189" s="134" t="str">
        <f t="shared" si="183"/>
        <v/>
      </c>
      <c r="L189" s="134" t="str">
        <f t="shared" si="184"/>
        <v/>
      </c>
      <c r="M189" s="134" t="str">
        <f t="shared" si="185"/>
        <v/>
      </c>
      <c r="N189" s="134" t="str">
        <f t="shared" si="186"/>
        <v/>
      </c>
      <c r="O189" s="134" t="str">
        <f t="shared" si="187"/>
        <v/>
      </c>
      <c r="P189" s="134" t="str">
        <f t="shared" si="188"/>
        <v/>
      </c>
      <c r="Q189" s="134" t="str">
        <f t="shared" si="189"/>
        <v/>
      </c>
      <c r="R189" s="130" t="str">
        <f t="shared" si="190"/>
        <v/>
      </c>
      <c r="S189" s="134" t="str">
        <f t="shared" si="191"/>
        <v/>
      </c>
      <c r="T189" s="147" t="str">
        <f t="shared" si="192"/>
        <v/>
      </c>
      <c r="U189" s="134" t="str">
        <f t="shared" si="193"/>
        <v/>
      </c>
      <c r="V189" s="134" t="str">
        <f t="shared" si="194"/>
        <v/>
      </c>
      <c r="W189" s="134" t="str">
        <f t="shared" si="195"/>
        <v/>
      </c>
    </row>
    <row r="190" spans="1:23">
      <c r="A190" s="150"/>
      <c r="B190" s="251"/>
      <c r="C190" s="130" t="str">
        <f t="shared" si="176"/>
        <v/>
      </c>
      <c r="D190" s="134" t="str">
        <f t="shared" si="177"/>
        <v/>
      </c>
      <c r="E190" s="145" t="str">
        <f t="shared" si="178"/>
        <v/>
      </c>
      <c r="F190" s="146" t="str">
        <f t="shared" si="179"/>
        <v/>
      </c>
      <c r="G190" s="132" t="str">
        <f t="shared" si="180"/>
        <v/>
      </c>
      <c r="H190" s="133" t="str">
        <f t="shared" ca="1" si="181"/>
        <v/>
      </c>
      <c r="I190" s="134" t="str">
        <f t="shared" si="182"/>
        <v/>
      </c>
      <c r="J190" s="134" t="str">
        <f>""</f>
        <v/>
      </c>
      <c r="K190" s="134" t="str">
        <f t="shared" si="183"/>
        <v/>
      </c>
      <c r="L190" s="134" t="str">
        <f t="shared" si="184"/>
        <v/>
      </c>
      <c r="M190" s="134" t="str">
        <f t="shared" si="185"/>
        <v/>
      </c>
      <c r="N190" s="134" t="str">
        <f t="shared" si="186"/>
        <v/>
      </c>
      <c r="O190" s="134" t="str">
        <f t="shared" si="187"/>
        <v/>
      </c>
      <c r="P190" s="134" t="str">
        <f t="shared" si="188"/>
        <v/>
      </c>
      <c r="Q190" s="134" t="str">
        <f t="shared" si="189"/>
        <v/>
      </c>
      <c r="R190" s="130" t="str">
        <f t="shared" si="190"/>
        <v/>
      </c>
      <c r="S190" s="134" t="str">
        <f t="shared" si="191"/>
        <v/>
      </c>
      <c r="T190" s="147" t="str">
        <f t="shared" si="192"/>
        <v/>
      </c>
      <c r="U190" s="134" t="str">
        <f t="shared" si="193"/>
        <v/>
      </c>
      <c r="V190" s="134" t="str">
        <f t="shared" si="194"/>
        <v/>
      </c>
      <c r="W190" s="134" t="str">
        <f t="shared" si="195"/>
        <v/>
      </c>
    </row>
    <row r="191" spans="1:23">
      <c r="A191" s="150"/>
      <c r="B191" s="251"/>
      <c r="C191" s="130" t="str">
        <f t="shared" si="176"/>
        <v/>
      </c>
      <c r="D191" s="134" t="str">
        <f t="shared" si="177"/>
        <v/>
      </c>
      <c r="E191" s="145" t="str">
        <f t="shared" si="178"/>
        <v/>
      </c>
      <c r="F191" s="146" t="str">
        <f t="shared" si="179"/>
        <v/>
      </c>
      <c r="G191" s="132" t="str">
        <f t="shared" si="180"/>
        <v/>
      </c>
      <c r="H191" s="133" t="str">
        <f t="shared" ca="1" si="181"/>
        <v/>
      </c>
      <c r="I191" s="134" t="str">
        <f t="shared" si="182"/>
        <v/>
      </c>
      <c r="J191" s="134" t="str">
        <f>""</f>
        <v/>
      </c>
      <c r="K191" s="134" t="str">
        <f t="shared" si="183"/>
        <v/>
      </c>
      <c r="L191" s="134" t="str">
        <f t="shared" si="184"/>
        <v/>
      </c>
      <c r="M191" s="134" t="str">
        <f t="shared" si="185"/>
        <v/>
      </c>
      <c r="N191" s="134" t="str">
        <f t="shared" si="186"/>
        <v/>
      </c>
      <c r="O191" s="134" t="str">
        <f t="shared" si="187"/>
        <v/>
      </c>
      <c r="P191" s="134" t="str">
        <f t="shared" si="188"/>
        <v/>
      </c>
      <c r="Q191" s="134" t="str">
        <f t="shared" si="189"/>
        <v/>
      </c>
      <c r="R191" s="130" t="str">
        <f t="shared" si="190"/>
        <v/>
      </c>
      <c r="S191" s="134" t="str">
        <f t="shared" si="191"/>
        <v/>
      </c>
      <c r="T191" s="147" t="str">
        <f t="shared" si="192"/>
        <v/>
      </c>
      <c r="U191" s="134" t="str">
        <f t="shared" si="193"/>
        <v/>
      </c>
      <c r="V191" s="134" t="str">
        <f t="shared" si="194"/>
        <v/>
      </c>
      <c r="W191" s="134" t="str">
        <f t="shared" si="195"/>
        <v/>
      </c>
    </row>
    <row r="192" spans="1:23">
      <c r="A192" s="150"/>
      <c r="B192" s="251"/>
      <c r="C192" s="130" t="str">
        <f t="shared" si="176"/>
        <v/>
      </c>
      <c r="D192" s="134" t="str">
        <f t="shared" si="177"/>
        <v/>
      </c>
      <c r="E192" s="145" t="str">
        <f t="shared" si="178"/>
        <v/>
      </c>
      <c r="F192" s="146" t="str">
        <f t="shared" si="179"/>
        <v/>
      </c>
      <c r="G192" s="132" t="str">
        <f t="shared" si="180"/>
        <v/>
      </c>
      <c r="H192" s="133" t="str">
        <f t="shared" ca="1" si="181"/>
        <v/>
      </c>
      <c r="I192" s="134" t="str">
        <f t="shared" si="182"/>
        <v/>
      </c>
      <c r="J192" s="134" t="str">
        <f>""</f>
        <v/>
      </c>
      <c r="K192" s="134" t="str">
        <f t="shared" si="183"/>
        <v/>
      </c>
      <c r="L192" s="134" t="str">
        <f t="shared" si="184"/>
        <v/>
      </c>
      <c r="M192" s="134" t="str">
        <f t="shared" si="185"/>
        <v/>
      </c>
      <c r="N192" s="134" t="str">
        <f t="shared" si="186"/>
        <v/>
      </c>
      <c r="O192" s="134" t="str">
        <f t="shared" si="187"/>
        <v/>
      </c>
      <c r="P192" s="134" t="str">
        <f t="shared" si="188"/>
        <v/>
      </c>
      <c r="Q192" s="134" t="str">
        <f t="shared" si="189"/>
        <v/>
      </c>
      <c r="R192" s="130" t="str">
        <f t="shared" si="190"/>
        <v/>
      </c>
      <c r="S192" s="134" t="str">
        <f t="shared" si="191"/>
        <v/>
      </c>
      <c r="T192" s="147" t="str">
        <f t="shared" si="192"/>
        <v/>
      </c>
      <c r="U192" s="134" t="str">
        <f t="shared" si="193"/>
        <v/>
      </c>
      <c r="V192" s="134" t="str">
        <f t="shared" si="194"/>
        <v/>
      </c>
      <c r="W192" s="134" t="str">
        <f t="shared" si="195"/>
        <v/>
      </c>
    </row>
    <row r="193" spans="1:23">
      <c r="A193" s="150"/>
      <c r="B193" s="251"/>
      <c r="C193" s="130" t="str">
        <f t="shared" si="176"/>
        <v/>
      </c>
      <c r="D193" s="134" t="str">
        <f t="shared" si="177"/>
        <v/>
      </c>
      <c r="E193" s="145" t="str">
        <f t="shared" si="178"/>
        <v/>
      </c>
      <c r="F193" s="146" t="str">
        <f t="shared" si="179"/>
        <v/>
      </c>
      <c r="G193" s="132" t="str">
        <f t="shared" si="180"/>
        <v/>
      </c>
      <c r="H193" s="133" t="str">
        <f t="shared" ca="1" si="181"/>
        <v/>
      </c>
      <c r="I193" s="134" t="str">
        <f t="shared" si="182"/>
        <v/>
      </c>
      <c r="J193" s="134" t="str">
        <f>""</f>
        <v/>
      </c>
      <c r="K193" s="134" t="str">
        <f t="shared" si="183"/>
        <v/>
      </c>
      <c r="L193" s="134" t="str">
        <f t="shared" si="184"/>
        <v/>
      </c>
      <c r="M193" s="134" t="str">
        <f t="shared" si="185"/>
        <v/>
      </c>
      <c r="N193" s="134" t="str">
        <f t="shared" si="186"/>
        <v/>
      </c>
      <c r="O193" s="134" t="str">
        <f t="shared" si="187"/>
        <v/>
      </c>
      <c r="P193" s="134" t="str">
        <f t="shared" si="188"/>
        <v/>
      </c>
      <c r="Q193" s="134" t="str">
        <f t="shared" si="189"/>
        <v/>
      </c>
      <c r="R193" s="130" t="str">
        <f t="shared" si="190"/>
        <v/>
      </c>
      <c r="S193" s="134" t="str">
        <f t="shared" si="191"/>
        <v/>
      </c>
      <c r="T193" s="147" t="str">
        <f t="shared" si="192"/>
        <v/>
      </c>
      <c r="U193" s="134" t="str">
        <f t="shared" si="193"/>
        <v/>
      </c>
      <c r="V193" s="134" t="str">
        <f t="shared" si="194"/>
        <v/>
      </c>
      <c r="W193" s="134" t="str">
        <f t="shared" si="195"/>
        <v/>
      </c>
    </row>
    <row r="194" spans="1:23">
      <c r="A194" s="150"/>
      <c r="B194" s="251"/>
      <c r="C194" s="130" t="str">
        <f t="shared" si="176"/>
        <v/>
      </c>
      <c r="D194" s="134" t="str">
        <f t="shared" si="177"/>
        <v/>
      </c>
      <c r="E194" s="145" t="str">
        <f t="shared" si="178"/>
        <v/>
      </c>
      <c r="F194" s="146" t="str">
        <f t="shared" si="179"/>
        <v/>
      </c>
      <c r="G194" s="132" t="str">
        <f t="shared" si="180"/>
        <v/>
      </c>
      <c r="H194" s="133" t="str">
        <f t="shared" ca="1" si="181"/>
        <v/>
      </c>
      <c r="I194" s="134" t="str">
        <f t="shared" si="182"/>
        <v/>
      </c>
      <c r="J194" s="134" t="str">
        <f>""</f>
        <v/>
      </c>
      <c r="K194" s="134" t="str">
        <f t="shared" si="183"/>
        <v/>
      </c>
      <c r="L194" s="134" t="str">
        <f t="shared" si="184"/>
        <v/>
      </c>
      <c r="M194" s="134" t="str">
        <f t="shared" si="185"/>
        <v/>
      </c>
      <c r="N194" s="134" t="str">
        <f t="shared" si="186"/>
        <v/>
      </c>
      <c r="O194" s="134" t="str">
        <f t="shared" si="187"/>
        <v/>
      </c>
      <c r="P194" s="134" t="str">
        <f t="shared" si="188"/>
        <v/>
      </c>
      <c r="Q194" s="134" t="str">
        <f t="shared" si="189"/>
        <v/>
      </c>
      <c r="R194" s="130" t="str">
        <f t="shared" si="190"/>
        <v/>
      </c>
      <c r="S194" s="134" t="str">
        <f t="shared" si="191"/>
        <v/>
      </c>
      <c r="T194" s="147" t="str">
        <f t="shared" si="192"/>
        <v/>
      </c>
      <c r="U194" s="134" t="str">
        <f t="shared" si="193"/>
        <v/>
      </c>
      <c r="V194" s="134" t="str">
        <f t="shared" si="194"/>
        <v/>
      </c>
      <c r="W194" s="134" t="str">
        <f t="shared" si="195"/>
        <v/>
      </c>
    </row>
    <row r="195" spans="1:23">
      <c r="A195" s="150"/>
      <c r="B195" s="251"/>
      <c r="C195" s="130" t="str">
        <f t="shared" si="176"/>
        <v/>
      </c>
      <c r="D195" s="134" t="str">
        <f t="shared" si="177"/>
        <v/>
      </c>
      <c r="E195" s="145" t="str">
        <f t="shared" si="178"/>
        <v/>
      </c>
      <c r="F195" s="146" t="str">
        <f t="shared" si="179"/>
        <v/>
      </c>
      <c r="G195" s="132" t="str">
        <f t="shared" si="180"/>
        <v/>
      </c>
      <c r="H195" s="133" t="str">
        <f t="shared" ca="1" si="181"/>
        <v/>
      </c>
      <c r="I195" s="134" t="str">
        <f t="shared" si="182"/>
        <v/>
      </c>
      <c r="J195" s="134" t="str">
        <f>""</f>
        <v/>
      </c>
      <c r="K195" s="134" t="str">
        <f t="shared" si="183"/>
        <v/>
      </c>
      <c r="L195" s="134" t="str">
        <f t="shared" si="184"/>
        <v/>
      </c>
      <c r="M195" s="134" t="str">
        <f t="shared" si="185"/>
        <v/>
      </c>
      <c r="N195" s="134" t="str">
        <f t="shared" si="186"/>
        <v/>
      </c>
      <c r="O195" s="134" t="str">
        <f t="shared" si="187"/>
        <v/>
      </c>
      <c r="P195" s="134" t="str">
        <f t="shared" si="188"/>
        <v/>
      </c>
      <c r="Q195" s="134" t="str">
        <f t="shared" si="189"/>
        <v/>
      </c>
      <c r="R195" s="130" t="str">
        <f t="shared" si="190"/>
        <v/>
      </c>
      <c r="S195" s="134" t="str">
        <f t="shared" si="191"/>
        <v/>
      </c>
      <c r="T195" s="147" t="str">
        <f t="shared" si="192"/>
        <v/>
      </c>
      <c r="U195" s="134" t="str">
        <f t="shared" si="193"/>
        <v/>
      </c>
      <c r="V195" s="134" t="str">
        <f t="shared" si="194"/>
        <v/>
      </c>
      <c r="W195" s="134" t="str">
        <f t="shared" si="195"/>
        <v/>
      </c>
    </row>
    <row r="196" spans="1:23">
      <c r="A196" s="150"/>
      <c r="B196" s="251"/>
      <c r="C196" s="130" t="str">
        <f t="shared" si="176"/>
        <v/>
      </c>
      <c r="D196" s="134" t="str">
        <f t="shared" si="177"/>
        <v/>
      </c>
      <c r="E196" s="145" t="str">
        <f t="shared" si="178"/>
        <v/>
      </c>
      <c r="F196" s="146" t="str">
        <f t="shared" si="179"/>
        <v/>
      </c>
      <c r="G196" s="132" t="str">
        <f t="shared" si="180"/>
        <v/>
      </c>
      <c r="H196" s="133" t="str">
        <f t="shared" ca="1" si="181"/>
        <v/>
      </c>
      <c r="I196" s="134" t="str">
        <f t="shared" si="182"/>
        <v/>
      </c>
      <c r="J196" s="134" t="str">
        <f>""</f>
        <v/>
      </c>
      <c r="K196" s="134" t="str">
        <f t="shared" si="183"/>
        <v/>
      </c>
      <c r="L196" s="134" t="str">
        <f t="shared" si="184"/>
        <v/>
      </c>
      <c r="M196" s="134" t="str">
        <f t="shared" si="185"/>
        <v/>
      </c>
      <c r="N196" s="134" t="str">
        <f t="shared" si="186"/>
        <v/>
      </c>
      <c r="O196" s="134" t="str">
        <f t="shared" si="187"/>
        <v/>
      </c>
      <c r="P196" s="134" t="str">
        <f t="shared" si="188"/>
        <v/>
      </c>
      <c r="Q196" s="134" t="str">
        <f t="shared" si="189"/>
        <v/>
      </c>
      <c r="R196" s="130" t="str">
        <f t="shared" si="190"/>
        <v/>
      </c>
      <c r="S196" s="134" t="str">
        <f t="shared" si="191"/>
        <v/>
      </c>
      <c r="T196" s="147" t="str">
        <f t="shared" si="192"/>
        <v/>
      </c>
      <c r="U196" s="134" t="str">
        <f t="shared" si="193"/>
        <v/>
      </c>
      <c r="V196" s="134" t="str">
        <f t="shared" si="194"/>
        <v/>
      </c>
      <c r="W196" s="134" t="str">
        <f t="shared" si="195"/>
        <v/>
      </c>
    </row>
    <row r="197" spans="1:23">
      <c r="A197" s="150"/>
      <c r="B197" s="251"/>
      <c r="C197" s="130" t="str">
        <f t="shared" si="176"/>
        <v/>
      </c>
      <c r="D197" s="134" t="str">
        <f t="shared" si="177"/>
        <v/>
      </c>
      <c r="E197" s="145" t="str">
        <f t="shared" si="178"/>
        <v/>
      </c>
      <c r="F197" s="146" t="str">
        <f t="shared" si="179"/>
        <v/>
      </c>
      <c r="G197" s="132" t="str">
        <f t="shared" si="180"/>
        <v/>
      </c>
      <c r="H197" s="133" t="str">
        <f t="shared" ca="1" si="181"/>
        <v/>
      </c>
      <c r="I197" s="134" t="str">
        <f t="shared" si="182"/>
        <v/>
      </c>
      <c r="J197" s="134" t="str">
        <f>""</f>
        <v/>
      </c>
      <c r="K197" s="134" t="str">
        <f t="shared" si="183"/>
        <v/>
      </c>
      <c r="L197" s="134" t="str">
        <f t="shared" si="184"/>
        <v/>
      </c>
      <c r="M197" s="134" t="str">
        <f t="shared" si="185"/>
        <v/>
      </c>
      <c r="N197" s="134" t="str">
        <f t="shared" si="186"/>
        <v/>
      </c>
      <c r="O197" s="134" t="str">
        <f t="shared" si="187"/>
        <v/>
      </c>
      <c r="P197" s="134" t="str">
        <f t="shared" si="188"/>
        <v/>
      </c>
      <c r="Q197" s="134" t="str">
        <f t="shared" si="189"/>
        <v/>
      </c>
      <c r="R197" s="130" t="str">
        <f t="shared" si="190"/>
        <v/>
      </c>
      <c r="S197" s="134" t="str">
        <f t="shared" si="191"/>
        <v/>
      </c>
      <c r="T197" s="147" t="str">
        <f t="shared" si="192"/>
        <v/>
      </c>
      <c r="U197" s="134" t="str">
        <f t="shared" si="193"/>
        <v/>
      </c>
      <c r="V197" s="134" t="str">
        <f t="shared" si="194"/>
        <v/>
      </c>
      <c r="W197" s="134" t="str">
        <f t="shared" si="195"/>
        <v/>
      </c>
    </row>
    <row r="198" spans="1:23">
      <c r="A198" s="150"/>
      <c r="B198" s="251"/>
      <c r="C198" s="130" t="str">
        <f t="shared" si="176"/>
        <v/>
      </c>
      <c r="D198" s="134" t="str">
        <f t="shared" si="177"/>
        <v/>
      </c>
      <c r="E198" s="145" t="str">
        <f t="shared" si="178"/>
        <v/>
      </c>
      <c r="F198" s="146" t="str">
        <f t="shared" si="179"/>
        <v/>
      </c>
      <c r="G198" s="132" t="str">
        <f t="shared" si="180"/>
        <v/>
      </c>
      <c r="H198" s="133" t="str">
        <f t="shared" ca="1" si="181"/>
        <v/>
      </c>
      <c r="I198" s="134" t="str">
        <f t="shared" si="182"/>
        <v/>
      </c>
      <c r="J198" s="134" t="str">
        <f>""</f>
        <v/>
      </c>
      <c r="K198" s="134" t="str">
        <f t="shared" si="183"/>
        <v/>
      </c>
      <c r="L198" s="134" t="str">
        <f t="shared" si="184"/>
        <v/>
      </c>
      <c r="M198" s="134" t="str">
        <f t="shared" si="185"/>
        <v/>
      </c>
      <c r="N198" s="134" t="str">
        <f t="shared" si="186"/>
        <v/>
      </c>
      <c r="O198" s="134" t="str">
        <f t="shared" si="187"/>
        <v/>
      </c>
      <c r="P198" s="134" t="str">
        <f t="shared" si="188"/>
        <v/>
      </c>
      <c r="Q198" s="134" t="str">
        <f t="shared" si="189"/>
        <v/>
      </c>
      <c r="R198" s="130" t="str">
        <f t="shared" si="190"/>
        <v/>
      </c>
      <c r="S198" s="134" t="str">
        <f t="shared" si="191"/>
        <v/>
      </c>
      <c r="T198" s="147" t="str">
        <f t="shared" si="192"/>
        <v/>
      </c>
      <c r="U198" s="134" t="str">
        <f t="shared" si="193"/>
        <v/>
      </c>
      <c r="V198" s="134" t="str">
        <f t="shared" si="194"/>
        <v/>
      </c>
      <c r="W198" s="134" t="str">
        <f t="shared" si="195"/>
        <v/>
      </c>
    </row>
    <row r="199" spans="1:23">
      <c r="A199" s="150"/>
      <c r="B199" s="251"/>
      <c r="C199" s="130" t="str">
        <f t="shared" si="176"/>
        <v/>
      </c>
      <c r="D199" s="134" t="str">
        <f t="shared" si="177"/>
        <v/>
      </c>
      <c r="E199" s="145" t="str">
        <f t="shared" si="178"/>
        <v/>
      </c>
      <c r="F199" s="146" t="str">
        <f t="shared" si="179"/>
        <v/>
      </c>
      <c r="G199" s="132" t="str">
        <f t="shared" si="180"/>
        <v/>
      </c>
      <c r="H199" s="133" t="str">
        <f t="shared" ca="1" si="181"/>
        <v/>
      </c>
      <c r="I199" s="134" t="str">
        <f t="shared" si="182"/>
        <v/>
      </c>
      <c r="J199" s="134" t="str">
        <f>""</f>
        <v/>
      </c>
      <c r="K199" s="134" t="str">
        <f t="shared" si="183"/>
        <v/>
      </c>
      <c r="L199" s="134" t="str">
        <f t="shared" si="184"/>
        <v/>
      </c>
      <c r="M199" s="134" t="str">
        <f t="shared" si="185"/>
        <v/>
      </c>
      <c r="N199" s="134" t="str">
        <f t="shared" si="186"/>
        <v/>
      </c>
      <c r="O199" s="134" t="str">
        <f t="shared" si="187"/>
        <v/>
      </c>
      <c r="P199" s="134" t="str">
        <f t="shared" si="188"/>
        <v/>
      </c>
      <c r="Q199" s="134" t="str">
        <f t="shared" si="189"/>
        <v/>
      </c>
      <c r="R199" s="130" t="str">
        <f t="shared" si="190"/>
        <v/>
      </c>
      <c r="S199" s="134" t="str">
        <f t="shared" si="191"/>
        <v/>
      </c>
      <c r="T199" s="147" t="str">
        <f t="shared" si="192"/>
        <v/>
      </c>
      <c r="U199" s="134" t="str">
        <f t="shared" si="193"/>
        <v/>
      </c>
      <c r="V199" s="134" t="str">
        <f t="shared" si="194"/>
        <v/>
      </c>
      <c r="W199" s="134" t="str">
        <f t="shared" si="195"/>
        <v/>
      </c>
    </row>
    <row r="200" spans="1:23">
      <c r="A200" s="150"/>
      <c r="B200" s="251"/>
      <c r="C200" s="130" t="str">
        <f t="shared" si="176"/>
        <v/>
      </c>
      <c r="D200" s="134" t="str">
        <f t="shared" si="177"/>
        <v/>
      </c>
      <c r="E200" s="145" t="str">
        <f t="shared" si="178"/>
        <v/>
      </c>
      <c r="F200" s="146" t="str">
        <f t="shared" si="179"/>
        <v/>
      </c>
      <c r="G200" s="132" t="str">
        <f t="shared" si="180"/>
        <v/>
      </c>
      <c r="H200" s="133" t="str">
        <f t="shared" ca="1" si="181"/>
        <v/>
      </c>
      <c r="I200" s="134" t="str">
        <f t="shared" si="182"/>
        <v/>
      </c>
      <c r="J200" s="134" t="str">
        <f>""</f>
        <v/>
      </c>
      <c r="K200" s="134" t="str">
        <f t="shared" si="183"/>
        <v/>
      </c>
      <c r="L200" s="134" t="str">
        <f t="shared" si="184"/>
        <v/>
      </c>
      <c r="M200" s="134" t="str">
        <f t="shared" si="185"/>
        <v/>
      </c>
      <c r="N200" s="134" t="str">
        <f t="shared" si="186"/>
        <v/>
      </c>
      <c r="O200" s="134" t="str">
        <f t="shared" si="187"/>
        <v/>
      </c>
      <c r="P200" s="134" t="str">
        <f t="shared" si="188"/>
        <v/>
      </c>
      <c r="Q200" s="134" t="str">
        <f t="shared" si="189"/>
        <v/>
      </c>
      <c r="R200" s="130" t="str">
        <f t="shared" si="190"/>
        <v/>
      </c>
      <c r="S200" s="134" t="str">
        <f t="shared" si="191"/>
        <v/>
      </c>
      <c r="T200" s="147" t="str">
        <f t="shared" si="192"/>
        <v/>
      </c>
      <c r="U200" s="134" t="str">
        <f t="shared" si="193"/>
        <v/>
      </c>
      <c r="V200" s="134" t="str">
        <f t="shared" si="194"/>
        <v/>
      </c>
      <c r="W200" s="134" t="str">
        <f t="shared" si="195"/>
        <v/>
      </c>
    </row>
    <row r="201" spans="1:23">
      <c r="A201" s="150"/>
      <c r="B201" s="251"/>
      <c r="C201" s="130" t="str">
        <f t="shared" si="176"/>
        <v/>
      </c>
      <c r="D201" s="134" t="str">
        <f t="shared" si="177"/>
        <v/>
      </c>
      <c r="E201" s="145" t="str">
        <f t="shared" si="178"/>
        <v/>
      </c>
      <c r="F201" s="146" t="str">
        <f t="shared" si="179"/>
        <v/>
      </c>
      <c r="G201" s="132" t="str">
        <f t="shared" si="180"/>
        <v/>
      </c>
      <c r="H201" s="133" t="str">
        <f t="shared" ca="1" si="181"/>
        <v/>
      </c>
      <c r="I201" s="134" t="str">
        <f t="shared" si="182"/>
        <v/>
      </c>
      <c r="J201" s="134" t="str">
        <f>""</f>
        <v/>
      </c>
      <c r="K201" s="134" t="str">
        <f t="shared" si="183"/>
        <v/>
      </c>
      <c r="L201" s="134" t="str">
        <f t="shared" si="184"/>
        <v/>
      </c>
      <c r="M201" s="134" t="str">
        <f t="shared" si="185"/>
        <v/>
      </c>
      <c r="N201" s="134" t="str">
        <f t="shared" si="186"/>
        <v/>
      </c>
      <c r="O201" s="134" t="str">
        <f t="shared" si="187"/>
        <v/>
      </c>
      <c r="P201" s="134" t="str">
        <f t="shared" si="188"/>
        <v/>
      </c>
      <c r="Q201" s="134" t="str">
        <f t="shared" si="189"/>
        <v/>
      </c>
      <c r="R201" s="130" t="str">
        <f t="shared" si="190"/>
        <v/>
      </c>
      <c r="S201" s="134" t="str">
        <f t="shared" si="191"/>
        <v/>
      </c>
      <c r="T201" s="147" t="str">
        <f t="shared" si="192"/>
        <v/>
      </c>
      <c r="U201" s="134" t="str">
        <f t="shared" si="193"/>
        <v/>
      </c>
      <c r="V201" s="134" t="str">
        <f t="shared" si="194"/>
        <v/>
      </c>
      <c r="W201" s="134" t="str">
        <f t="shared" si="195"/>
        <v/>
      </c>
    </row>
    <row r="202" spans="1:23">
      <c r="A202" s="150"/>
      <c r="B202" s="251"/>
      <c r="C202" s="130" t="str">
        <f t="shared" si="176"/>
        <v/>
      </c>
      <c r="D202" s="134" t="str">
        <f t="shared" si="177"/>
        <v/>
      </c>
      <c r="E202" s="145" t="str">
        <f t="shared" si="178"/>
        <v/>
      </c>
      <c r="F202" s="146" t="str">
        <f t="shared" si="179"/>
        <v/>
      </c>
      <c r="G202" s="132" t="str">
        <f t="shared" si="180"/>
        <v/>
      </c>
      <c r="H202" s="133" t="str">
        <f t="shared" ca="1" si="181"/>
        <v/>
      </c>
      <c r="I202" s="134" t="str">
        <f t="shared" si="182"/>
        <v/>
      </c>
      <c r="J202" s="134" t="str">
        <f>""</f>
        <v/>
      </c>
      <c r="K202" s="134" t="str">
        <f t="shared" si="183"/>
        <v/>
      </c>
      <c r="L202" s="134" t="str">
        <f t="shared" si="184"/>
        <v/>
      </c>
      <c r="M202" s="134" t="str">
        <f t="shared" si="185"/>
        <v/>
      </c>
      <c r="N202" s="134" t="str">
        <f t="shared" si="186"/>
        <v/>
      </c>
      <c r="O202" s="134" t="str">
        <f t="shared" si="187"/>
        <v/>
      </c>
      <c r="P202" s="134" t="str">
        <f t="shared" si="188"/>
        <v/>
      </c>
      <c r="Q202" s="134" t="str">
        <f t="shared" si="189"/>
        <v/>
      </c>
      <c r="R202" s="130" t="str">
        <f t="shared" si="190"/>
        <v/>
      </c>
      <c r="S202" s="134" t="str">
        <f t="shared" si="191"/>
        <v/>
      </c>
      <c r="T202" s="147" t="str">
        <f t="shared" si="192"/>
        <v/>
      </c>
      <c r="U202" s="134" t="str">
        <f t="shared" si="193"/>
        <v/>
      </c>
      <c r="V202" s="134" t="str">
        <f t="shared" si="194"/>
        <v/>
      </c>
      <c r="W202" s="134" t="str">
        <f t="shared" si="195"/>
        <v/>
      </c>
    </row>
    <row r="203" spans="1:23">
      <c r="A203" s="150"/>
      <c r="B203" s="251"/>
      <c r="C203" s="130" t="str">
        <f t="shared" si="176"/>
        <v/>
      </c>
      <c r="D203" s="134" t="str">
        <f t="shared" si="177"/>
        <v/>
      </c>
      <c r="E203" s="145" t="str">
        <f t="shared" si="178"/>
        <v/>
      </c>
      <c r="F203" s="146" t="str">
        <f t="shared" si="179"/>
        <v/>
      </c>
      <c r="G203" s="132" t="str">
        <f t="shared" si="180"/>
        <v/>
      </c>
      <c r="H203" s="133" t="str">
        <f t="shared" ca="1" si="181"/>
        <v/>
      </c>
      <c r="I203" s="134" t="str">
        <f t="shared" si="182"/>
        <v/>
      </c>
      <c r="J203" s="134" t="str">
        <f>""</f>
        <v/>
      </c>
      <c r="K203" s="134" t="str">
        <f t="shared" si="183"/>
        <v/>
      </c>
      <c r="L203" s="134" t="str">
        <f t="shared" si="184"/>
        <v/>
      </c>
      <c r="M203" s="134" t="str">
        <f t="shared" si="185"/>
        <v/>
      </c>
      <c r="N203" s="134" t="str">
        <f t="shared" si="186"/>
        <v/>
      </c>
      <c r="O203" s="134" t="str">
        <f t="shared" si="187"/>
        <v/>
      </c>
      <c r="P203" s="134" t="str">
        <f t="shared" si="188"/>
        <v/>
      </c>
      <c r="Q203" s="134" t="str">
        <f t="shared" si="189"/>
        <v/>
      </c>
      <c r="R203" s="130" t="str">
        <f t="shared" si="190"/>
        <v/>
      </c>
      <c r="S203" s="134" t="str">
        <f t="shared" si="191"/>
        <v/>
      </c>
      <c r="T203" s="147" t="str">
        <f t="shared" si="192"/>
        <v/>
      </c>
      <c r="U203" s="134" t="str">
        <f t="shared" si="193"/>
        <v/>
      </c>
      <c r="V203" s="134" t="str">
        <f t="shared" si="194"/>
        <v/>
      </c>
      <c r="W203" s="134" t="str">
        <f t="shared" si="195"/>
        <v/>
      </c>
    </row>
    <row r="204" spans="1:23">
      <c r="A204" s="150"/>
      <c r="B204" s="251"/>
      <c r="C204" s="130" t="str">
        <f t="shared" si="176"/>
        <v/>
      </c>
      <c r="D204" s="134" t="str">
        <f t="shared" si="177"/>
        <v/>
      </c>
      <c r="E204" s="145" t="str">
        <f t="shared" si="178"/>
        <v/>
      </c>
      <c r="F204" s="146" t="str">
        <f t="shared" si="179"/>
        <v/>
      </c>
      <c r="G204" s="132" t="str">
        <f t="shared" si="180"/>
        <v/>
      </c>
      <c r="H204" s="133" t="str">
        <f t="shared" ca="1" si="181"/>
        <v/>
      </c>
      <c r="I204" s="134" t="str">
        <f t="shared" si="182"/>
        <v/>
      </c>
      <c r="J204" s="134" t="str">
        <f>""</f>
        <v/>
      </c>
      <c r="K204" s="134" t="str">
        <f t="shared" si="183"/>
        <v/>
      </c>
      <c r="L204" s="134" t="str">
        <f t="shared" si="184"/>
        <v/>
      </c>
      <c r="M204" s="134" t="str">
        <f t="shared" si="185"/>
        <v/>
      </c>
      <c r="N204" s="134" t="str">
        <f t="shared" si="186"/>
        <v/>
      </c>
      <c r="O204" s="134" t="str">
        <f t="shared" si="187"/>
        <v/>
      </c>
      <c r="P204" s="134" t="str">
        <f t="shared" si="188"/>
        <v/>
      </c>
      <c r="Q204" s="134" t="str">
        <f t="shared" si="189"/>
        <v/>
      </c>
      <c r="R204" s="130" t="str">
        <f t="shared" si="190"/>
        <v/>
      </c>
      <c r="S204" s="134" t="str">
        <f t="shared" si="191"/>
        <v/>
      </c>
      <c r="T204" s="147" t="str">
        <f t="shared" si="192"/>
        <v/>
      </c>
      <c r="U204" s="134" t="str">
        <f t="shared" si="193"/>
        <v/>
      </c>
      <c r="V204" s="134" t="str">
        <f t="shared" si="194"/>
        <v/>
      </c>
      <c r="W204" s="134" t="str">
        <f t="shared" si="195"/>
        <v/>
      </c>
    </row>
    <row r="205" spans="1:23">
      <c r="A205" s="150"/>
      <c r="B205" s="251"/>
      <c r="C205" s="130" t="str">
        <f t="shared" si="176"/>
        <v/>
      </c>
      <c r="D205" s="134" t="str">
        <f t="shared" si="177"/>
        <v/>
      </c>
      <c r="E205" s="145" t="str">
        <f t="shared" si="178"/>
        <v/>
      </c>
      <c r="F205" s="146" t="str">
        <f t="shared" si="179"/>
        <v/>
      </c>
      <c r="G205" s="132" t="str">
        <f t="shared" si="180"/>
        <v/>
      </c>
      <c r="H205" s="133" t="str">
        <f t="shared" ca="1" si="181"/>
        <v/>
      </c>
      <c r="I205" s="134" t="str">
        <f t="shared" si="182"/>
        <v/>
      </c>
      <c r="J205" s="134" t="str">
        <f>""</f>
        <v/>
      </c>
      <c r="K205" s="134" t="str">
        <f t="shared" si="183"/>
        <v/>
      </c>
      <c r="L205" s="134" t="str">
        <f t="shared" si="184"/>
        <v/>
      </c>
      <c r="M205" s="134" t="str">
        <f t="shared" si="185"/>
        <v/>
      </c>
      <c r="N205" s="134" t="str">
        <f t="shared" si="186"/>
        <v/>
      </c>
      <c r="O205" s="134" t="str">
        <f t="shared" si="187"/>
        <v/>
      </c>
      <c r="P205" s="134" t="str">
        <f t="shared" si="188"/>
        <v/>
      </c>
      <c r="Q205" s="134" t="str">
        <f t="shared" si="189"/>
        <v/>
      </c>
      <c r="R205" s="130" t="str">
        <f t="shared" si="190"/>
        <v/>
      </c>
      <c r="S205" s="134" t="str">
        <f t="shared" si="191"/>
        <v/>
      </c>
      <c r="T205" s="147" t="str">
        <f t="shared" si="192"/>
        <v/>
      </c>
      <c r="U205" s="134" t="str">
        <f t="shared" si="193"/>
        <v/>
      </c>
      <c r="V205" s="134" t="str">
        <f t="shared" si="194"/>
        <v/>
      </c>
      <c r="W205" s="134" t="str">
        <f t="shared" si="195"/>
        <v/>
      </c>
    </row>
    <row r="206" spans="1:23">
      <c r="A206" s="150"/>
      <c r="B206" s="251"/>
      <c r="C206" s="130" t="str">
        <f t="shared" si="176"/>
        <v/>
      </c>
      <c r="D206" s="134" t="str">
        <f t="shared" si="177"/>
        <v/>
      </c>
      <c r="E206" s="145" t="str">
        <f t="shared" si="178"/>
        <v/>
      </c>
      <c r="F206" s="146" t="str">
        <f t="shared" si="179"/>
        <v/>
      </c>
      <c r="G206" s="132" t="str">
        <f t="shared" si="180"/>
        <v/>
      </c>
      <c r="H206" s="133" t="str">
        <f t="shared" ca="1" si="181"/>
        <v/>
      </c>
      <c r="I206" s="134" t="str">
        <f t="shared" si="182"/>
        <v/>
      </c>
      <c r="J206" s="134" t="str">
        <f>""</f>
        <v/>
      </c>
      <c r="K206" s="134" t="str">
        <f t="shared" si="183"/>
        <v/>
      </c>
      <c r="L206" s="134" t="str">
        <f t="shared" si="184"/>
        <v/>
      </c>
      <c r="M206" s="134" t="str">
        <f t="shared" si="185"/>
        <v/>
      </c>
      <c r="N206" s="134" t="str">
        <f t="shared" si="186"/>
        <v/>
      </c>
      <c r="O206" s="134" t="str">
        <f t="shared" si="187"/>
        <v/>
      </c>
      <c r="P206" s="134" t="str">
        <f t="shared" si="188"/>
        <v/>
      </c>
      <c r="Q206" s="134" t="str">
        <f t="shared" si="189"/>
        <v/>
      </c>
      <c r="R206" s="130" t="str">
        <f t="shared" si="190"/>
        <v/>
      </c>
      <c r="S206" s="134" t="str">
        <f t="shared" si="191"/>
        <v/>
      </c>
      <c r="T206" s="147" t="str">
        <f t="shared" si="192"/>
        <v/>
      </c>
      <c r="U206" s="134" t="str">
        <f t="shared" si="193"/>
        <v/>
      </c>
      <c r="V206" s="134" t="str">
        <f t="shared" si="194"/>
        <v/>
      </c>
      <c r="W206" s="134" t="str">
        <f t="shared" si="195"/>
        <v/>
      </c>
    </row>
    <row r="207" spans="1:23">
      <c r="A207" s="150"/>
      <c r="B207" s="251"/>
      <c r="C207" s="130" t="str">
        <f t="shared" si="176"/>
        <v/>
      </c>
      <c r="D207" s="134" t="str">
        <f t="shared" si="177"/>
        <v/>
      </c>
      <c r="E207" s="145" t="str">
        <f t="shared" si="178"/>
        <v/>
      </c>
      <c r="F207" s="146" t="str">
        <f t="shared" si="179"/>
        <v/>
      </c>
      <c r="G207" s="132" t="str">
        <f t="shared" si="180"/>
        <v/>
      </c>
      <c r="H207" s="133" t="str">
        <f t="shared" ca="1" si="181"/>
        <v/>
      </c>
      <c r="I207" s="134" t="str">
        <f t="shared" si="182"/>
        <v/>
      </c>
      <c r="J207" s="134" t="str">
        <f>""</f>
        <v/>
      </c>
      <c r="K207" s="134" t="str">
        <f t="shared" si="183"/>
        <v/>
      </c>
      <c r="L207" s="134" t="str">
        <f t="shared" si="184"/>
        <v/>
      </c>
      <c r="M207" s="134" t="str">
        <f t="shared" si="185"/>
        <v/>
      </c>
      <c r="N207" s="134" t="str">
        <f t="shared" si="186"/>
        <v/>
      </c>
      <c r="O207" s="134" t="str">
        <f t="shared" si="187"/>
        <v/>
      </c>
      <c r="P207" s="134" t="str">
        <f t="shared" si="188"/>
        <v/>
      </c>
      <c r="Q207" s="134" t="str">
        <f t="shared" si="189"/>
        <v/>
      </c>
      <c r="R207" s="130" t="str">
        <f t="shared" si="190"/>
        <v/>
      </c>
      <c r="S207" s="134" t="str">
        <f t="shared" si="191"/>
        <v/>
      </c>
      <c r="T207" s="147" t="str">
        <f t="shared" si="192"/>
        <v/>
      </c>
      <c r="U207" s="134" t="str">
        <f t="shared" si="193"/>
        <v/>
      </c>
      <c r="V207" s="134" t="str">
        <f t="shared" si="194"/>
        <v/>
      </c>
      <c r="W207" s="134" t="str">
        <f t="shared" si="195"/>
        <v/>
      </c>
    </row>
    <row r="208" spans="1:23">
      <c r="A208" s="150"/>
      <c r="B208" s="251"/>
      <c r="C208" s="130" t="str">
        <f t="shared" si="176"/>
        <v/>
      </c>
      <c r="D208" s="134" t="str">
        <f t="shared" si="177"/>
        <v/>
      </c>
      <c r="E208" s="145" t="str">
        <f t="shared" si="178"/>
        <v/>
      </c>
      <c r="F208" s="146" t="str">
        <f t="shared" si="179"/>
        <v/>
      </c>
      <c r="G208" s="132" t="str">
        <f t="shared" si="180"/>
        <v/>
      </c>
      <c r="H208" s="133" t="str">
        <f t="shared" ca="1" si="181"/>
        <v/>
      </c>
      <c r="I208" s="134" t="str">
        <f t="shared" si="182"/>
        <v/>
      </c>
      <c r="J208" s="134" t="str">
        <f>""</f>
        <v/>
      </c>
      <c r="K208" s="134" t="str">
        <f t="shared" si="183"/>
        <v/>
      </c>
      <c r="L208" s="134" t="str">
        <f t="shared" si="184"/>
        <v/>
      </c>
      <c r="M208" s="134" t="str">
        <f t="shared" si="185"/>
        <v/>
      </c>
      <c r="N208" s="134" t="str">
        <f t="shared" si="186"/>
        <v/>
      </c>
      <c r="O208" s="134" t="str">
        <f t="shared" si="187"/>
        <v/>
      </c>
      <c r="P208" s="134" t="str">
        <f t="shared" si="188"/>
        <v/>
      </c>
      <c r="Q208" s="134" t="str">
        <f t="shared" si="189"/>
        <v/>
      </c>
      <c r="R208" s="130" t="str">
        <f t="shared" si="190"/>
        <v/>
      </c>
      <c r="S208" s="134" t="str">
        <f t="shared" si="191"/>
        <v/>
      </c>
      <c r="T208" s="147" t="str">
        <f t="shared" si="192"/>
        <v/>
      </c>
      <c r="U208" s="134" t="str">
        <f t="shared" si="193"/>
        <v/>
      </c>
      <c r="V208" s="134" t="str">
        <f t="shared" si="194"/>
        <v/>
      </c>
      <c r="W208" s="134" t="str">
        <f t="shared" si="195"/>
        <v/>
      </c>
    </row>
    <row r="209" spans="1:23">
      <c r="A209" s="150"/>
      <c r="B209" s="251"/>
      <c r="C209" s="130" t="str">
        <f t="shared" si="176"/>
        <v/>
      </c>
      <c r="D209" s="134" t="str">
        <f t="shared" si="177"/>
        <v/>
      </c>
      <c r="E209" s="145" t="str">
        <f t="shared" si="178"/>
        <v/>
      </c>
      <c r="F209" s="146" t="str">
        <f t="shared" si="179"/>
        <v/>
      </c>
      <c r="G209" s="132" t="str">
        <f t="shared" si="180"/>
        <v/>
      </c>
      <c r="H209" s="133" t="str">
        <f t="shared" ca="1" si="181"/>
        <v/>
      </c>
      <c r="I209" s="134" t="str">
        <f t="shared" si="182"/>
        <v/>
      </c>
      <c r="J209" s="134" t="str">
        <f>""</f>
        <v/>
      </c>
      <c r="K209" s="134" t="str">
        <f t="shared" si="183"/>
        <v/>
      </c>
      <c r="L209" s="134" t="str">
        <f t="shared" si="184"/>
        <v/>
      </c>
      <c r="M209" s="134" t="str">
        <f t="shared" si="185"/>
        <v/>
      </c>
      <c r="N209" s="134" t="str">
        <f t="shared" si="186"/>
        <v/>
      </c>
      <c r="O209" s="134" t="str">
        <f t="shared" si="187"/>
        <v/>
      </c>
      <c r="P209" s="134" t="str">
        <f t="shared" si="188"/>
        <v/>
      </c>
      <c r="Q209" s="134" t="str">
        <f t="shared" si="189"/>
        <v/>
      </c>
      <c r="R209" s="130" t="str">
        <f t="shared" si="190"/>
        <v/>
      </c>
      <c r="S209" s="134" t="str">
        <f t="shared" si="191"/>
        <v/>
      </c>
      <c r="T209" s="147" t="str">
        <f t="shared" si="192"/>
        <v/>
      </c>
      <c r="U209" s="134" t="str">
        <f t="shared" si="193"/>
        <v/>
      </c>
      <c r="V209" s="134" t="str">
        <f t="shared" si="194"/>
        <v/>
      </c>
      <c r="W209" s="134" t="str">
        <f t="shared" si="195"/>
        <v/>
      </c>
    </row>
    <row r="210" spans="1:23">
      <c r="A210" s="150"/>
      <c r="B210" s="251"/>
      <c r="C210" s="130" t="str">
        <f t="shared" si="176"/>
        <v/>
      </c>
      <c r="D210" s="134" t="str">
        <f t="shared" si="177"/>
        <v/>
      </c>
      <c r="E210" s="145" t="str">
        <f t="shared" si="178"/>
        <v/>
      </c>
      <c r="F210" s="146" t="str">
        <f t="shared" si="179"/>
        <v/>
      </c>
      <c r="G210" s="132" t="str">
        <f t="shared" si="180"/>
        <v/>
      </c>
      <c r="H210" s="133" t="str">
        <f t="shared" ca="1" si="181"/>
        <v/>
      </c>
      <c r="I210" s="134" t="str">
        <f t="shared" si="182"/>
        <v/>
      </c>
      <c r="J210" s="134" t="str">
        <f>""</f>
        <v/>
      </c>
      <c r="K210" s="134" t="str">
        <f t="shared" si="183"/>
        <v/>
      </c>
      <c r="L210" s="134" t="str">
        <f t="shared" si="184"/>
        <v/>
      </c>
      <c r="M210" s="134" t="str">
        <f t="shared" si="185"/>
        <v/>
      </c>
      <c r="N210" s="134" t="str">
        <f t="shared" si="186"/>
        <v/>
      </c>
      <c r="O210" s="134" t="str">
        <f t="shared" si="187"/>
        <v/>
      </c>
      <c r="P210" s="134" t="str">
        <f t="shared" si="188"/>
        <v/>
      </c>
      <c r="Q210" s="134" t="str">
        <f t="shared" si="189"/>
        <v/>
      </c>
      <c r="R210" s="130" t="str">
        <f t="shared" si="190"/>
        <v/>
      </c>
      <c r="S210" s="134" t="str">
        <f t="shared" si="191"/>
        <v/>
      </c>
      <c r="T210" s="147" t="str">
        <f t="shared" si="192"/>
        <v/>
      </c>
      <c r="U210" s="134" t="str">
        <f t="shared" si="193"/>
        <v/>
      </c>
      <c r="V210" s="134" t="str">
        <f t="shared" si="194"/>
        <v/>
      </c>
      <c r="W210" s="134" t="str">
        <f t="shared" si="195"/>
        <v/>
      </c>
    </row>
    <row r="211" spans="1:23">
      <c r="A211" s="150"/>
      <c r="B211" s="251"/>
      <c r="C211" s="130" t="str">
        <f t="shared" si="176"/>
        <v/>
      </c>
      <c r="D211" s="134" t="str">
        <f t="shared" si="177"/>
        <v/>
      </c>
      <c r="E211" s="145" t="str">
        <f t="shared" si="178"/>
        <v/>
      </c>
      <c r="F211" s="146" t="str">
        <f t="shared" si="179"/>
        <v/>
      </c>
      <c r="G211" s="132" t="str">
        <f t="shared" si="180"/>
        <v/>
      </c>
      <c r="H211" s="133" t="str">
        <f t="shared" ca="1" si="181"/>
        <v/>
      </c>
      <c r="I211" s="134" t="str">
        <f t="shared" si="182"/>
        <v/>
      </c>
      <c r="J211" s="134" t="str">
        <f>""</f>
        <v/>
      </c>
      <c r="K211" s="134" t="str">
        <f t="shared" si="183"/>
        <v/>
      </c>
      <c r="L211" s="134" t="str">
        <f t="shared" si="184"/>
        <v/>
      </c>
      <c r="M211" s="134" t="str">
        <f t="shared" si="185"/>
        <v/>
      </c>
      <c r="N211" s="134" t="str">
        <f t="shared" si="186"/>
        <v/>
      </c>
      <c r="O211" s="134" t="str">
        <f t="shared" si="187"/>
        <v/>
      </c>
      <c r="P211" s="134" t="str">
        <f t="shared" si="188"/>
        <v/>
      </c>
      <c r="Q211" s="134" t="str">
        <f t="shared" si="189"/>
        <v/>
      </c>
      <c r="R211" s="130" t="str">
        <f t="shared" si="190"/>
        <v/>
      </c>
      <c r="S211" s="134" t="str">
        <f t="shared" si="191"/>
        <v/>
      </c>
      <c r="T211" s="147" t="str">
        <f t="shared" si="192"/>
        <v/>
      </c>
      <c r="U211" s="134" t="str">
        <f t="shared" si="193"/>
        <v/>
      </c>
      <c r="V211" s="134" t="str">
        <f t="shared" si="194"/>
        <v/>
      </c>
      <c r="W211" s="134" t="str">
        <f t="shared" si="195"/>
        <v/>
      </c>
    </row>
    <row r="212" spans="1:23">
      <c r="A212" s="150"/>
      <c r="B212" s="251"/>
      <c r="C212" s="130" t="str">
        <f t="shared" si="176"/>
        <v/>
      </c>
      <c r="D212" s="134" t="str">
        <f t="shared" si="177"/>
        <v/>
      </c>
      <c r="E212" s="145" t="str">
        <f t="shared" si="178"/>
        <v/>
      </c>
      <c r="F212" s="146" t="str">
        <f t="shared" si="179"/>
        <v/>
      </c>
      <c r="G212" s="132" t="str">
        <f t="shared" si="180"/>
        <v/>
      </c>
      <c r="H212" s="133" t="str">
        <f t="shared" ca="1" si="181"/>
        <v/>
      </c>
      <c r="I212" s="134" t="str">
        <f t="shared" si="182"/>
        <v/>
      </c>
      <c r="J212" s="134" t="str">
        <f>""</f>
        <v/>
      </c>
      <c r="K212" s="134" t="str">
        <f t="shared" si="183"/>
        <v/>
      </c>
      <c r="L212" s="134" t="str">
        <f t="shared" si="184"/>
        <v/>
      </c>
      <c r="M212" s="134" t="str">
        <f t="shared" si="185"/>
        <v/>
      </c>
      <c r="N212" s="134" t="str">
        <f t="shared" si="186"/>
        <v/>
      </c>
      <c r="O212" s="134" t="str">
        <f t="shared" si="187"/>
        <v/>
      </c>
      <c r="P212" s="134" t="str">
        <f t="shared" si="188"/>
        <v/>
      </c>
      <c r="Q212" s="134" t="str">
        <f t="shared" si="189"/>
        <v/>
      </c>
      <c r="R212" s="130" t="str">
        <f t="shared" si="190"/>
        <v/>
      </c>
      <c r="S212" s="134" t="str">
        <f t="shared" si="191"/>
        <v/>
      </c>
      <c r="T212" s="147" t="str">
        <f t="shared" si="192"/>
        <v/>
      </c>
      <c r="U212" s="134" t="str">
        <f t="shared" si="193"/>
        <v/>
      </c>
      <c r="V212" s="134" t="str">
        <f t="shared" si="194"/>
        <v/>
      </c>
      <c r="W212" s="134" t="str">
        <f t="shared" si="195"/>
        <v/>
      </c>
    </row>
    <row r="213" spans="1:23">
      <c r="A213" s="150"/>
      <c r="B213" s="251"/>
      <c r="C213" s="130" t="str">
        <f t="shared" si="176"/>
        <v/>
      </c>
      <c r="D213" s="134" t="str">
        <f t="shared" si="177"/>
        <v/>
      </c>
      <c r="E213" s="145" t="str">
        <f t="shared" si="178"/>
        <v/>
      </c>
      <c r="F213" s="146" t="str">
        <f t="shared" si="179"/>
        <v/>
      </c>
      <c r="G213" s="132" t="str">
        <f t="shared" si="180"/>
        <v/>
      </c>
      <c r="H213" s="133" t="str">
        <f t="shared" ca="1" si="181"/>
        <v/>
      </c>
      <c r="I213" s="134" t="str">
        <f t="shared" si="182"/>
        <v/>
      </c>
      <c r="J213" s="134" t="str">
        <f>""</f>
        <v/>
      </c>
      <c r="K213" s="134" t="str">
        <f t="shared" si="183"/>
        <v/>
      </c>
      <c r="L213" s="134" t="str">
        <f t="shared" si="184"/>
        <v/>
      </c>
      <c r="M213" s="134" t="str">
        <f t="shared" si="185"/>
        <v/>
      </c>
      <c r="N213" s="134" t="str">
        <f t="shared" si="186"/>
        <v/>
      </c>
      <c r="O213" s="134" t="str">
        <f t="shared" si="187"/>
        <v/>
      </c>
      <c r="P213" s="134" t="str">
        <f t="shared" si="188"/>
        <v/>
      </c>
      <c r="Q213" s="134" t="str">
        <f t="shared" si="189"/>
        <v/>
      </c>
      <c r="R213" s="130" t="str">
        <f t="shared" si="190"/>
        <v/>
      </c>
      <c r="S213" s="134" t="str">
        <f t="shared" si="191"/>
        <v/>
      </c>
      <c r="T213" s="147" t="str">
        <f t="shared" si="192"/>
        <v/>
      </c>
      <c r="U213" s="134" t="str">
        <f t="shared" si="193"/>
        <v/>
      </c>
      <c r="V213" s="134" t="str">
        <f t="shared" si="194"/>
        <v/>
      </c>
      <c r="W213" s="134" t="str">
        <f t="shared" si="195"/>
        <v/>
      </c>
    </row>
    <row r="214" spans="1:23">
      <c r="A214" s="150"/>
      <c r="B214" s="251"/>
      <c r="C214" s="130" t="str">
        <f t="shared" ref="C214:C277" si="196">IFERROR(IF(B214="PRESTACIONES","PRESTACIONES",VLOOKUP(A214,DATOS,49,FALSE)),"")</f>
        <v/>
      </c>
      <c r="D214" s="134" t="str">
        <f t="shared" ref="D214:D277" si="197">IFERROR(IF(E214,IF(B214=6,CONCATENATE(VLOOKUP(A214,DATOS,IF(C214="NO",38,38),FALSE),"P"),VLOOKUP(A214,DATOS,IF(C214="NO",38,38),FALSE)),""),"")</f>
        <v/>
      </c>
      <c r="E214" s="145" t="str">
        <f t="shared" ref="E214:E277" si="198">IFERROR(IF(B214="PRESTACIONES",VLOOKUP(A214,DATOS,23,FALSE),VLOOKUP(A214,DATOS,40,FALSE)*B214),"")</f>
        <v/>
      </c>
      <c r="F214" s="146" t="str">
        <f t="shared" ref="F214:F277" si="199">IFERROR(IF(E214,VLOOKUP(A214,DATOS,2,FALSE),""),"")</f>
        <v/>
      </c>
      <c r="G214" s="132" t="str">
        <f t="shared" ref="G214:G277" si="200">IFERROR(IF(E214,VLOOKUP(A214,DATOS,IF(C214="NO",39,39),FALSE),""),"")</f>
        <v/>
      </c>
      <c r="H214" s="133" t="str">
        <f t="shared" ref="H214:H277" ca="1" si="201">IFERROR(IF(D214&lt;&gt;"",TODAY(),""),"")</f>
        <v/>
      </c>
      <c r="I214" s="134" t="str">
        <f t="shared" ref="I214:I277" si="202">IFERROR(IF(D214&lt;&gt;"",I213+1,""),1)</f>
        <v/>
      </c>
      <c r="J214" s="134" t="str">
        <f>""</f>
        <v/>
      </c>
      <c r="K214" s="134" t="str">
        <f t="shared" ref="K214:K277" si="203">IFERROR(IF(E214,0,""),"")</f>
        <v/>
      </c>
      <c r="L214" s="134" t="str">
        <f t="shared" ref="L214:L277" si="204">IFERROR(IF(E214,0,""),"")</f>
        <v/>
      </c>
      <c r="M214" s="134" t="str">
        <f t="shared" ref="M214:M277" si="205">IFERROR(IF(E214,0,""),"")</f>
        <v/>
      </c>
      <c r="N214" s="134" t="str">
        <f t="shared" ref="N214:N277" si="206">IFERROR(IF(E214,0,""),"")</f>
        <v/>
      </c>
      <c r="O214" s="134" t="str">
        <f t="shared" ref="O214:O277" si="207">IFERROR(IF(E214,"01",""),"")</f>
        <v/>
      </c>
      <c r="P214" s="134" t="str">
        <f t="shared" ref="P214:P277" si="208">IFERROR(IF(K214&lt;&gt;"",P213+1,""),1)</f>
        <v/>
      </c>
      <c r="Q214" s="134" t="str">
        <f t="shared" ref="Q214:Q277" si="209">IFERROR(IF(E214,0,""),"")</f>
        <v/>
      </c>
      <c r="R214" s="130" t="str">
        <f t="shared" ref="R214:R277" si="210">IFERROR(IF(E214,VLOOKUP(A214,DATOS,IF(C214="NO",30,30),FALSE),""),"")</f>
        <v/>
      </c>
      <c r="S214" s="134" t="str">
        <f t="shared" ref="S214:S277" si="211">IFERROR(IF(D214&lt;&gt;"",S213+1,""),1)</f>
        <v/>
      </c>
      <c r="T214" s="147" t="str">
        <f t="shared" ref="T214:T277" si="212">IFERROR(IF(E214,VLOOKUP(A214,DATOS,27,FALSE),""),"")</f>
        <v/>
      </c>
      <c r="U214" s="134" t="str">
        <f t="shared" ref="U214:U277" si="213">IFERROR(IF(E214,0,""),"")</f>
        <v/>
      </c>
      <c r="V214" s="134" t="str">
        <f t="shared" ref="V214:V277" si="214">IFERROR(IF(E214,A214,""),"")</f>
        <v/>
      </c>
      <c r="W214" s="134" t="str">
        <f t="shared" ref="W214:W277" si="215">IFERROR(IF(V214&lt;&gt;"",CONCATENATE("PAGO DEL CONTRATO CÁTEDRA ",V214, " N° HORAS: ",B214),""),"")</f>
        <v/>
      </c>
    </row>
    <row r="215" spans="1:23">
      <c r="A215" s="150"/>
      <c r="B215" s="251"/>
      <c r="C215" s="130" t="str">
        <f t="shared" si="196"/>
        <v/>
      </c>
      <c r="D215" s="134" t="str">
        <f t="shared" si="197"/>
        <v/>
      </c>
      <c r="E215" s="145" t="str">
        <f t="shared" si="198"/>
        <v/>
      </c>
      <c r="F215" s="146" t="str">
        <f t="shared" si="199"/>
        <v/>
      </c>
      <c r="G215" s="132" t="str">
        <f t="shared" si="200"/>
        <v/>
      </c>
      <c r="H215" s="133" t="str">
        <f t="shared" ca="1" si="201"/>
        <v/>
      </c>
      <c r="I215" s="134" t="str">
        <f t="shared" si="202"/>
        <v/>
      </c>
      <c r="J215" s="134" t="str">
        <f>""</f>
        <v/>
      </c>
      <c r="K215" s="134" t="str">
        <f t="shared" si="203"/>
        <v/>
      </c>
      <c r="L215" s="134" t="str">
        <f t="shared" si="204"/>
        <v/>
      </c>
      <c r="M215" s="134" t="str">
        <f t="shared" si="205"/>
        <v/>
      </c>
      <c r="N215" s="134" t="str">
        <f t="shared" si="206"/>
        <v/>
      </c>
      <c r="O215" s="134" t="str">
        <f t="shared" si="207"/>
        <v/>
      </c>
      <c r="P215" s="134" t="str">
        <f t="shared" si="208"/>
        <v/>
      </c>
      <c r="Q215" s="134" t="str">
        <f t="shared" si="209"/>
        <v/>
      </c>
      <c r="R215" s="130" t="str">
        <f t="shared" si="210"/>
        <v/>
      </c>
      <c r="S215" s="134" t="str">
        <f t="shared" si="211"/>
        <v/>
      </c>
      <c r="T215" s="147" t="str">
        <f t="shared" si="212"/>
        <v/>
      </c>
      <c r="U215" s="134" t="str">
        <f t="shared" si="213"/>
        <v/>
      </c>
      <c r="V215" s="134" t="str">
        <f t="shared" si="214"/>
        <v/>
      </c>
      <c r="W215" s="134" t="str">
        <f t="shared" si="215"/>
        <v/>
      </c>
    </row>
    <row r="216" spans="1:23">
      <c r="A216" s="150"/>
      <c r="B216" s="251"/>
      <c r="C216" s="130" t="str">
        <f t="shared" si="196"/>
        <v/>
      </c>
      <c r="D216" s="134" t="str">
        <f t="shared" si="197"/>
        <v/>
      </c>
      <c r="E216" s="145" t="str">
        <f t="shared" si="198"/>
        <v/>
      </c>
      <c r="F216" s="146" t="str">
        <f t="shared" si="199"/>
        <v/>
      </c>
      <c r="G216" s="132" t="str">
        <f t="shared" si="200"/>
        <v/>
      </c>
      <c r="H216" s="133" t="str">
        <f t="shared" ca="1" si="201"/>
        <v/>
      </c>
      <c r="I216" s="134" t="str">
        <f t="shared" si="202"/>
        <v/>
      </c>
      <c r="J216" s="134" t="str">
        <f>""</f>
        <v/>
      </c>
      <c r="K216" s="134" t="str">
        <f t="shared" si="203"/>
        <v/>
      </c>
      <c r="L216" s="134" t="str">
        <f t="shared" si="204"/>
        <v/>
      </c>
      <c r="M216" s="134" t="str">
        <f t="shared" si="205"/>
        <v/>
      </c>
      <c r="N216" s="134" t="str">
        <f t="shared" si="206"/>
        <v/>
      </c>
      <c r="O216" s="134" t="str">
        <f t="shared" si="207"/>
        <v/>
      </c>
      <c r="P216" s="134" t="str">
        <f t="shared" si="208"/>
        <v/>
      </c>
      <c r="Q216" s="134" t="str">
        <f t="shared" si="209"/>
        <v/>
      </c>
      <c r="R216" s="130" t="str">
        <f t="shared" si="210"/>
        <v/>
      </c>
      <c r="S216" s="134" t="str">
        <f t="shared" si="211"/>
        <v/>
      </c>
      <c r="T216" s="147" t="str">
        <f t="shared" si="212"/>
        <v/>
      </c>
      <c r="U216" s="134" t="str">
        <f t="shared" si="213"/>
        <v/>
      </c>
      <c r="V216" s="134" t="str">
        <f t="shared" si="214"/>
        <v/>
      </c>
      <c r="W216" s="134" t="str">
        <f t="shared" si="215"/>
        <v/>
      </c>
    </row>
    <row r="217" spans="1:23">
      <c r="A217" s="150"/>
      <c r="B217" s="251"/>
      <c r="C217" s="130" t="str">
        <f t="shared" si="196"/>
        <v/>
      </c>
      <c r="D217" s="134" t="str">
        <f t="shared" si="197"/>
        <v/>
      </c>
      <c r="E217" s="145" t="str">
        <f t="shared" si="198"/>
        <v/>
      </c>
      <c r="F217" s="146" t="str">
        <f t="shared" si="199"/>
        <v/>
      </c>
      <c r="G217" s="132" t="str">
        <f t="shared" si="200"/>
        <v/>
      </c>
      <c r="H217" s="133" t="str">
        <f t="shared" ca="1" si="201"/>
        <v/>
      </c>
      <c r="I217" s="134" t="str">
        <f t="shared" si="202"/>
        <v/>
      </c>
      <c r="J217" s="134" t="str">
        <f>""</f>
        <v/>
      </c>
      <c r="K217" s="134" t="str">
        <f t="shared" si="203"/>
        <v/>
      </c>
      <c r="L217" s="134" t="str">
        <f t="shared" si="204"/>
        <v/>
      </c>
      <c r="M217" s="134" t="str">
        <f t="shared" si="205"/>
        <v/>
      </c>
      <c r="N217" s="134" t="str">
        <f t="shared" si="206"/>
        <v/>
      </c>
      <c r="O217" s="134" t="str">
        <f t="shared" si="207"/>
        <v/>
      </c>
      <c r="P217" s="134" t="str">
        <f t="shared" si="208"/>
        <v/>
      </c>
      <c r="Q217" s="134" t="str">
        <f t="shared" si="209"/>
        <v/>
      </c>
      <c r="R217" s="130" t="str">
        <f t="shared" si="210"/>
        <v/>
      </c>
      <c r="S217" s="134" t="str">
        <f t="shared" si="211"/>
        <v/>
      </c>
      <c r="T217" s="147" t="str">
        <f t="shared" si="212"/>
        <v/>
      </c>
      <c r="U217" s="134" t="str">
        <f t="shared" si="213"/>
        <v/>
      </c>
      <c r="V217" s="134" t="str">
        <f t="shared" si="214"/>
        <v/>
      </c>
      <c r="W217" s="134" t="str">
        <f t="shared" si="215"/>
        <v/>
      </c>
    </row>
    <row r="218" spans="1:23">
      <c r="A218" s="150"/>
      <c r="B218" s="251"/>
      <c r="C218" s="130" t="str">
        <f t="shared" si="196"/>
        <v/>
      </c>
      <c r="D218" s="134" t="str">
        <f t="shared" si="197"/>
        <v/>
      </c>
      <c r="E218" s="145" t="str">
        <f t="shared" si="198"/>
        <v/>
      </c>
      <c r="F218" s="146" t="str">
        <f t="shared" si="199"/>
        <v/>
      </c>
      <c r="G218" s="132" t="str">
        <f t="shared" si="200"/>
        <v/>
      </c>
      <c r="H218" s="133" t="str">
        <f t="shared" ca="1" si="201"/>
        <v/>
      </c>
      <c r="I218" s="134" t="str">
        <f t="shared" si="202"/>
        <v/>
      </c>
      <c r="J218" s="134" t="str">
        <f>""</f>
        <v/>
      </c>
      <c r="K218" s="134" t="str">
        <f t="shared" si="203"/>
        <v/>
      </c>
      <c r="L218" s="134" t="str">
        <f t="shared" si="204"/>
        <v/>
      </c>
      <c r="M218" s="134" t="str">
        <f t="shared" si="205"/>
        <v/>
      </c>
      <c r="N218" s="134" t="str">
        <f t="shared" si="206"/>
        <v/>
      </c>
      <c r="O218" s="134" t="str">
        <f t="shared" si="207"/>
        <v/>
      </c>
      <c r="P218" s="134" t="str">
        <f t="shared" si="208"/>
        <v/>
      </c>
      <c r="Q218" s="134" t="str">
        <f t="shared" si="209"/>
        <v/>
      </c>
      <c r="R218" s="130" t="str">
        <f t="shared" si="210"/>
        <v/>
      </c>
      <c r="S218" s="134" t="str">
        <f t="shared" si="211"/>
        <v/>
      </c>
      <c r="T218" s="147" t="str">
        <f t="shared" si="212"/>
        <v/>
      </c>
      <c r="U218" s="134" t="str">
        <f t="shared" si="213"/>
        <v/>
      </c>
      <c r="V218" s="134" t="str">
        <f t="shared" si="214"/>
        <v/>
      </c>
      <c r="W218" s="134" t="str">
        <f t="shared" si="215"/>
        <v/>
      </c>
    </row>
    <row r="219" spans="1:23">
      <c r="A219" s="150"/>
      <c r="B219" s="251"/>
      <c r="C219" s="130" t="str">
        <f t="shared" si="196"/>
        <v/>
      </c>
      <c r="D219" s="134" t="str">
        <f t="shared" si="197"/>
        <v/>
      </c>
      <c r="E219" s="145" t="str">
        <f t="shared" si="198"/>
        <v/>
      </c>
      <c r="F219" s="146" t="str">
        <f t="shared" si="199"/>
        <v/>
      </c>
      <c r="G219" s="132" t="str">
        <f t="shared" si="200"/>
        <v/>
      </c>
      <c r="H219" s="133" t="str">
        <f t="shared" ca="1" si="201"/>
        <v/>
      </c>
      <c r="I219" s="134" t="str">
        <f t="shared" si="202"/>
        <v/>
      </c>
      <c r="J219" s="134" t="str">
        <f>""</f>
        <v/>
      </c>
      <c r="K219" s="134" t="str">
        <f t="shared" si="203"/>
        <v/>
      </c>
      <c r="L219" s="134" t="str">
        <f t="shared" si="204"/>
        <v/>
      </c>
      <c r="M219" s="134" t="str">
        <f t="shared" si="205"/>
        <v/>
      </c>
      <c r="N219" s="134" t="str">
        <f t="shared" si="206"/>
        <v/>
      </c>
      <c r="O219" s="134" t="str">
        <f t="shared" si="207"/>
        <v/>
      </c>
      <c r="P219" s="134" t="str">
        <f t="shared" si="208"/>
        <v/>
      </c>
      <c r="Q219" s="134" t="str">
        <f t="shared" si="209"/>
        <v/>
      </c>
      <c r="R219" s="130" t="str">
        <f t="shared" si="210"/>
        <v/>
      </c>
      <c r="S219" s="134" t="str">
        <f t="shared" si="211"/>
        <v/>
      </c>
      <c r="T219" s="147" t="str">
        <f t="shared" si="212"/>
        <v/>
      </c>
      <c r="U219" s="134" t="str">
        <f t="shared" si="213"/>
        <v/>
      </c>
      <c r="V219" s="134" t="str">
        <f t="shared" si="214"/>
        <v/>
      </c>
      <c r="W219" s="134" t="str">
        <f t="shared" si="215"/>
        <v/>
      </c>
    </row>
    <row r="220" spans="1:23">
      <c r="A220" s="150"/>
      <c r="B220" s="251"/>
      <c r="C220" s="130" t="str">
        <f t="shared" si="196"/>
        <v/>
      </c>
      <c r="D220" s="134" t="str">
        <f t="shared" si="197"/>
        <v/>
      </c>
      <c r="E220" s="145" t="str">
        <f t="shared" si="198"/>
        <v/>
      </c>
      <c r="F220" s="146" t="str">
        <f t="shared" si="199"/>
        <v/>
      </c>
      <c r="G220" s="132" t="str">
        <f t="shared" si="200"/>
        <v/>
      </c>
      <c r="H220" s="133" t="str">
        <f t="shared" ca="1" si="201"/>
        <v/>
      </c>
      <c r="I220" s="134" t="str">
        <f t="shared" si="202"/>
        <v/>
      </c>
      <c r="J220" s="134" t="str">
        <f>""</f>
        <v/>
      </c>
      <c r="K220" s="134" t="str">
        <f t="shared" si="203"/>
        <v/>
      </c>
      <c r="L220" s="134" t="str">
        <f t="shared" si="204"/>
        <v/>
      </c>
      <c r="M220" s="134" t="str">
        <f t="shared" si="205"/>
        <v/>
      </c>
      <c r="N220" s="134" t="str">
        <f t="shared" si="206"/>
        <v/>
      </c>
      <c r="O220" s="134" t="str">
        <f t="shared" si="207"/>
        <v/>
      </c>
      <c r="P220" s="134" t="str">
        <f t="shared" si="208"/>
        <v/>
      </c>
      <c r="Q220" s="134" t="str">
        <f t="shared" si="209"/>
        <v/>
      </c>
      <c r="R220" s="130" t="str">
        <f t="shared" si="210"/>
        <v/>
      </c>
      <c r="S220" s="134" t="str">
        <f t="shared" si="211"/>
        <v/>
      </c>
      <c r="T220" s="147" t="str">
        <f t="shared" si="212"/>
        <v/>
      </c>
      <c r="U220" s="134" t="str">
        <f t="shared" si="213"/>
        <v/>
      </c>
      <c r="V220" s="134" t="str">
        <f t="shared" si="214"/>
        <v/>
      </c>
      <c r="W220" s="134" t="str">
        <f t="shared" si="215"/>
        <v/>
      </c>
    </row>
    <row r="221" spans="1:23">
      <c r="A221" s="150"/>
      <c r="B221" s="251"/>
      <c r="C221" s="130" t="str">
        <f t="shared" si="196"/>
        <v/>
      </c>
      <c r="D221" s="134" t="str">
        <f t="shared" si="197"/>
        <v/>
      </c>
      <c r="E221" s="145" t="str">
        <f t="shared" si="198"/>
        <v/>
      </c>
      <c r="F221" s="146" t="str">
        <f t="shared" si="199"/>
        <v/>
      </c>
      <c r="G221" s="132" t="str">
        <f t="shared" si="200"/>
        <v/>
      </c>
      <c r="H221" s="133" t="str">
        <f t="shared" ca="1" si="201"/>
        <v/>
      </c>
      <c r="I221" s="134" t="str">
        <f t="shared" si="202"/>
        <v/>
      </c>
      <c r="J221" s="134" t="str">
        <f>""</f>
        <v/>
      </c>
      <c r="K221" s="134" t="str">
        <f t="shared" si="203"/>
        <v/>
      </c>
      <c r="L221" s="134" t="str">
        <f t="shared" si="204"/>
        <v/>
      </c>
      <c r="M221" s="134" t="str">
        <f t="shared" si="205"/>
        <v/>
      </c>
      <c r="N221" s="134" t="str">
        <f t="shared" si="206"/>
        <v/>
      </c>
      <c r="O221" s="134" t="str">
        <f t="shared" si="207"/>
        <v/>
      </c>
      <c r="P221" s="134" t="str">
        <f t="shared" si="208"/>
        <v/>
      </c>
      <c r="Q221" s="134" t="str">
        <f t="shared" si="209"/>
        <v/>
      </c>
      <c r="R221" s="130" t="str">
        <f t="shared" si="210"/>
        <v/>
      </c>
      <c r="S221" s="134" t="str">
        <f t="shared" si="211"/>
        <v/>
      </c>
      <c r="T221" s="147" t="str">
        <f t="shared" si="212"/>
        <v/>
      </c>
      <c r="U221" s="134" t="str">
        <f t="shared" si="213"/>
        <v/>
      </c>
      <c r="V221" s="134" t="str">
        <f t="shared" si="214"/>
        <v/>
      </c>
      <c r="W221" s="134" t="str">
        <f t="shared" si="215"/>
        <v/>
      </c>
    </row>
    <row r="222" spans="1:23">
      <c r="A222" s="150"/>
      <c r="B222" s="251"/>
      <c r="C222" s="130" t="str">
        <f t="shared" si="196"/>
        <v/>
      </c>
      <c r="D222" s="134" t="str">
        <f t="shared" si="197"/>
        <v/>
      </c>
      <c r="E222" s="145" t="str">
        <f t="shared" si="198"/>
        <v/>
      </c>
      <c r="F222" s="146" t="str">
        <f t="shared" si="199"/>
        <v/>
      </c>
      <c r="G222" s="132" t="str">
        <f t="shared" si="200"/>
        <v/>
      </c>
      <c r="H222" s="133" t="str">
        <f t="shared" ca="1" si="201"/>
        <v/>
      </c>
      <c r="I222" s="134" t="str">
        <f t="shared" si="202"/>
        <v/>
      </c>
      <c r="J222" s="134" t="str">
        <f>""</f>
        <v/>
      </c>
      <c r="K222" s="134" t="str">
        <f t="shared" si="203"/>
        <v/>
      </c>
      <c r="L222" s="134" t="str">
        <f t="shared" si="204"/>
        <v/>
      </c>
      <c r="M222" s="134" t="str">
        <f t="shared" si="205"/>
        <v/>
      </c>
      <c r="N222" s="134" t="str">
        <f t="shared" si="206"/>
        <v/>
      </c>
      <c r="O222" s="134" t="str">
        <f t="shared" si="207"/>
        <v/>
      </c>
      <c r="P222" s="134" t="str">
        <f t="shared" si="208"/>
        <v/>
      </c>
      <c r="Q222" s="134" t="str">
        <f t="shared" si="209"/>
        <v/>
      </c>
      <c r="R222" s="130" t="str">
        <f t="shared" si="210"/>
        <v/>
      </c>
      <c r="S222" s="134" t="str">
        <f t="shared" si="211"/>
        <v/>
      </c>
      <c r="T222" s="147" t="str">
        <f t="shared" si="212"/>
        <v/>
      </c>
      <c r="U222" s="134" t="str">
        <f t="shared" si="213"/>
        <v/>
      </c>
      <c r="V222" s="134" t="str">
        <f t="shared" si="214"/>
        <v/>
      </c>
      <c r="W222" s="134" t="str">
        <f t="shared" si="215"/>
        <v/>
      </c>
    </row>
    <row r="223" spans="1:23">
      <c r="A223" s="150"/>
      <c r="B223" s="251"/>
      <c r="C223" s="130" t="str">
        <f t="shared" si="196"/>
        <v/>
      </c>
      <c r="D223" s="134" t="str">
        <f t="shared" si="197"/>
        <v/>
      </c>
      <c r="E223" s="145" t="str">
        <f t="shared" si="198"/>
        <v/>
      </c>
      <c r="F223" s="146" t="str">
        <f t="shared" si="199"/>
        <v/>
      </c>
      <c r="G223" s="132" t="str">
        <f t="shared" si="200"/>
        <v/>
      </c>
      <c r="H223" s="133" t="str">
        <f t="shared" ca="1" si="201"/>
        <v/>
      </c>
      <c r="I223" s="134" t="str">
        <f t="shared" si="202"/>
        <v/>
      </c>
      <c r="J223" s="134" t="str">
        <f>""</f>
        <v/>
      </c>
      <c r="K223" s="134" t="str">
        <f t="shared" si="203"/>
        <v/>
      </c>
      <c r="L223" s="134" t="str">
        <f t="shared" si="204"/>
        <v/>
      </c>
      <c r="M223" s="134" t="str">
        <f t="shared" si="205"/>
        <v/>
      </c>
      <c r="N223" s="134" t="str">
        <f t="shared" si="206"/>
        <v/>
      </c>
      <c r="O223" s="134" t="str">
        <f t="shared" si="207"/>
        <v/>
      </c>
      <c r="P223" s="134" t="str">
        <f t="shared" si="208"/>
        <v/>
      </c>
      <c r="Q223" s="134" t="str">
        <f t="shared" si="209"/>
        <v/>
      </c>
      <c r="R223" s="130" t="str">
        <f t="shared" si="210"/>
        <v/>
      </c>
      <c r="S223" s="134" t="str">
        <f t="shared" si="211"/>
        <v/>
      </c>
      <c r="T223" s="147" t="str">
        <f t="shared" si="212"/>
        <v/>
      </c>
      <c r="U223" s="134" t="str">
        <f t="shared" si="213"/>
        <v/>
      </c>
      <c r="V223" s="134" t="str">
        <f t="shared" si="214"/>
        <v/>
      </c>
      <c r="W223" s="134" t="str">
        <f t="shared" si="215"/>
        <v/>
      </c>
    </row>
    <row r="224" spans="1:23">
      <c r="A224" s="150"/>
      <c r="B224" s="251"/>
      <c r="C224" s="130" t="str">
        <f t="shared" si="196"/>
        <v/>
      </c>
      <c r="D224" s="134" t="str">
        <f t="shared" si="197"/>
        <v/>
      </c>
      <c r="E224" s="145" t="str">
        <f t="shared" si="198"/>
        <v/>
      </c>
      <c r="F224" s="146" t="str">
        <f t="shared" si="199"/>
        <v/>
      </c>
      <c r="G224" s="132" t="str">
        <f t="shared" si="200"/>
        <v/>
      </c>
      <c r="H224" s="133" t="str">
        <f t="shared" ca="1" si="201"/>
        <v/>
      </c>
      <c r="I224" s="134" t="str">
        <f t="shared" si="202"/>
        <v/>
      </c>
      <c r="J224" s="134" t="str">
        <f>""</f>
        <v/>
      </c>
      <c r="K224" s="134" t="str">
        <f t="shared" si="203"/>
        <v/>
      </c>
      <c r="L224" s="134" t="str">
        <f t="shared" si="204"/>
        <v/>
      </c>
      <c r="M224" s="134" t="str">
        <f t="shared" si="205"/>
        <v/>
      </c>
      <c r="N224" s="134" t="str">
        <f t="shared" si="206"/>
        <v/>
      </c>
      <c r="O224" s="134" t="str">
        <f t="shared" si="207"/>
        <v/>
      </c>
      <c r="P224" s="134" t="str">
        <f t="shared" si="208"/>
        <v/>
      </c>
      <c r="Q224" s="134" t="str">
        <f t="shared" si="209"/>
        <v/>
      </c>
      <c r="R224" s="130" t="str">
        <f t="shared" si="210"/>
        <v/>
      </c>
      <c r="S224" s="134" t="str">
        <f t="shared" si="211"/>
        <v/>
      </c>
      <c r="T224" s="147" t="str">
        <f t="shared" si="212"/>
        <v/>
      </c>
      <c r="U224" s="134" t="str">
        <f t="shared" si="213"/>
        <v/>
      </c>
      <c r="V224" s="134" t="str">
        <f t="shared" si="214"/>
        <v/>
      </c>
      <c r="W224" s="134" t="str">
        <f t="shared" si="215"/>
        <v/>
      </c>
    </row>
    <row r="225" spans="1:23">
      <c r="A225" s="150"/>
      <c r="B225" s="251"/>
      <c r="C225" s="130" t="str">
        <f t="shared" si="196"/>
        <v/>
      </c>
      <c r="D225" s="134" t="str">
        <f t="shared" si="197"/>
        <v/>
      </c>
      <c r="E225" s="145" t="str">
        <f t="shared" si="198"/>
        <v/>
      </c>
      <c r="F225" s="146" t="str">
        <f t="shared" si="199"/>
        <v/>
      </c>
      <c r="G225" s="132" t="str">
        <f t="shared" si="200"/>
        <v/>
      </c>
      <c r="H225" s="133" t="str">
        <f t="shared" ca="1" si="201"/>
        <v/>
      </c>
      <c r="I225" s="134" t="str">
        <f t="shared" si="202"/>
        <v/>
      </c>
      <c r="J225" s="134" t="str">
        <f>""</f>
        <v/>
      </c>
      <c r="K225" s="134" t="str">
        <f t="shared" si="203"/>
        <v/>
      </c>
      <c r="L225" s="134" t="str">
        <f t="shared" si="204"/>
        <v/>
      </c>
      <c r="M225" s="134" t="str">
        <f t="shared" si="205"/>
        <v/>
      </c>
      <c r="N225" s="134" t="str">
        <f t="shared" si="206"/>
        <v/>
      </c>
      <c r="O225" s="134" t="str">
        <f t="shared" si="207"/>
        <v/>
      </c>
      <c r="P225" s="134" t="str">
        <f t="shared" si="208"/>
        <v/>
      </c>
      <c r="Q225" s="134" t="str">
        <f t="shared" si="209"/>
        <v/>
      </c>
      <c r="R225" s="130" t="str">
        <f t="shared" si="210"/>
        <v/>
      </c>
      <c r="S225" s="134" t="str">
        <f t="shared" si="211"/>
        <v/>
      </c>
      <c r="T225" s="147" t="str">
        <f t="shared" si="212"/>
        <v/>
      </c>
      <c r="U225" s="134" t="str">
        <f t="shared" si="213"/>
        <v/>
      </c>
      <c r="V225" s="134" t="str">
        <f t="shared" si="214"/>
        <v/>
      </c>
      <c r="W225" s="134" t="str">
        <f t="shared" si="215"/>
        <v/>
      </c>
    </row>
    <row r="226" spans="1:23">
      <c r="A226" s="150"/>
      <c r="B226" s="251"/>
      <c r="C226" s="130" t="str">
        <f t="shared" si="196"/>
        <v/>
      </c>
      <c r="D226" s="134" t="str">
        <f t="shared" si="197"/>
        <v/>
      </c>
      <c r="E226" s="145" t="str">
        <f t="shared" si="198"/>
        <v/>
      </c>
      <c r="F226" s="146" t="str">
        <f t="shared" si="199"/>
        <v/>
      </c>
      <c r="G226" s="132" t="str">
        <f t="shared" si="200"/>
        <v/>
      </c>
      <c r="H226" s="133" t="str">
        <f t="shared" ca="1" si="201"/>
        <v/>
      </c>
      <c r="I226" s="134" t="str">
        <f t="shared" si="202"/>
        <v/>
      </c>
      <c r="J226" s="134" t="str">
        <f>""</f>
        <v/>
      </c>
      <c r="K226" s="134" t="str">
        <f t="shared" si="203"/>
        <v/>
      </c>
      <c r="L226" s="134" t="str">
        <f t="shared" si="204"/>
        <v/>
      </c>
      <c r="M226" s="134" t="str">
        <f t="shared" si="205"/>
        <v/>
      </c>
      <c r="N226" s="134" t="str">
        <f t="shared" si="206"/>
        <v/>
      </c>
      <c r="O226" s="134" t="str">
        <f t="shared" si="207"/>
        <v/>
      </c>
      <c r="P226" s="134" t="str">
        <f t="shared" si="208"/>
        <v/>
      </c>
      <c r="Q226" s="134" t="str">
        <f t="shared" si="209"/>
        <v/>
      </c>
      <c r="R226" s="130" t="str">
        <f t="shared" si="210"/>
        <v/>
      </c>
      <c r="S226" s="134" t="str">
        <f t="shared" si="211"/>
        <v/>
      </c>
      <c r="T226" s="147" t="str">
        <f t="shared" si="212"/>
        <v/>
      </c>
      <c r="U226" s="134" t="str">
        <f t="shared" si="213"/>
        <v/>
      </c>
      <c r="V226" s="134" t="str">
        <f t="shared" si="214"/>
        <v/>
      </c>
      <c r="W226" s="134" t="str">
        <f t="shared" si="215"/>
        <v/>
      </c>
    </row>
    <row r="227" spans="1:23">
      <c r="A227" s="150"/>
      <c r="B227" s="251"/>
      <c r="C227" s="130" t="str">
        <f t="shared" si="196"/>
        <v/>
      </c>
      <c r="D227" s="134" t="str">
        <f t="shared" si="197"/>
        <v/>
      </c>
      <c r="E227" s="145" t="str">
        <f t="shared" si="198"/>
        <v/>
      </c>
      <c r="F227" s="146" t="str">
        <f t="shared" si="199"/>
        <v/>
      </c>
      <c r="G227" s="132" t="str">
        <f t="shared" si="200"/>
        <v/>
      </c>
      <c r="H227" s="133" t="str">
        <f t="shared" ca="1" si="201"/>
        <v/>
      </c>
      <c r="I227" s="134" t="str">
        <f t="shared" si="202"/>
        <v/>
      </c>
      <c r="J227" s="134" t="str">
        <f>""</f>
        <v/>
      </c>
      <c r="K227" s="134" t="str">
        <f t="shared" si="203"/>
        <v/>
      </c>
      <c r="L227" s="134" t="str">
        <f t="shared" si="204"/>
        <v/>
      </c>
      <c r="M227" s="134" t="str">
        <f t="shared" si="205"/>
        <v/>
      </c>
      <c r="N227" s="134" t="str">
        <f t="shared" si="206"/>
        <v/>
      </c>
      <c r="O227" s="134" t="str">
        <f t="shared" si="207"/>
        <v/>
      </c>
      <c r="P227" s="134" t="str">
        <f t="shared" si="208"/>
        <v/>
      </c>
      <c r="Q227" s="134" t="str">
        <f t="shared" si="209"/>
        <v/>
      </c>
      <c r="R227" s="130" t="str">
        <f t="shared" si="210"/>
        <v/>
      </c>
      <c r="S227" s="134" t="str">
        <f t="shared" si="211"/>
        <v/>
      </c>
      <c r="T227" s="147" t="str">
        <f t="shared" si="212"/>
        <v/>
      </c>
      <c r="U227" s="134" t="str">
        <f t="shared" si="213"/>
        <v/>
      </c>
      <c r="V227" s="134" t="str">
        <f t="shared" si="214"/>
        <v/>
      </c>
      <c r="W227" s="134" t="str">
        <f t="shared" si="215"/>
        <v/>
      </c>
    </row>
    <row r="228" spans="1:23">
      <c r="A228" s="150"/>
      <c r="B228" s="251"/>
      <c r="C228" s="130" t="str">
        <f t="shared" si="196"/>
        <v/>
      </c>
      <c r="D228" s="134" t="str">
        <f t="shared" si="197"/>
        <v/>
      </c>
      <c r="E228" s="145" t="str">
        <f t="shared" si="198"/>
        <v/>
      </c>
      <c r="F228" s="146" t="str">
        <f t="shared" si="199"/>
        <v/>
      </c>
      <c r="G228" s="132" t="str">
        <f t="shared" si="200"/>
        <v/>
      </c>
      <c r="H228" s="133" t="str">
        <f t="shared" ca="1" si="201"/>
        <v/>
      </c>
      <c r="I228" s="134" t="str">
        <f t="shared" si="202"/>
        <v/>
      </c>
      <c r="J228" s="134" t="str">
        <f>""</f>
        <v/>
      </c>
      <c r="K228" s="134" t="str">
        <f t="shared" si="203"/>
        <v/>
      </c>
      <c r="L228" s="134" t="str">
        <f t="shared" si="204"/>
        <v/>
      </c>
      <c r="M228" s="134" t="str">
        <f t="shared" si="205"/>
        <v/>
      </c>
      <c r="N228" s="134" t="str">
        <f t="shared" si="206"/>
        <v/>
      </c>
      <c r="O228" s="134" t="str">
        <f t="shared" si="207"/>
        <v/>
      </c>
      <c r="P228" s="134" t="str">
        <f t="shared" si="208"/>
        <v/>
      </c>
      <c r="Q228" s="134" t="str">
        <f t="shared" si="209"/>
        <v/>
      </c>
      <c r="R228" s="130" t="str">
        <f t="shared" si="210"/>
        <v/>
      </c>
      <c r="S228" s="134" t="str">
        <f t="shared" si="211"/>
        <v/>
      </c>
      <c r="T228" s="147" t="str">
        <f t="shared" si="212"/>
        <v/>
      </c>
      <c r="U228" s="134" t="str">
        <f t="shared" si="213"/>
        <v/>
      </c>
      <c r="V228" s="134" t="str">
        <f t="shared" si="214"/>
        <v/>
      </c>
      <c r="W228" s="134" t="str">
        <f t="shared" si="215"/>
        <v/>
      </c>
    </row>
    <row r="229" spans="1:23">
      <c r="A229" s="150"/>
      <c r="B229" s="251"/>
      <c r="C229" s="130" t="str">
        <f t="shared" si="196"/>
        <v/>
      </c>
      <c r="D229" s="134" t="str">
        <f t="shared" si="197"/>
        <v/>
      </c>
      <c r="E229" s="145" t="str">
        <f t="shared" si="198"/>
        <v/>
      </c>
      <c r="F229" s="146" t="str">
        <f t="shared" si="199"/>
        <v/>
      </c>
      <c r="G229" s="132" t="str">
        <f t="shared" si="200"/>
        <v/>
      </c>
      <c r="H229" s="133" t="str">
        <f t="shared" ca="1" si="201"/>
        <v/>
      </c>
      <c r="I229" s="134" t="str">
        <f t="shared" si="202"/>
        <v/>
      </c>
      <c r="J229" s="134" t="str">
        <f>""</f>
        <v/>
      </c>
      <c r="K229" s="134" t="str">
        <f t="shared" si="203"/>
        <v/>
      </c>
      <c r="L229" s="134" t="str">
        <f t="shared" si="204"/>
        <v/>
      </c>
      <c r="M229" s="134" t="str">
        <f t="shared" si="205"/>
        <v/>
      </c>
      <c r="N229" s="134" t="str">
        <f t="shared" si="206"/>
        <v/>
      </c>
      <c r="O229" s="134" t="str">
        <f t="shared" si="207"/>
        <v/>
      </c>
      <c r="P229" s="134" t="str">
        <f t="shared" si="208"/>
        <v/>
      </c>
      <c r="Q229" s="134" t="str">
        <f t="shared" si="209"/>
        <v/>
      </c>
      <c r="R229" s="130" t="str">
        <f t="shared" si="210"/>
        <v/>
      </c>
      <c r="S229" s="134" t="str">
        <f t="shared" si="211"/>
        <v/>
      </c>
      <c r="T229" s="147" t="str">
        <f t="shared" si="212"/>
        <v/>
      </c>
      <c r="U229" s="134" t="str">
        <f t="shared" si="213"/>
        <v/>
      </c>
      <c r="V229" s="134" t="str">
        <f t="shared" si="214"/>
        <v/>
      </c>
      <c r="W229" s="134" t="str">
        <f t="shared" si="215"/>
        <v/>
      </c>
    </row>
    <row r="230" spans="1:23">
      <c r="A230" s="150"/>
      <c r="B230" s="251"/>
      <c r="C230" s="130" t="str">
        <f t="shared" si="196"/>
        <v/>
      </c>
      <c r="D230" s="134" t="str">
        <f t="shared" si="197"/>
        <v/>
      </c>
      <c r="E230" s="145" t="str">
        <f t="shared" si="198"/>
        <v/>
      </c>
      <c r="F230" s="146" t="str">
        <f t="shared" si="199"/>
        <v/>
      </c>
      <c r="G230" s="132" t="str">
        <f t="shared" si="200"/>
        <v/>
      </c>
      <c r="H230" s="133" t="str">
        <f t="shared" ca="1" si="201"/>
        <v/>
      </c>
      <c r="I230" s="134" t="str">
        <f t="shared" si="202"/>
        <v/>
      </c>
      <c r="J230" s="134" t="str">
        <f>""</f>
        <v/>
      </c>
      <c r="K230" s="134" t="str">
        <f t="shared" si="203"/>
        <v/>
      </c>
      <c r="L230" s="134" t="str">
        <f t="shared" si="204"/>
        <v/>
      </c>
      <c r="M230" s="134" t="str">
        <f t="shared" si="205"/>
        <v/>
      </c>
      <c r="N230" s="134" t="str">
        <f t="shared" si="206"/>
        <v/>
      </c>
      <c r="O230" s="134" t="str">
        <f t="shared" si="207"/>
        <v/>
      </c>
      <c r="P230" s="134" t="str">
        <f t="shared" si="208"/>
        <v/>
      </c>
      <c r="Q230" s="134" t="str">
        <f t="shared" si="209"/>
        <v/>
      </c>
      <c r="R230" s="130" t="str">
        <f t="shared" si="210"/>
        <v/>
      </c>
      <c r="S230" s="134" t="str">
        <f t="shared" si="211"/>
        <v/>
      </c>
      <c r="T230" s="147" t="str">
        <f t="shared" si="212"/>
        <v/>
      </c>
      <c r="U230" s="134" t="str">
        <f t="shared" si="213"/>
        <v/>
      </c>
      <c r="V230" s="134" t="str">
        <f t="shared" si="214"/>
        <v/>
      </c>
      <c r="W230" s="134" t="str">
        <f t="shared" si="215"/>
        <v/>
      </c>
    </row>
    <row r="231" spans="1:23">
      <c r="A231" s="150"/>
      <c r="B231" s="251"/>
      <c r="C231" s="130" t="str">
        <f t="shared" si="196"/>
        <v/>
      </c>
      <c r="D231" s="134" t="str">
        <f t="shared" si="197"/>
        <v/>
      </c>
      <c r="E231" s="145" t="str">
        <f t="shared" si="198"/>
        <v/>
      </c>
      <c r="F231" s="146" t="str">
        <f t="shared" si="199"/>
        <v/>
      </c>
      <c r="G231" s="132" t="str">
        <f t="shared" si="200"/>
        <v/>
      </c>
      <c r="H231" s="133" t="str">
        <f t="shared" ca="1" si="201"/>
        <v/>
      </c>
      <c r="I231" s="134" t="str">
        <f t="shared" si="202"/>
        <v/>
      </c>
      <c r="J231" s="134" t="str">
        <f>""</f>
        <v/>
      </c>
      <c r="K231" s="134" t="str">
        <f t="shared" si="203"/>
        <v/>
      </c>
      <c r="L231" s="134" t="str">
        <f t="shared" si="204"/>
        <v/>
      </c>
      <c r="M231" s="134" t="str">
        <f t="shared" si="205"/>
        <v/>
      </c>
      <c r="N231" s="134" t="str">
        <f t="shared" si="206"/>
        <v/>
      </c>
      <c r="O231" s="134" t="str">
        <f t="shared" si="207"/>
        <v/>
      </c>
      <c r="P231" s="134" t="str">
        <f t="shared" si="208"/>
        <v/>
      </c>
      <c r="Q231" s="134" t="str">
        <f t="shared" si="209"/>
        <v/>
      </c>
      <c r="R231" s="130" t="str">
        <f t="shared" si="210"/>
        <v/>
      </c>
      <c r="S231" s="134" t="str">
        <f t="shared" si="211"/>
        <v/>
      </c>
      <c r="T231" s="147" t="str">
        <f t="shared" si="212"/>
        <v/>
      </c>
      <c r="U231" s="134" t="str">
        <f t="shared" si="213"/>
        <v/>
      </c>
      <c r="V231" s="134" t="str">
        <f t="shared" si="214"/>
        <v/>
      </c>
      <c r="W231" s="134" t="str">
        <f t="shared" si="215"/>
        <v/>
      </c>
    </row>
    <row r="232" spans="1:23">
      <c r="A232" s="150"/>
      <c r="B232" s="251"/>
      <c r="C232" s="130" t="str">
        <f t="shared" si="196"/>
        <v/>
      </c>
      <c r="D232" s="134" t="str">
        <f t="shared" si="197"/>
        <v/>
      </c>
      <c r="E232" s="145" t="str">
        <f t="shared" si="198"/>
        <v/>
      </c>
      <c r="F232" s="146" t="str">
        <f t="shared" si="199"/>
        <v/>
      </c>
      <c r="G232" s="132" t="str">
        <f t="shared" si="200"/>
        <v/>
      </c>
      <c r="H232" s="133" t="str">
        <f t="shared" ca="1" si="201"/>
        <v/>
      </c>
      <c r="I232" s="134" t="str">
        <f t="shared" si="202"/>
        <v/>
      </c>
      <c r="J232" s="134" t="str">
        <f>""</f>
        <v/>
      </c>
      <c r="K232" s="134" t="str">
        <f t="shared" si="203"/>
        <v/>
      </c>
      <c r="L232" s="134" t="str">
        <f t="shared" si="204"/>
        <v/>
      </c>
      <c r="M232" s="134" t="str">
        <f t="shared" si="205"/>
        <v/>
      </c>
      <c r="N232" s="134" t="str">
        <f t="shared" si="206"/>
        <v/>
      </c>
      <c r="O232" s="134" t="str">
        <f t="shared" si="207"/>
        <v/>
      </c>
      <c r="P232" s="134" t="str">
        <f t="shared" si="208"/>
        <v/>
      </c>
      <c r="Q232" s="134" t="str">
        <f t="shared" si="209"/>
        <v/>
      </c>
      <c r="R232" s="130" t="str">
        <f t="shared" si="210"/>
        <v/>
      </c>
      <c r="S232" s="134" t="str">
        <f t="shared" si="211"/>
        <v/>
      </c>
      <c r="T232" s="147" t="str">
        <f t="shared" si="212"/>
        <v/>
      </c>
      <c r="U232" s="134" t="str">
        <f t="shared" si="213"/>
        <v/>
      </c>
      <c r="V232" s="134" t="str">
        <f t="shared" si="214"/>
        <v/>
      </c>
      <c r="W232" s="134" t="str">
        <f t="shared" si="215"/>
        <v/>
      </c>
    </row>
    <row r="233" spans="1:23">
      <c r="A233" s="150"/>
      <c r="B233" s="251"/>
      <c r="C233" s="130" t="str">
        <f t="shared" si="196"/>
        <v/>
      </c>
      <c r="D233" s="134" t="str">
        <f t="shared" si="197"/>
        <v/>
      </c>
      <c r="E233" s="145" t="str">
        <f t="shared" si="198"/>
        <v/>
      </c>
      <c r="F233" s="146" t="str">
        <f t="shared" si="199"/>
        <v/>
      </c>
      <c r="G233" s="132" t="str">
        <f t="shared" si="200"/>
        <v/>
      </c>
      <c r="H233" s="133" t="str">
        <f t="shared" ca="1" si="201"/>
        <v/>
      </c>
      <c r="I233" s="134" t="str">
        <f t="shared" si="202"/>
        <v/>
      </c>
      <c r="J233" s="134" t="str">
        <f>""</f>
        <v/>
      </c>
      <c r="K233" s="134" t="str">
        <f t="shared" si="203"/>
        <v/>
      </c>
      <c r="L233" s="134" t="str">
        <f t="shared" si="204"/>
        <v/>
      </c>
      <c r="M233" s="134" t="str">
        <f t="shared" si="205"/>
        <v/>
      </c>
      <c r="N233" s="134" t="str">
        <f t="shared" si="206"/>
        <v/>
      </c>
      <c r="O233" s="134" t="str">
        <f t="shared" si="207"/>
        <v/>
      </c>
      <c r="P233" s="134" t="str">
        <f t="shared" si="208"/>
        <v/>
      </c>
      <c r="Q233" s="134" t="str">
        <f t="shared" si="209"/>
        <v/>
      </c>
      <c r="R233" s="130" t="str">
        <f t="shared" si="210"/>
        <v/>
      </c>
      <c r="S233" s="134" t="str">
        <f t="shared" si="211"/>
        <v/>
      </c>
      <c r="T233" s="147" t="str">
        <f t="shared" si="212"/>
        <v/>
      </c>
      <c r="U233" s="134" t="str">
        <f t="shared" si="213"/>
        <v/>
      </c>
      <c r="V233" s="134" t="str">
        <f t="shared" si="214"/>
        <v/>
      </c>
      <c r="W233" s="134" t="str">
        <f t="shared" si="215"/>
        <v/>
      </c>
    </row>
    <row r="234" spans="1:23">
      <c r="A234" s="150"/>
      <c r="B234" s="251"/>
      <c r="C234" s="130" t="str">
        <f t="shared" si="196"/>
        <v/>
      </c>
      <c r="D234" s="134" t="str">
        <f t="shared" si="197"/>
        <v/>
      </c>
      <c r="E234" s="145" t="str">
        <f t="shared" si="198"/>
        <v/>
      </c>
      <c r="F234" s="146" t="str">
        <f t="shared" si="199"/>
        <v/>
      </c>
      <c r="G234" s="132" t="str">
        <f t="shared" si="200"/>
        <v/>
      </c>
      <c r="H234" s="133" t="str">
        <f t="shared" ca="1" si="201"/>
        <v/>
      </c>
      <c r="I234" s="134" t="str">
        <f t="shared" si="202"/>
        <v/>
      </c>
      <c r="J234" s="134" t="str">
        <f>""</f>
        <v/>
      </c>
      <c r="K234" s="134" t="str">
        <f t="shared" si="203"/>
        <v/>
      </c>
      <c r="L234" s="134" t="str">
        <f t="shared" si="204"/>
        <v/>
      </c>
      <c r="M234" s="134" t="str">
        <f t="shared" si="205"/>
        <v/>
      </c>
      <c r="N234" s="134" t="str">
        <f t="shared" si="206"/>
        <v/>
      </c>
      <c r="O234" s="134" t="str">
        <f t="shared" si="207"/>
        <v/>
      </c>
      <c r="P234" s="134" t="str">
        <f t="shared" si="208"/>
        <v/>
      </c>
      <c r="Q234" s="134" t="str">
        <f t="shared" si="209"/>
        <v/>
      </c>
      <c r="R234" s="130" t="str">
        <f t="shared" si="210"/>
        <v/>
      </c>
      <c r="S234" s="134" t="str">
        <f t="shared" si="211"/>
        <v/>
      </c>
      <c r="T234" s="147" t="str">
        <f t="shared" si="212"/>
        <v/>
      </c>
      <c r="U234" s="134" t="str">
        <f t="shared" si="213"/>
        <v/>
      </c>
      <c r="V234" s="134" t="str">
        <f t="shared" si="214"/>
        <v/>
      </c>
      <c r="W234" s="134" t="str">
        <f t="shared" si="215"/>
        <v/>
      </c>
    </row>
    <row r="235" spans="1:23">
      <c r="A235" s="150"/>
      <c r="B235" s="251"/>
      <c r="C235" s="130" t="str">
        <f t="shared" si="196"/>
        <v/>
      </c>
      <c r="D235" s="134" t="str">
        <f t="shared" si="197"/>
        <v/>
      </c>
      <c r="E235" s="145" t="str">
        <f t="shared" si="198"/>
        <v/>
      </c>
      <c r="F235" s="146" t="str">
        <f t="shared" si="199"/>
        <v/>
      </c>
      <c r="G235" s="132" t="str">
        <f t="shared" si="200"/>
        <v/>
      </c>
      <c r="H235" s="133" t="str">
        <f t="shared" ca="1" si="201"/>
        <v/>
      </c>
      <c r="I235" s="134" t="str">
        <f t="shared" si="202"/>
        <v/>
      </c>
      <c r="J235" s="134" t="str">
        <f>""</f>
        <v/>
      </c>
      <c r="K235" s="134" t="str">
        <f t="shared" si="203"/>
        <v/>
      </c>
      <c r="L235" s="134" t="str">
        <f t="shared" si="204"/>
        <v/>
      </c>
      <c r="M235" s="134" t="str">
        <f t="shared" si="205"/>
        <v/>
      </c>
      <c r="N235" s="134" t="str">
        <f t="shared" si="206"/>
        <v/>
      </c>
      <c r="O235" s="134" t="str">
        <f t="shared" si="207"/>
        <v/>
      </c>
      <c r="P235" s="134" t="str">
        <f t="shared" si="208"/>
        <v/>
      </c>
      <c r="Q235" s="134" t="str">
        <f t="shared" si="209"/>
        <v/>
      </c>
      <c r="R235" s="130" t="str">
        <f t="shared" si="210"/>
        <v/>
      </c>
      <c r="S235" s="134" t="str">
        <f t="shared" si="211"/>
        <v/>
      </c>
      <c r="T235" s="147" t="str">
        <f t="shared" si="212"/>
        <v/>
      </c>
      <c r="U235" s="134" t="str">
        <f t="shared" si="213"/>
        <v/>
      </c>
      <c r="V235" s="134" t="str">
        <f t="shared" si="214"/>
        <v/>
      </c>
      <c r="W235" s="134" t="str">
        <f t="shared" si="215"/>
        <v/>
      </c>
    </row>
    <row r="236" spans="1:23">
      <c r="A236" s="150"/>
      <c r="B236" s="251"/>
      <c r="C236" s="130" t="str">
        <f t="shared" si="196"/>
        <v/>
      </c>
      <c r="D236" s="134" t="str">
        <f t="shared" si="197"/>
        <v/>
      </c>
      <c r="E236" s="145" t="str">
        <f t="shared" si="198"/>
        <v/>
      </c>
      <c r="F236" s="146" t="str">
        <f t="shared" si="199"/>
        <v/>
      </c>
      <c r="G236" s="132" t="str">
        <f t="shared" si="200"/>
        <v/>
      </c>
      <c r="H236" s="133" t="str">
        <f t="shared" ca="1" si="201"/>
        <v/>
      </c>
      <c r="I236" s="134" t="str">
        <f t="shared" si="202"/>
        <v/>
      </c>
      <c r="J236" s="134" t="str">
        <f>""</f>
        <v/>
      </c>
      <c r="K236" s="134" t="str">
        <f t="shared" si="203"/>
        <v/>
      </c>
      <c r="L236" s="134" t="str">
        <f t="shared" si="204"/>
        <v/>
      </c>
      <c r="M236" s="134" t="str">
        <f t="shared" si="205"/>
        <v/>
      </c>
      <c r="N236" s="134" t="str">
        <f t="shared" si="206"/>
        <v/>
      </c>
      <c r="O236" s="134" t="str">
        <f t="shared" si="207"/>
        <v/>
      </c>
      <c r="P236" s="134" t="str">
        <f t="shared" si="208"/>
        <v/>
      </c>
      <c r="Q236" s="134" t="str">
        <f t="shared" si="209"/>
        <v/>
      </c>
      <c r="R236" s="130" t="str">
        <f t="shared" si="210"/>
        <v/>
      </c>
      <c r="S236" s="134" t="str">
        <f t="shared" si="211"/>
        <v/>
      </c>
      <c r="T236" s="147" t="str">
        <f t="shared" si="212"/>
        <v/>
      </c>
      <c r="U236" s="134" t="str">
        <f t="shared" si="213"/>
        <v/>
      </c>
      <c r="V236" s="134" t="str">
        <f t="shared" si="214"/>
        <v/>
      </c>
      <c r="W236" s="134" t="str">
        <f t="shared" si="215"/>
        <v/>
      </c>
    </row>
    <row r="237" spans="1:23">
      <c r="A237" s="150"/>
      <c r="B237" s="251"/>
      <c r="C237" s="130" t="str">
        <f t="shared" si="196"/>
        <v/>
      </c>
      <c r="D237" s="134" t="str">
        <f t="shared" si="197"/>
        <v/>
      </c>
      <c r="E237" s="145" t="str">
        <f t="shared" si="198"/>
        <v/>
      </c>
      <c r="F237" s="146" t="str">
        <f t="shared" si="199"/>
        <v/>
      </c>
      <c r="G237" s="132" t="str">
        <f t="shared" si="200"/>
        <v/>
      </c>
      <c r="H237" s="133" t="str">
        <f t="shared" ca="1" si="201"/>
        <v/>
      </c>
      <c r="I237" s="134" t="str">
        <f t="shared" si="202"/>
        <v/>
      </c>
      <c r="J237" s="134" t="str">
        <f>""</f>
        <v/>
      </c>
      <c r="K237" s="134" t="str">
        <f t="shared" si="203"/>
        <v/>
      </c>
      <c r="L237" s="134" t="str">
        <f t="shared" si="204"/>
        <v/>
      </c>
      <c r="M237" s="134" t="str">
        <f t="shared" si="205"/>
        <v/>
      </c>
      <c r="N237" s="134" t="str">
        <f t="shared" si="206"/>
        <v/>
      </c>
      <c r="O237" s="134" t="str">
        <f t="shared" si="207"/>
        <v/>
      </c>
      <c r="P237" s="134" t="str">
        <f t="shared" si="208"/>
        <v/>
      </c>
      <c r="Q237" s="134" t="str">
        <f t="shared" si="209"/>
        <v/>
      </c>
      <c r="R237" s="130" t="str">
        <f t="shared" si="210"/>
        <v/>
      </c>
      <c r="S237" s="134" t="str">
        <f t="shared" si="211"/>
        <v/>
      </c>
      <c r="T237" s="147" t="str">
        <f t="shared" si="212"/>
        <v/>
      </c>
      <c r="U237" s="134" t="str">
        <f t="shared" si="213"/>
        <v/>
      </c>
      <c r="V237" s="134" t="str">
        <f t="shared" si="214"/>
        <v/>
      </c>
      <c r="W237" s="134" t="str">
        <f t="shared" si="215"/>
        <v/>
      </c>
    </row>
    <row r="238" spans="1:23">
      <c r="A238" s="150"/>
      <c r="B238" s="251"/>
      <c r="C238" s="130" t="str">
        <f t="shared" si="196"/>
        <v/>
      </c>
      <c r="D238" s="134" t="str">
        <f t="shared" si="197"/>
        <v/>
      </c>
      <c r="E238" s="145" t="str">
        <f t="shared" si="198"/>
        <v/>
      </c>
      <c r="F238" s="146" t="str">
        <f t="shared" si="199"/>
        <v/>
      </c>
      <c r="G238" s="132" t="str">
        <f t="shared" si="200"/>
        <v/>
      </c>
      <c r="H238" s="133" t="str">
        <f t="shared" ca="1" si="201"/>
        <v/>
      </c>
      <c r="I238" s="134" t="str">
        <f t="shared" si="202"/>
        <v/>
      </c>
      <c r="J238" s="134" t="str">
        <f>""</f>
        <v/>
      </c>
      <c r="K238" s="134" t="str">
        <f t="shared" si="203"/>
        <v/>
      </c>
      <c r="L238" s="134" t="str">
        <f t="shared" si="204"/>
        <v/>
      </c>
      <c r="M238" s="134" t="str">
        <f t="shared" si="205"/>
        <v/>
      </c>
      <c r="N238" s="134" t="str">
        <f t="shared" si="206"/>
        <v/>
      </c>
      <c r="O238" s="134" t="str">
        <f t="shared" si="207"/>
        <v/>
      </c>
      <c r="P238" s="134" t="str">
        <f t="shared" si="208"/>
        <v/>
      </c>
      <c r="Q238" s="134" t="str">
        <f t="shared" si="209"/>
        <v/>
      </c>
      <c r="R238" s="130" t="str">
        <f t="shared" si="210"/>
        <v/>
      </c>
      <c r="S238" s="134" t="str">
        <f t="shared" si="211"/>
        <v/>
      </c>
      <c r="T238" s="147" t="str">
        <f t="shared" si="212"/>
        <v/>
      </c>
      <c r="U238" s="134" t="str">
        <f t="shared" si="213"/>
        <v/>
      </c>
      <c r="V238" s="134" t="str">
        <f t="shared" si="214"/>
        <v/>
      </c>
      <c r="W238" s="134" t="str">
        <f t="shared" si="215"/>
        <v/>
      </c>
    </row>
    <row r="239" spans="1:23">
      <c r="A239" s="150"/>
      <c r="B239" s="251"/>
      <c r="C239" s="130" t="str">
        <f t="shared" si="196"/>
        <v/>
      </c>
      <c r="D239" s="134" t="str">
        <f t="shared" si="197"/>
        <v/>
      </c>
      <c r="E239" s="145" t="str">
        <f t="shared" si="198"/>
        <v/>
      </c>
      <c r="F239" s="146" t="str">
        <f t="shared" si="199"/>
        <v/>
      </c>
      <c r="G239" s="132" t="str">
        <f t="shared" si="200"/>
        <v/>
      </c>
      <c r="H239" s="133" t="str">
        <f t="shared" ca="1" si="201"/>
        <v/>
      </c>
      <c r="I239" s="134" t="str">
        <f t="shared" si="202"/>
        <v/>
      </c>
      <c r="J239" s="134" t="str">
        <f>""</f>
        <v/>
      </c>
      <c r="K239" s="134" t="str">
        <f t="shared" si="203"/>
        <v/>
      </c>
      <c r="L239" s="134" t="str">
        <f t="shared" si="204"/>
        <v/>
      </c>
      <c r="M239" s="134" t="str">
        <f t="shared" si="205"/>
        <v/>
      </c>
      <c r="N239" s="134" t="str">
        <f t="shared" si="206"/>
        <v/>
      </c>
      <c r="O239" s="134" t="str">
        <f t="shared" si="207"/>
        <v/>
      </c>
      <c r="P239" s="134" t="str">
        <f t="shared" si="208"/>
        <v/>
      </c>
      <c r="Q239" s="134" t="str">
        <f t="shared" si="209"/>
        <v/>
      </c>
      <c r="R239" s="130" t="str">
        <f t="shared" si="210"/>
        <v/>
      </c>
      <c r="S239" s="134" t="str">
        <f t="shared" si="211"/>
        <v/>
      </c>
      <c r="T239" s="147" t="str">
        <f t="shared" si="212"/>
        <v/>
      </c>
      <c r="U239" s="134" t="str">
        <f t="shared" si="213"/>
        <v/>
      </c>
      <c r="V239" s="134" t="str">
        <f t="shared" si="214"/>
        <v/>
      </c>
      <c r="W239" s="134" t="str">
        <f t="shared" si="215"/>
        <v/>
      </c>
    </row>
    <row r="240" spans="1:23">
      <c r="A240" s="150"/>
      <c r="B240" s="251"/>
      <c r="C240" s="130" t="str">
        <f t="shared" si="196"/>
        <v/>
      </c>
      <c r="D240" s="134" t="str">
        <f t="shared" si="197"/>
        <v/>
      </c>
      <c r="E240" s="145" t="str">
        <f t="shared" si="198"/>
        <v/>
      </c>
      <c r="F240" s="146" t="str">
        <f t="shared" si="199"/>
        <v/>
      </c>
      <c r="G240" s="132" t="str">
        <f t="shared" si="200"/>
        <v/>
      </c>
      <c r="H240" s="133" t="str">
        <f t="shared" ca="1" si="201"/>
        <v/>
      </c>
      <c r="I240" s="134" t="str">
        <f t="shared" si="202"/>
        <v/>
      </c>
      <c r="J240" s="134" t="str">
        <f>""</f>
        <v/>
      </c>
      <c r="K240" s="134" t="str">
        <f t="shared" si="203"/>
        <v/>
      </c>
      <c r="L240" s="134" t="str">
        <f t="shared" si="204"/>
        <v/>
      </c>
      <c r="M240" s="134" t="str">
        <f t="shared" si="205"/>
        <v/>
      </c>
      <c r="N240" s="134" t="str">
        <f t="shared" si="206"/>
        <v/>
      </c>
      <c r="O240" s="134" t="str">
        <f t="shared" si="207"/>
        <v/>
      </c>
      <c r="P240" s="134" t="str">
        <f t="shared" si="208"/>
        <v/>
      </c>
      <c r="Q240" s="134" t="str">
        <f t="shared" si="209"/>
        <v/>
      </c>
      <c r="R240" s="130" t="str">
        <f t="shared" si="210"/>
        <v/>
      </c>
      <c r="S240" s="134" t="str">
        <f t="shared" si="211"/>
        <v/>
      </c>
      <c r="T240" s="147" t="str">
        <f t="shared" si="212"/>
        <v/>
      </c>
      <c r="U240" s="134" t="str">
        <f t="shared" si="213"/>
        <v/>
      </c>
      <c r="V240" s="134" t="str">
        <f t="shared" si="214"/>
        <v/>
      </c>
      <c r="W240" s="134" t="str">
        <f t="shared" si="215"/>
        <v/>
      </c>
    </row>
    <row r="241" spans="1:23">
      <c r="A241" s="150"/>
      <c r="B241" s="251"/>
      <c r="C241" s="130" t="str">
        <f t="shared" si="196"/>
        <v/>
      </c>
      <c r="D241" s="134" t="str">
        <f t="shared" si="197"/>
        <v/>
      </c>
      <c r="E241" s="145" t="str">
        <f t="shared" si="198"/>
        <v/>
      </c>
      <c r="F241" s="146" t="str">
        <f t="shared" si="199"/>
        <v/>
      </c>
      <c r="G241" s="132" t="str">
        <f t="shared" si="200"/>
        <v/>
      </c>
      <c r="H241" s="133" t="str">
        <f t="shared" ca="1" si="201"/>
        <v/>
      </c>
      <c r="I241" s="134" t="str">
        <f t="shared" si="202"/>
        <v/>
      </c>
      <c r="J241" s="134" t="str">
        <f>""</f>
        <v/>
      </c>
      <c r="K241" s="134" t="str">
        <f t="shared" si="203"/>
        <v/>
      </c>
      <c r="L241" s="134" t="str">
        <f t="shared" si="204"/>
        <v/>
      </c>
      <c r="M241" s="134" t="str">
        <f t="shared" si="205"/>
        <v/>
      </c>
      <c r="N241" s="134" t="str">
        <f t="shared" si="206"/>
        <v/>
      </c>
      <c r="O241" s="134" t="str">
        <f t="shared" si="207"/>
        <v/>
      </c>
      <c r="P241" s="134" t="str">
        <f t="shared" si="208"/>
        <v/>
      </c>
      <c r="Q241" s="134" t="str">
        <f t="shared" si="209"/>
        <v/>
      </c>
      <c r="R241" s="130" t="str">
        <f t="shared" si="210"/>
        <v/>
      </c>
      <c r="S241" s="134" t="str">
        <f t="shared" si="211"/>
        <v/>
      </c>
      <c r="T241" s="147" t="str">
        <f t="shared" si="212"/>
        <v/>
      </c>
      <c r="U241" s="134" t="str">
        <f t="shared" si="213"/>
        <v/>
      </c>
      <c r="V241" s="134" t="str">
        <f t="shared" si="214"/>
        <v/>
      </c>
      <c r="W241" s="134" t="str">
        <f t="shared" si="215"/>
        <v/>
      </c>
    </row>
    <row r="242" spans="1:23">
      <c r="A242" s="150"/>
      <c r="B242" s="251"/>
      <c r="C242" s="130" t="str">
        <f t="shared" si="196"/>
        <v/>
      </c>
      <c r="D242" s="134" t="str">
        <f t="shared" si="197"/>
        <v/>
      </c>
      <c r="E242" s="145" t="str">
        <f t="shared" si="198"/>
        <v/>
      </c>
      <c r="F242" s="146" t="str">
        <f t="shared" si="199"/>
        <v/>
      </c>
      <c r="G242" s="132" t="str">
        <f t="shared" si="200"/>
        <v/>
      </c>
      <c r="H242" s="133" t="str">
        <f t="shared" ca="1" si="201"/>
        <v/>
      </c>
      <c r="I242" s="134" t="str">
        <f t="shared" si="202"/>
        <v/>
      </c>
      <c r="J242" s="134" t="str">
        <f>""</f>
        <v/>
      </c>
      <c r="K242" s="134" t="str">
        <f t="shared" si="203"/>
        <v/>
      </c>
      <c r="L242" s="134" t="str">
        <f t="shared" si="204"/>
        <v/>
      </c>
      <c r="M242" s="134" t="str">
        <f t="shared" si="205"/>
        <v/>
      </c>
      <c r="N242" s="134" t="str">
        <f t="shared" si="206"/>
        <v/>
      </c>
      <c r="O242" s="134" t="str">
        <f t="shared" si="207"/>
        <v/>
      </c>
      <c r="P242" s="134" t="str">
        <f t="shared" si="208"/>
        <v/>
      </c>
      <c r="Q242" s="134" t="str">
        <f t="shared" si="209"/>
        <v/>
      </c>
      <c r="R242" s="130" t="str">
        <f t="shared" si="210"/>
        <v/>
      </c>
      <c r="S242" s="134" t="str">
        <f t="shared" si="211"/>
        <v/>
      </c>
      <c r="T242" s="147" t="str">
        <f t="shared" si="212"/>
        <v/>
      </c>
      <c r="U242" s="134" t="str">
        <f t="shared" si="213"/>
        <v/>
      </c>
      <c r="V242" s="134" t="str">
        <f t="shared" si="214"/>
        <v/>
      </c>
      <c r="W242" s="134" t="str">
        <f t="shared" si="215"/>
        <v/>
      </c>
    </row>
    <row r="243" spans="1:23">
      <c r="A243" s="150"/>
      <c r="B243" s="251"/>
      <c r="C243" s="130" t="str">
        <f t="shared" si="196"/>
        <v/>
      </c>
      <c r="D243" s="134" t="str">
        <f t="shared" si="197"/>
        <v/>
      </c>
      <c r="E243" s="145" t="str">
        <f t="shared" si="198"/>
        <v/>
      </c>
      <c r="F243" s="146" t="str">
        <f t="shared" si="199"/>
        <v/>
      </c>
      <c r="G243" s="132" t="str">
        <f t="shared" si="200"/>
        <v/>
      </c>
      <c r="H243" s="133" t="str">
        <f t="shared" ca="1" si="201"/>
        <v/>
      </c>
      <c r="I243" s="134" t="str">
        <f t="shared" si="202"/>
        <v/>
      </c>
      <c r="J243" s="134" t="str">
        <f>""</f>
        <v/>
      </c>
      <c r="K243" s="134" t="str">
        <f t="shared" si="203"/>
        <v/>
      </c>
      <c r="L243" s="134" t="str">
        <f t="shared" si="204"/>
        <v/>
      </c>
      <c r="M243" s="134" t="str">
        <f t="shared" si="205"/>
        <v/>
      </c>
      <c r="N243" s="134" t="str">
        <f t="shared" si="206"/>
        <v/>
      </c>
      <c r="O243" s="134" t="str">
        <f t="shared" si="207"/>
        <v/>
      </c>
      <c r="P243" s="134" t="str">
        <f t="shared" si="208"/>
        <v/>
      </c>
      <c r="Q243" s="134" t="str">
        <f t="shared" si="209"/>
        <v/>
      </c>
      <c r="R243" s="130" t="str">
        <f t="shared" si="210"/>
        <v/>
      </c>
      <c r="S243" s="134" t="str">
        <f t="shared" si="211"/>
        <v/>
      </c>
      <c r="T243" s="147" t="str">
        <f t="shared" si="212"/>
        <v/>
      </c>
      <c r="U243" s="134" t="str">
        <f t="shared" si="213"/>
        <v/>
      </c>
      <c r="V243" s="134" t="str">
        <f t="shared" si="214"/>
        <v/>
      </c>
      <c r="W243" s="134" t="str">
        <f t="shared" si="215"/>
        <v/>
      </c>
    </row>
    <row r="244" spans="1:23">
      <c r="A244" s="150"/>
      <c r="B244" s="251"/>
      <c r="C244" s="130" t="str">
        <f t="shared" si="196"/>
        <v/>
      </c>
      <c r="D244" s="134" t="str">
        <f t="shared" si="197"/>
        <v/>
      </c>
      <c r="E244" s="145" t="str">
        <f t="shared" si="198"/>
        <v/>
      </c>
      <c r="F244" s="146" t="str">
        <f t="shared" si="199"/>
        <v/>
      </c>
      <c r="G244" s="132" t="str">
        <f t="shared" si="200"/>
        <v/>
      </c>
      <c r="H244" s="133" t="str">
        <f t="shared" ca="1" si="201"/>
        <v/>
      </c>
      <c r="I244" s="134" t="str">
        <f t="shared" si="202"/>
        <v/>
      </c>
      <c r="J244" s="134" t="str">
        <f>""</f>
        <v/>
      </c>
      <c r="K244" s="134" t="str">
        <f t="shared" si="203"/>
        <v/>
      </c>
      <c r="L244" s="134" t="str">
        <f t="shared" si="204"/>
        <v/>
      </c>
      <c r="M244" s="134" t="str">
        <f t="shared" si="205"/>
        <v/>
      </c>
      <c r="N244" s="134" t="str">
        <f t="shared" si="206"/>
        <v/>
      </c>
      <c r="O244" s="134" t="str">
        <f t="shared" si="207"/>
        <v/>
      </c>
      <c r="P244" s="134" t="str">
        <f t="shared" si="208"/>
        <v/>
      </c>
      <c r="Q244" s="134" t="str">
        <f t="shared" si="209"/>
        <v/>
      </c>
      <c r="R244" s="130" t="str">
        <f t="shared" si="210"/>
        <v/>
      </c>
      <c r="S244" s="134" t="str">
        <f t="shared" si="211"/>
        <v/>
      </c>
      <c r="T244" s="147" t="str">
        <f t="shared" si="212"/>
        <v/>
      </c>
      <c r="U244" s="134" t="str">
        <f t="shared" si="213"/>
        <v/>
      </c>
      <c r="V244" s="134" t="str">
        <f t="shared" si="214"/>
        <v/>
      </c>
      <c r="W244" s="134" t="str">
        <f t="shared" si="215"/>
        <v/>
      </c>
    </row>
    <row r="245" spans="1:23">
      <c r="A245" s="150"/>
      <c r="B245" s="251"/>
      <c r="C245" s="130" t="str">
        <f t="shared" si="196"/>
        <v/>
      </c>
      <c r="D245" s="134" t="str">
        <f t="shared" si="197"/>
        <v/>
      </c>
      <c r="E245" s="145" t="str">
        <f t="shared" si="198"/>
        <v/>
      </c>
      <c r="F245" s="146" t="str">
        <f t="shared" si="199"/>
        <v/>
      </c>
      <c r="G245" s="132" t="str">
        <f t="shared" si="200"/>
        <v/>
      </c>
      <c r="H245" s="133" t="str">
        <f t="shared" ca="1" si="201"/>
        <v/>
      </c>
      <c r="I245" s="134" t="str">
        <f t="shared" si="202"/>
        <v/>
      </c>
      <c r="J245" s="134" t="str">
        <f>""</f>
        <v/>
      </c>
      <c r="K245" s="134" t="str">
        <f t="shared" si="203"/>
        <v/>
      </c>
      <c r="L245" s="134" t="str">
        <f t="shared" si="204"/>
        <v/>
      </c>
      <c r="M245" s="134" t="str">
        <f t="shared" si="205"/>
        <v/>
      </c>
      <c r="N245" s="134" t="str">
        <f t="shared" si="206"/>
        <v/>
      </c>
      <c r="O245" s="134" t="str">
        <f t="shared" si="207"/>
        <v/>
      </c>
      <c r="P245" s="134" t="str">
        <f t="shared" si="208"/>
        <v/>
      </c>
      <c r="Q245" s="134" t="str">
        <f t="shared" si="209"/>
        <v/>
      </c>
      <c r="R245" s="130" t="str">
        <f t="shared" si="210"/>
        <v/>
      </c>
      <c r="S245" s="134" t="str">
        <f t="shared" si="211"/>
        <v/>
      </c>
      <c r="T245" s="147" t="str">
        <f t="shared" si="212"/>
        <v/>
      </c>
      <c r="U245" s="134" t="str">
        <f t="shared" si="213"/>
        <v/>
      </c>
      <c r="V245" s="134" t="str">
        <f t="shared" si="214"/>
        <v/>
      </c>
      <c r="W245" s="134" t="str">
        <f t="shared" si="215"/>
        <v/>
      </c>
    </row>
    <row r="246" spans="1:23">
      <c r="A246" s="150"/>
      <c r="B246" s="251"/>
      <c r="C246" s="130" t="str">
        <f t="shared" si="196"/>
        <v/>
      </c>
      <c r="D246" s="134" t="str">
        <f t="shared" si="197"/>
        <v/>
      </c>
      <c r="E246" s="145" t="str">
        <f t="shared" si="198"/>
        <v/>
      </c>
      <c r="F246" s="146" t="str">
        <f t="shared" si="199"/>
        <v/>
      </c>
      <c r="G246" s="132" t="str">
        <f t="shared" si="200"/>
        <v/>
      </c>
      <c r="H246" s="133" t="str">
        <f t="shared" ca="1" si="201"/>
        <v/>
      </c>
      <c r="I246" s="134" t="str">
        <f t="shared" si="202"/>
        <v/>
      </c>
      <c r="J246" s="134" t="str">
        <f>""</f>
        <v/>
      </c>
      <c r="K246" s="134" t="str">
        <f t="shared" si="203"/>
        <v/>
      </c>
      <c r="L246" s="134" t="str">
        <f t="shared" si="204"/>
        <v/>
      </c>
      <c r="M246" s="134" t="str">
        <f t="shared" si="205"/>
        <v/>
      </c>
      <c r="N246" s="134" t="str">
        <f t="shared" si="206"/>
        <v/>
      </c>
      <c r="O246" s="134" t="str">
        <f t="shared" si="207"/>
        <v/>
      </c>
      <c r="P246" s="134" t="str">
        <f t="shared" si="208"/>
        <v/>
      </c>
      <c r="Q246" s="134" t="str">
        <f t="shared" si="209"/>
        <v/>
      </c>
      <c r="R246" s="130" t="str">
        <f t="shared" si="210"/>
        <v/>
      </c>
      <c r="S246" s="134" t="str">
        <f t="shared" si="211"/>
        <v/>
      </c>
      <c r="T246" s="147" t="str">
        <f t="shared" si="212"/>
        <v/>
      </c>
      <c r="U246" s="134" t="str">
        <f t="shared" si="213"/>
        <v/>
      </c>
      <c r="V246" s="134" t="str">
        <f t="shared" si="214"/>
        <v/>
      </c>
      <c r="W246" s="134" t="str">
        <f t="shared" si="215"/>
        <v/>
      </c>
    </row>
    <row r="247" spans="1:23">
      <c r="A247" s="150"/>
      <c r="B247" s="251"/>
      <c r="C247" s="130" t="str">
        <f t="shared" si="196"/>
        <v/>
      </c>
      <c r="D247" s="134" t="str">
        <f t="shared" si="197"/>
        <v/>
      </c>
      <c r="E247" s="145" t="str">
        <f t="shared" si="198"/>
        <v/>
      </c>
      <c r="F247" s="146" t="str">
        <f t="shared" si="199"/>
        <v/>
      </c>
      <c r="G247" s="132" t="str">
        <f t="shared" si="200"/>
        <v/>
      </c>
      <c r="H247" s="133" t="str">
        <f t="shared" ca="1" si="201"/>
        <v/>
      </c>
      <c r="I247" s="134" t="str">
        <f t="shared" si="202"/>
        <v/>
      </c>
      <c r="J247" s="134" t="str">
        <f>""</f>
        <v/>
      </c>
      <c r="K247" s="134" t="str">
        <f t="shared" si="203"/>
        <v/>
      </c>
      <c r="L247" s="134" t="str">
        <f t="shared" si="204"/>
        <v/>
      </c>
      <c r="M247" s="134" t="str">
        <f t="shared" si="205"/>
        <v/>
      </c>
      <c r="N247" s="134" t="str">
        <f t="shared" si="206"/>
        <v/>
      </c>
      <c r="O247" s="134" t="str">
        <f t="shared" si="207"/>
        <v/>
      </c>
      <c r="P247" s="134" t="str">
        <f t="shared" si="208"/>
        <v/>
      </c>
      <c r="Q247" s="134" t="str">
        <f t="shared" si="209"/>
        <v/>
      </c>
      <c r="R247" s="130" t="str">
        <f t="shared" si="210"/>
        <v/>
      </c>
      <c r="S247" s="134" t="str">
        <f t="shared" si="211"/>
        <v/>
      </c>
      <c r="T247" s="147" t="str">
        <f t="shared" si="212"/>
        <v/>
      </c>
      <c r="U247" s="134" t="str">
        <f t="shared" si="213"/>
        <v/>
      </c>
      <c r="V247" s="134" t="str">
        <f t="shared" si="214"/>
        <v/>
      </c>
      <c r="W247" s="134" t="str">
        <f t="shared" si="215"/>
        <v/>
      </c>
    </row>
    <row r="248" spans="1:23">
      <c r="A248" s="150"/>
      <c r="B248" s="251"/>
      <c r="C248" s="130" t="str">
        <f t="shared" si="196"/>
        <v/>
      </c>
      <c r="D248" s="134" t="str">
        <f t="shared" si="197"/>
        <v/>
      </c>
      <c r="E248" s="145" t="str">
        <f t="shared" si="198"/>
        <v/>
      </c>
      <c r="F248" s="146" t="str">
        <f t="shared" si="199"/>
        <v/>
      </c>
      <c r="G248" s="132" t="str">
        <f t="shared" si="200"/>
        <v/>
      </c>
      <c r="H248" s="133" t="str">
        <f t="shared" ca="1" si="201"/>
        <v/>
      </c>
      <c r="I248" s="134" t="str">
        <f t="shared" si="202"/>
        <v/>
      </c>
      <c r="J248" s="134" t="str">
        <f>""</f>
        <v/>
      </c>
      <c r="K248" s="134" t="str">
        <f t="shared" si="203"/>
        <v/>
      </c>
      <c r="L248" s="134" t="str">
        <f t="shared" si="204"/>
        <v/>
      </c>
      <c r="M248" s="134" t="str">
        <f t="shared" si="205"/>
        <v/>
      </c>
      <c r="N248" s="134" t="str">
        <f t="shared" si="206"/>
        <v/>
      </c>
      <c r="O248" s="134" t="str">
        <f t="shared" si="207"/>
        <v/>
      </c>
      <c r="P248" s="134" t="str">
        <f t="shared" si="208"/>
        <v/>
      </c>
      <c r="Q248" s="134" t="str">
        <f t="shared" si="209"/>
        <v/>
      </c>
      <c r="R248" s="130" t="str">
        <f t="shared" si="210"/>
        <v/>
      </c>
      <c r="S248" s="134" t="str">
        <f t="shared" si="211"/>
        <v/>
      </c>
      <c r="T248" s="147" t="str">
        <f t="shared" si="212"/>
        <v/>
      </c>
      <c r="U248" s="134" t="str">
        <f t="shared" si="213"/>
        <v/>
      </c>
      <c r="V248" s="134" t="str">
        <f t="shared" si="214"/>
        <v/>
      </c>
      <c r="W248" s="134" t="str">
        <f t="shared" si="215"/>
        <v/>
      </c>
    </row>
    <row r="249" spans="1:23">
      <c r="A249" s="150"/>
      <c r="B249" s="251"/>
      <c r="C249" s="130" t="str">
        <f t="shared" si="196"/>
        <v/>
      </c>
      <c r="D249" s="134" t="str">
        <f t="shared" si="197"/>
        <v/>
      </c>
      <c r="E249" s="145" t="str">
        <f t="shared" si="198"/>
        <v/>
      </c>
      <c r="F249" s="146" t="str">
        <f t="shared" si="199"/>
        <v/>
      </c>
      <c r="G249" s="132" t="str">
        <f t="shared" si="200"/>
        <v/>
      </c>
      <c r="H249" s="133" t="str">
        <f t="shared" ca="1" si="201"/>
        <v/>
      </c>
      <c r="I249" s="134" t="str">
        <f t="shared" si="202"/>
        <v/>
      </c>
      <c r="J249" s="134" t="str">
        <f>""</f>
        <v/>
      </c>
      <c r="K249" s="134" t="str">
        <f t="shared" si="203"/>
        <v/>
      </c>
      <c r="L249" s="134" t="str">
        <f t="shared" si="204"/>
        <v/>
      </c>
      <c r="M249" s="134" t="str">
        <f t="shared" si="205"/>
        <v/>
      </c>
      <c r="N249" s="134" t="str">
        <f t="shared" si="206"/>
        <v/>
      </c>
      <c r="O249" s="134" t="str">
        <f t="shared" si="207"/>
        <v/>
      </c>
      <c r="P249" s="134" t="str">
        <f t="shared" si="208"/>
        <v/>
      </c>
      <c r="Q249" s="134" t="str">
        <f t="shared" si="209"/>
        <v/>
      </c>
      <c r="R249" s="130" t="str">
        <f t="shared" si="210"/>
        <v/>
      </c>
      <c r="S249" s="134" t="str">
        <f t="shared" si="211"/>
        <v/>
      </c>
      <c r="T249" s="147" t="str">
        <f t="shared" si="212"/>
        <v/>
      </c>
      <c r="U249" s="134" t="str">
        <f t="shared" si="213"/>
        <v/>
      </c>
      <c r="V249" s="134" t="str">
        <f t="shared" si="214"/>
        <v/>
      </c>
      <c r="W249" s="134" t="str">
        <f t="shared" si="215"/>
        <v/>
      </c>
    </row>
    <row r="250" spans="1:23">
      <c r="A250" s="150"/>
      <c r="B250" s="251"/>
      <c r="C250" s="130" t="str">
        <f t="shared" si="196"/>
        <v/>
      </c>
      <c r="D250" s="134" t="str">
        <f t="shared" si="197"/>
        <v/>
      </c>
      <c r="E250" s="145" t="str">
        <f t="shared" si="198"/>
        <v/>
      </c>
      <c r="F250" s="146" t="str">
        <f t="shared" si="199"/>
        <v/>
      </c>
      <c r="G250" s="132" t="str">
        <f t="shared" si="200"/>
        <v/>
      </c>
      <c r="H250" s="133" t="str">
        <f t="shared" ca="1" si="201"/>
        <v/>
      </c>
      <c r="I250" s="134" t="str">
        <f t="shared" si="202"/>
        <v/>
      </c>
      <c r="J250" s="134" t="str">
        <f>""</f>
        <v/>
      </c>
      <c r="K250" s="134" t="str">
        <f t="shared" si="203"/>
        <v/>
      </c>
      <c r="L250" s="134" t="str">
        <f t="shared" si="204"/>
        <v/>
      </c>
      <c r="M250" s="134" t="str">
        <f t="shared" si="205"/>
        <v/>
      </c>
      <c r="N250" s="134" t="str">
        <f t="shared" si="206"/>
        <v/>
      </c>
      <c r="O250" s="134" t="str">
        <f t="shared" si="207"/>
        <v/>
      </c>
      <c r="P250" s="134" t="str">
        <f t="shared" si="208"/>
        <v/>
      </c>
      <c r="Q250" s="134" t="str">
        <f t="shared" si="209"/>
        <v/>
      </c>
      <c r="R250" s="130" t="str">
        <f t="shared" si="210"/>
        <v/>
      </c>
      <c r="S250" s="134" t="str">
        <f t="shared" si="211"/>
        <v/>
      </c>
      <c r="T250" s="147" t="str">
        <f t="shared" si="212"/>
        <v/>
      </c>
      <c r="U250" s="134" t="str">
        <f t="shared" si="213"/>
        <v/>
      </c>
      <c r="V250" s="134" t="str">
        <f t="shared" si="214"/>
        <v/>
      </c>
      <c r="W250" s="134" t="str">
        <f t="shared" si="215"/>
        <v/>
      </c>
    </row>
    <row r="251" spans="1:23">
      <c r="A251" s="150"/>
      <c r="B251" s="251"/>
      <c r="C251" s="130" t="str">
        <f t="shared" si="196"/>
        <v/>
      </c>
      <c r="D251" s="134" t="str">
        <f t="shared" si="197"/>
        <v/>
      </c>
      <c r="E251" s="145" t="str">
        <f t="shared" si="198"/>
        <v/>
      </c>
      <c r="F251" s="146" t="str">
        <f t="shared" si="199"/>
        <v/>
      </c>
      <c r="G251" s="132" t="str">
        <f t="shared" si="200"/>
        <v/>
      </c>
      <c r="H251" s="133" t="str">
        <f t="shared" ca="1" si="201"/>
        <v/>
      </c>
      <c r="I251" s="134" t="str">
        <f t="shared" si="202"/>
        <v/>
      </c>
      <c r="J251" s="134" t="str">
        <f>""</f>
        <v/>
      </c>
      <c r="K251" s="134" t="str">
        <f t="shared" si="203"/>
        <v/>
      </c>
      <c r="L251" s="134" t="str">
        <f t="shared" si="204"/>
        <v/>
      </c>
      <c r="M251" s="134" t="str">
        <f t="shared" si="205"/>
        <v/>
      </c>
      <c r="N251" s="134" t="str">
        <f t="shared" si="206"/>
        <v/>
      </c>
      <c r="O251" s="134" t="str">
        <f t="shared" si="207"/>
        <v/>
      </c>
      <c r="P251" s="134" t="str">
        <f t="shared" si="208"/>
        <v/>
      </c>
      <c r="Q251" s="134" t="str">
        <f t="shared" si="209"/>
        <v/>
      </c>
      <c r="R251" s="130" t="str">
        <f t="shared" si="210"/>
        <v/>
      </c>
      <c r="S251" s="134" t="str">
        <f t="shared" si="211"/>
        <v/>
      </c>
      <c r="T251" s="147" t="str">
        <f t="shared" si="212"/>
        <v/>
      </c>
      <c r="U251" s="134" t="str">
        <f t="shared" si="213"/>
        <v/>
      </c>
      <c r="V251" s="134" t="str">
        <f t="shared" si="214"/>
        <v/>
      </c>
      <c r="W251" s="134" t="str">
        <f t="shared" si="215"/>
        <v/>
      </c>
    </row>
    <row r="252" spans="1:23">
      <c r="A252" s="150"/>
      <c r="B252" s="251"/>
      <c r="C252" s="130" t="str">
        <f t="shared" si="196"/>
        <v/>
      </c>
      <c r="D252" s="134" t="str">
        <f t="shared" si="197"/>
        <v/>
      </c>
      <c r="E252" s="145" t="str">
        <f t="shared" si="198"/>
        <v/>
      </c>
      <c r="F252" s="146" t="str">
        <f t="shared" si="199"/>
        <v/>
      </c>
      <c r="G252" s="132" t="str">
        <f t="shared" si="200"/>
        <v/>
      </c>
      <c r="H252" s="133" t="str">
        <f t="shared" ca="1" si="201"/>
        <v/>
      </c>
      <c r="I252" s="134" t="str">
        <f t="shared" si="202"/>
        <v/>
      </c>
      <c r="J252" s="134" t="str">
        <f>""</f>
        <v/>
      </c>
      <c r="K252" s="134" t="str">
        <f t="shared" si="203"/>
        <v/>
      </c>
      <c r="L252" s="134" t="str">
        <f t="shared" si="204"/>
        <v/>
      </c>
      <c r="M252" s="134" t="str">
        <f t="shared" si="205"/>
        <v/>
      </c>
      <c r="N252" s="134" t="str">
        <f t="shared" si="206"/>
        <v/>
      </c>
      <c r="O252" s="134" t="str">
        <f t="shared" si="207"/>
        <v/>
      </c>
      <c r="P252" s="134" t="str">
        <f t="shared" si="208"/>
        <v/>
      </c>
      <c r="Q252" s="134" t="str">
        <f t="shared" si="209"/>
        <v/>
      </c>
      <c r="R252" s="130" t="str">
        <f t="shared" si="210"/>
        <v/>
      </c>
      <c r="S252" s="134" t="str">
        <f t="shared" si="211"/>
        <v/>
      </c>
      <c r="T252" s="147" t="str">
        <f t="shared" si="212"/>
        <v/>
      </c>
      <c r="U252" s="134" t="str">
        <f t="shared" si="213"/>
        <v/>
      </c>
      <c r="V252" s="134" t="str">
        <f t="shared" si="214"/>
        <v/>
      </c>
      <c r="W252" s="134" t="str">
        <f t="shared" si="215"/>
        <v/>
      </c>
    </row>
    <row r="253" spans="1:23">
      <c r="A253" s="150"/>
      <c r="B253" s="251"/>
      <c r="C253" s="130" t="str">
        <f t="shared" si="196"/>
        <v/>
      </c>
      <c r="D253" s="134" t="str">
        <f t="shared" si="197"/>
        <v/>
      </c>
      <c r="E253" s="145" t="str">
        <f t="shared" si="198"/>
        <v/>
      </c>
      <c r="F253" s="146" t="str">
        <f t="shared" si="199"/>
        <v/>
      </c>
      <c r="G253" s="132" t="str">
        <f t="shared" si="200"/>
        <v/>
      </c>
      <c r="H253" s="133" t="str">
        <f t="shared" ca="1" si="201"/>
        <v/>
      </c>
      <c r="I253" s="134" t="str">
        <f t="shared" si="202"/>
        <v/>
      </c>
      <c r="J253" s="134" t="str">
        <f>""</f>
        <v/>
      </c>
      <c r="K253" s="134" t="str">
        <f t="shared" si="203"/>
        <v/>
      </c>
      <c r="L253" s="134" t="str">
        <f t="shared" si="204"/>
        <v/>
      </c>
      <c r="M253" s="134" t="str">
        <f t="shared" si="205"/>
        <v/>
      </c>
      <c r="N253" s="134" t="str">
        <f t="shared" si="206"/>
        <v/>
      </c>
      <c r="O253" s="134" t="str">
        <f t="shared" si="207"/>
        <v/>
      </c>
      <c r="P253" s="134" t="str">
        <f t="shared" si="208"/>
        <v/>
      </c>
      <c r="Q253" s="134" t="str">
        <f t="shared" si="209"/>
        <v/>
      </c>
      <c r="R253" s="130" t="str">
        <f t="shared" si="210"/>
        <v/>
      </c>
      <c r="S253" s="134" t="str">
        <f t="shared" si="211"/>
        <v/>
      </c>
      <c r="T253" s="147" t="str">
        <f t="shared" si="212"/>
        <v/>
      </c>
      <c r="U253" s="134" t="str">
        <f t="shared" si="213"/>
        <v/>
      </c>
      <c r="V253" s="134" t="str">
        <f t="shared" si="214"/>
        <v/>
      </c>
      <c r="W253" s="134" t="str">
        <f t="shared" si="215"/>
        <v/>
      </c>
    </row>
    <row r="254" spans="1:23">
      <c r="A254" s="150"/>
      <c r="B254" s="251"/>
      <c r="C254" s="130" t="str">
        <f t="shared" si="196"/>
        <v/>
      </c>
      <c r="D254" s="134" t="str">
        <f t="shared" si="197"/>
        <v/>
      </c>
      <c r="E254" s="145" t="str">
        <f t="shared" si="198"/>
        <v/>
      </c>
      <c r="F254" s="146" t="str">
        <f t="shared" si="199"/>
        <v/>
      </c>
      <c r="G254" s="132" t="str">
        <f t="shared" si="200"/>
        <v/>
      </c>
      <c r="H254" s="133" t="str">
        <f t="shared" ca="1" si="201"/>
        <v/>
      </c>
      <c r="I254" s="134" t="str">
        <f t="shared" si="202"/>
        <v/>
      </c>
      <c r="J254" s="134" t="str">
        <f>""</f>
        <v/>
      </c>
      <c r="K254" s="134" t="str">
        <f t="shared" si="203"/>
        <v/>
      </c>
      <c r="L254" s="134" t="str">
        <f t="shared" si="204"/>
        <v/>
      </c>
      <c r="M254" s="134" t="str">
        <f t="shared" si="205"/>
        <v/>
      </c>
      <c r="N254" s="134" t="str">
        <f t="shared" si="206"/>
        <v/>
      </c>
      <c r="O254" s="134" t="str">
        <f t="shared" si="207"/>
        <v/>
      </c>
      <c r="P254" s="134" t="str">
        <f t="shared" si="208"/>
        <v/>
      </c>
      <c r="Q254" s="134" t="str">
        <f t="shared" si="209"/>
        <v/>
      </c>
      <c r="R254" s="130" t="str">
        <f t="shared" si="210"/>
        <v/>
      </c>
      <c r="S254" s="134" t="str">
        <f t="shared" si="211"/>
        <v/>
      </c>
      <c r="T254" s="147" t="str">
        <f t="shared" si="212"/>
        <v/>
      </c>
      <c r="U254" s="134" t="str">
        <f t="shared" si="213"/>
        <v/>
      </c>
      <c r="V254" s="134" t="str">
        <f t="shared" si="214"/>
        <v/>
      </c>
      <c r="W254" s="134" t="str">
        <f t="shared" si="215"/>
        <v/>
      </c>
    </row>
    <row r="255" spans="1:23">
      <c r="A255" s="150"/>
      <c r="B255" s="251"/>
      <c r="C255" s="130" t="str">
        <f t="shared" si="196"/>
        <v/>
      </c>
      <c r="D255" s="134" t="str">
        <f t="shared" si="197"/>
        <v/>
      </c>
      <c r="E255" s="145" t="str">
        <f t="shared" si="198"/>
        <v/>
      </c>
      <c r="F255" s="146" t="str">
        <f t="shared" si="199"/>
        <v/>
      </c>
      <c r="G255" s="132" t="str">
        <f t="shared" si="200"/>
        <v/>
      </c>
      <c r="H255" s="133" t="str">
        <f t="shared" ca="1" si="201"/>
        <v/>
      </c>
      <c r="I255" s="134" t="str">
        <f t="shared" si="202"/>
        <v/>
      </c>
      <c r="J255" s="134" t="str">
        <f>""</f>
        <v/>
      </c>
      <c r="K255" s="134" t="str">
        <f t="shared" si="203"/>
        <v/>
      </c>
      <c r="L255" s="134" t="str">
        <f t="shared" si="204"/>
        <v/>
      </c>
      <c r="M255" s="134" t="str">
        <f t="shared" si="205"/>
        <v/>
      </c>
      <c r="N255" s="134" t="str">
        <f t="shared" si="206"/>
        <v/>
      </c>
      <c r="O255" s="134" t="str">
        <f t="shared" si="207"/>
        <v/>
      </c>
      <c r="P255" s="134" t="str">
        <f t="shared" si="208"/>
        <v/>
      </c>
      <c r="Q255" s="134" t="str">
        <f t="shared" si="209"/>
        <v/>
      </c>
      <c r="R255" s="130" t="str">
        <f t="shared" si="210"/>
        <v/>
      </c>
      <c r="S255" s="134" t="str">
        <f t="shared" si="211"/>
        <v/>
      </c>
      <c r="T255" s="147" t="str">
        <f t="shared" si="212"/>
        <v/>
      </c>
      <c r="U255" s="134" t="str">
        <f t="shared" si="213"/>
        <v/>
      </c>
      <c r="V255" s="134" t="str">
        <f t="shared" si="214"/>
        <v/>
      </c>
      <c r="W255" s="134" t="str">
        <f t="shared" si="215"/>
        <v/>
      </c>
    </row>
    <row r="256" spans="1:23">
      <c r="A256" s="150"/>
      <c r="B256" s="251"/>
      <c r="C256" s="130" t="str">
        <f t="shared" si="196"/>
        <v/>
      </c>
      <c r="D256" s="134" t="str">
        <f t="shared" si="197"/>
        <v/>
      </c>
      <c r="E256" s="145" t="str">
        <f t="shared" si="198"/>
        <v/>
      </c>
      <c r="F256" s="146" t="str">
        <f t="shared" si="199"/>
        <v/>
      </c>
      <c r="G256" s="132" t="str">
        <f t="shared" si="200"/>
        <v/>
      </c>
      <c r="H256" s="133" t="str">
        <f t="shared" ca="1" si="201"/>
        <v/>
      </c>
      <c r="I256" s="134" t="str">
        <f t="shared" si="202"/>
        <v/>
      </c>
      <c r="J256" s="134" t="str">
        <f>""</f>
        <v/>
      </c>
      <c r="K256" s="134" t="str">
        <f t="shared" si="203"/>
        <v/>
      </c>
      <c r="L256" s="134" t="str">
        <f t="shared" si="204"/>
        <v/>
      </c>
      <c r="M256" s="134" t="str">
        <f t="shared" si="205"/>
        <v/>
      </c>
      <c r="N256" s="134" t="str">
        <f t="shared" si="206"/>
        <v/>
      </c>
      <c r="O256" s="134" t="str">
        <f t="shared" si="207"/>
        <v/>
      </c>
      <c r="P256" s="134" t="str">
        <f t="shared" si="208"/>
        <v/>
      </c>
      <c r="Q256" s="134" t="str">
        <f t="shared" si="209"/>
        <v/>
      </c>
      <c r="R256" s="130" t="str">
        <f t="shared" si="210"/>
        <v/>
      </c>
      <c r="S256" s="134" t="str">
        <f t="shared" si="211"/>
        <v/>
      </c>
      <c r="T256" s="147" t="str">
        <f t="shared" si="212"/>
        <v/>
      </c>
      <c r="U256" s="134" t="str">
        <f t="shared" si="213"/>
        <v/>
      </c>
      <c r="V256" s="134" t="str">
        <f t="shared" si="214"/>
        <v/>
      </c>
      <c r="W256" s="134" t="str">
        <f t="shared" si="215"/>
        <v/>
      </c>
    </row>
    <row r="257" spans="1:23">
      <c r="A257" s="150"/>
      <c r="B257" s="251"/>
      <c r="C257" s="130" t="str">
        <f t="shared" si="196"/>
        <v/>
      </c>
      <c r="D257" s="134" t="str">
        <f t="shared" si="197"/>
        <v/>
      </c>
      <c r="E257" s="145" t="str">
        <f t="shared" si="198"/>
        <v/>
      </c>
      <c r="F257" s="146" t="str">
        <f t="shared" si="199"/>
        <v/>
      </c>
      <c r="G257" s="132" t="str">
        <f t="shared" si="200"/>
        <v/>
      </c>
      <c r="H257" s="133" t="str">
        <f t="shared" ca="1" si="201"/>
        <v/>
      </c>
      <c r="I257" s="134" t="str">
        <f t="shared" si="202"/>
        <v/>
      </c>
      <c r="J257" s="134" t="str">
        <f>""</f>
        <v/>
      </c>
      <c r="K257" s="134" t="str">
        <f t="shared" si="203"/>
        <v/>
      </c>
      <c r="L257" s="134" t="str">
        <f t="shared" si="204"/>
        <v/>
      </c>
      <c r="M257" s="134" t="str">
        <f t="shared" si="205"/>
        <v/>
      </c>
      <c r="N257" s="134" t="str">
        <f t="shared" si="206"/>
        <v/>
      </c>
      <c r="O257" s="134" t="str">
        <f t="shared" si="207"/>
        <v/>
      </c>
      <c r="P257" s="134" t="str">
        <f t="shared" si="208"/>
        <v/>
      </c>
      <c r="Q257" s="134" t="str">
        <f t="shared" si="209"/>
        <v/>
      </c>
      <c r="R257" s="130" t="str">
        <f t="shared" si="210"/>
        <v/>
      </c>
      <c r="S257" s="134" t="str">
        <f t="shared" si="211"/>
        <v/>
      </c>
      <c r="T257" s="147" t="str">
        <f t="shared" si="212"/>
        <v/>
      </c>
      <c r="U257" s="134" t="str">
        <f t="shared" si="213"/>
        <v/>
      </c>
      <c r="V257" s="134" t="str">
        <f t="shared" si="214"/>
        <v/>
      </c>
      <c r="W257" s="134" t="str">
        <f t="shared" si="215"/>
        <v/>
      </c>
    </row>
    <row r="258" spans="1:23">
      <c r="A258" s="150"/>
      <c r="B258" s="251"/>
      <c r="C258" s="130" t="str">
        <f t="shared" si="196"/>
        <v/>
      </c>
      <c r="D258" s="134" t="str">
        <f t="shared" si="197"/>
        <v/>
      </c>
      <c r="E258" s="145" t="str">
        <f t="shared" si="198"/>
        <v/>
      </c>
      <c r="F258" s="146" t="str">
        <f t="shared" si="199"/>
        <v/>
      </c>
      <c r="G258" s="132" t="str">
        <f t="shared" si="200"/>
        <v/>
      </c>
      <c r="H258" s="133" t="str">
        <f t="shared" ca="1" si="201"/>
        <v/>
      </c>
      <c r="I258" s="134" t="str">
        <f t="shared" si="202"/>
        <v/>
      </c>
      <c r="J258" s="134" t="str">
        <f>""</f>
        <v/>
      </c>
      <c r="K258" s="134" t="str">
        <f t="shared" si="203"/>
        <v/>
      </c>
      <c r="L258" s="134" t="str">
        <f t="shared" si="204"/>
        <v/>
      </c>
      <c r="M258" s="134" t="str">
        <f t="shared" si="205"/>
        <v/>
      </c>
      <c r="N258" s="134" t="str">
        <f t="shared" si="206"/>
        <v/>
      </c>
      <c r="O258" s="134" t="str">
        <f t="shared" si="207"/>
        <v/>
      </c>
      <c r="P258" s="134" t="str">
        <f t="shared" si="208"/>
        <v/>
      </c>
      <c r="Q258" s="134" t="str">
        <f t="shared" si="209"/>
        <v/>
      </c>
      <c r="R258" s="130" t="str">
        <f t="shared" si="210"/>
        <v/>
      </c>
      <c r="S258" s="134" t="str">
        <f t="shared" si="211"/>
        <v/>
      </c>
      <c r="T258" s="147" t="str">
        <f t="shared" si="212"/>
        <v/>
      </c>
      <c r="U258" s="134" t="str">
        <f t="shared" si="213"/>
        <v/>
      </c>
      <c r="V258" s="134" t="str">
        <f t="shared" si="214"/>
        <v/>
      </c>
      <c r="W258" s="134" t="str">
        <f t="shared" si="215"/>
        <v/>
      </c>
    </row>
    <row r="259" spans="1:23">
      <c r="A259" s="150"/>
      <c r="B259" s="251"/>
      <c r="C259" s="130" t="str">
        <f t="shared" si="196"/>
        <v/>
      </c>
      <c r="D259" s="134" t="str">
        <f t="shared" si="197"/>
        <v/>
      </c>
      <c r="E259" s="145" t="str">
        <f t="shared" si="198"/>
        <v/>
      </c>
      <c r="F259" s="146" t="str">
        <f t="shared" si="199"/>
        <v/>
      </c>
      <c r="G259" s="132" t="str">
        <f t="shared" si="200"/>
        <v/>
      </c>
      <c r="H259" s="133" t="str">
        <f t="shared" ca="1" si="201"/>
        <v/>
      </c>
      <c r="I259" s="134" t="str">
        <f t="shared" si="202"/>
        <v/>
      </c>
      <c r="J259" s="134" t="str">
        <f>""</f>
        <v/>
      </c>
      <c r="K259" s="134" t="str">
        <f t="shared" si="203"/>
        <v/>
      </c>
      <c r="L259" s="134" t="str">
        <f t="shared" si="204"/>
        <v/>
      </c>
      <c r="M259" s="134" t="str">
        <f t="shared" si="205"/>
        <v/>
      </c>
      <c r="N259" s="134" t="str">
        <f t="shared" si="206"/>
        <v/>
      </c>
      <c r="O259" s="134" t="str">
        <f t="shared" si="207"/>
        <v/>
      </c>
      <c r="P259" s="134" t="str">
        <f t="shared" si="208"/>
        <v/>
      </c>
      <c r="Q259" s="134" t="str">
        <f t="shared" si="209"/>
        <v/>
      </c>
      <c r="R259" s="130" t="str">
        <f t="shared" si="210"/>
        <v/>
      </c>
      <c r="S259" s="134" t="str">
        <f t="shared" si="211"/>
        <v/>
      </c>
      <c r="T259" s="147" t="str">
        <f t="shared" si="212"/>
        <v/>
      </c>
      <c r="U259" s="134" t="str">
        <f t="shared" si="213"/>
        <v/>
      </c>
      <c r="V259" s="134" t="str">
        <f t="shared" si="214"/>
        <v/>
      </c>
      <c r="W259" s="134" t="str">
        <f t="shared" si="215"/>
        <v/>
      </c>
    </row>
    <row r="260" spans="1:23">
      <c r="A260" s="150"/>
      <c r="B260" s="251"/>
      <c r="C260" s="130" t="str">
        <f t="shared" si="196"/>
        <v/>
      </c>
      <c r="D260" s="134" t="str">
        <f t="shared" si="197"/>
        <v/>
      </c>
      <c r="E260" s="145" t="str">
        <f t="shared" si="198"/>
        <v/>
      </c>
      <c r="F260" s="146" t="str">
        <f t="shared" si="199"/>
        <v/>
      </c>
      <c r="G260" s="132" t="str">
        <f t="shared" si="200"/>
        <v/>
      </c>
      <c r="H260" s="133" t="str">
        <f t="shared" ca="1" si="201"/>
        <v/>
      </c>
      <c r="I260" s="134" t="str">
        <f t="shared" si="202"/>
        <v/>
      </c>
      <c r="J260" s="134" t="str">
        <f>""</f>
        <v/>
      </c>
      <c r="K260" s="134" t="str">
        <f t="shared" si="203"/>
        <v/>
      </c>
      <c r="L260" s="134" t="str">
        <f t="shared" si="204"/>
        <v/>
      </c>
      <c r="M260" s="134" t="str">
        <f t="shared" si="205"/>
        <v/>
      </c>
      <c r="N260" s="134" t="str">
        <f t="shared" si="206"/>
        <v/>
      </c>
      <c r="O260" s="134" t="str">
        <f t="shared" si="207"/>
        <v/>
      </c>
      <c r="P260" s="134" t="str">
        <f t="shared" si="208"/>
        <v/>
      </c>
      <c r="Q260" s="134" t="str">
        <f t="shared" si="209"/>
        <v/>
      </c>
      <c r="R260" s="130" t="str">
        <f t="shared" si="210"/>
        <v/>
      </c>
      <c r="S260" s="134" t="str">
        <f t="shared" si="211"/>
        <v/>
      </c>
      <c r="T260" s="147" t="str">
        <f t="shared" si="212"/>
        <v/>
      </c>
      <c r="U260" s="134" t="str">
        <f t="shared" si="213"/>
        <v/>
      </c>
      <c r="V260" s="134" t="str">
        <f t="shared" si="214"/>
        <v/>
      </c>
      <c r="W260" s="134" t="str">
        <f t="shared" si="215"/>
        <v/>
      </c>
    </row>
    <row r="261" spans="1:23">
      <c r="A261" s="150"/>
      <c r="B261" s="251"/>
      <c r="C261" s="130" t="str">
        <f t="shared" si="196"/>
        <v/>
      </c>
      <c r="D261" s="134" t="str">
        <f t="shared" si="197"/>
        <v/>
      </c>
      <c r="E261" s="145" t="str">
        <f t="shared" si="198"/>
        <v/>
      </c>
      <c r="F261" s="146" t="str">
        <f t="shared" si="199"/>
        <v/>
      </c>
      <c r="G261" s="132" t="str">
        <f t="shared" si="200"/>
        <v/>
      </c>
      <c r="H261" s="133" t="str">
        <f t="shared" ca="1" si="201"/>
        <v/>
      </c>
      <c r="I261" s="134" t="str">
        <f t="shared" si="202"/>
        <v/>
      </c>
      <c r="J261" s="134" t="str">
        <f>""</f>
        <v/>
      </c>
      <c r="K261" s="134" t="str">
        <f t="shared" si="203"/>
        <v/>
      </c>
      <c r="L261" s="134" t="str">
        <f t="shared" si="204"/>
        <v/>
      </c>
      <c r="M261" s="134" t="str">
        <f t="shared" si="205"/>
        <v/>
      </c>
      <c r="N261" s="134" t="str">
        <f t="shared" si="206"/>
        <v/>
      </c>
      <c r="O261" s="134" t="str">
        <f t="shared" si="207"/>
        <v/>
      </c>
      <c r="P261" s="134" t="str">
        <f t="shared" si="208"/>
        <v/>
      </c>
      <c r="Q261" s="134" t="str">
        <f t="shared" si="209"/>
        <v/>
      </c>
      <c r="R261" s="130" t="str">
        <f t="shared" si="210"/>
        <v/>
      </c>
      <c r="S261" s="134" t="str">
        <f t="shared" si="211"/>
        <v/>
      </c>
      <c r="T261" s="147" t="str">
        <f t="shared" si="212"/>
        <v/>
      </c>
      <c r="U261" s="134" t="str">
        <f t="shared" si="213"/>
        <v/>
      </c>
      <c r="V261" s="134" t="str">
        <f t="shared" si="214"/>
        <v/>
      </c>
      <c r="W261" s="134" t="str">
        <f t="shared" si="215"/>
        <v/>
      </c>
    </row>
    <row r="262" spans="1:23">
      <c r="A262" s="150"/>
      <c r="B262" s="251"/>
      <c r="C262" s="130" t="str">
        <f t="shared" si="196"/>
        <v/>
      </c>
      <c r="D262" s="134" t="str">
        <f t="shared" si="197"/>
        <v/>
      </c>
      <c r="E262" s="145" t="str">
        <f t="shared" si="198"/>
        <v/>
      </c>
      <c r="F262" s="146" t="str">
        <f t="shared" si="199"/>
        <v/>
      </c>
      <c r="G262" s="132" t="str">
        <f t="shared" si="200"/>
        <v/>
      </c>
      <c r="H262" s="133" t="str">
        <f t="shared" ca="1" si="201"/>
        <v/>
      </c>
      <c r="I262" s="134" t="str">
        <f t="shared" si="202"/>
        <v/>
      </c>
      <c r="J262" s="134" t="str">
        <f>""</f>
        <v/>
      </c>
      <c r="K262" s="134" t="str">
        <f t="shared" si="203"/>
        <v/>
      </c>
      <c r="L262" s="134" t="str">
        <f t="shared" si="204"/>
        <v/>
      </c>
      <c r="M262" s="134" t="str">
        <f t="shared" si="205"/>
        <v/>
      </c>
      <c r="N262" s="134" t="str">
        <f t="shared" si="206"/>
        <v/>
      </c>
      <c r="O262" s="134" t="str">
        <f t="shared" si="207"/>
        <v/>
      </c>
      <c r="P262" s="134" t="str">
        <f t="shared" si="208"/>
        <v/>
      </c>
      <c r="Q262" s="134" t="str">
        <f t="shared" si="209"/>
        <v/>
      </c>
      <c r="R262" s="130" t="str">
        <f t="shared" si="210"/>
        <v/>
      </c>
      <c r="S262" s="134" t="str">
        <f t="shared" si="211"/>
        <v/>
      </c>
      <c r="T262" s="147" t="str">
        <f t="shared" si="212"/>
        <v/>
      </c>
      <c r="U262" s="134" t="str">
        <f t="shared" si="213"/>
        <v/>
      </c>
      <c r="V262" s="134" t="str">
        <f t="shared" si="214"/>
        <v/>
      </c>
      <c r="W262" s="134" t="str">
        <f t="shared" si="215"/>
        <v/>
      </c>
    </row>
    <row r="263" spans="1:23">
      <c r="A263" s="150"/>
      <c r="B263" s="251"/>
      <c r="C263" s="130" t="str">
        <f t="shared" si="196"/>
        <v/>
      </c>
      <c r="D263" s="134" t="str">
        <f t="shared" si="197"/>
        <v/>
      </c>
      <c r="E263" s="145" t="str">
        <f t="shared" si="198"/>
        <v/>
      </c>
      <c r="F263" s="146" t="str">
        <f t="shared" si="199"/>
        <v/>
      </c>
      <c r="G263" s="132" t="str">
        <f t="shared" si="200"/>
        <v/>
      </c>
      <c r="H263" s="133" t="str">
        <f t="shared" ca="1" si="201"/>
        <v/>
      </c>
      <c r="I263" s="134" t="str">
        <f t="shared" si="202"/>
        <v/>
      </c>
      <c r="J263" s="134" t="str">
        <f>""</f>
        <v/>
      </c>
      <c r="K263" s="134" t="str">
        <f t="shared" si="203"/>
        <v/>
      </c>
      <c r="L263" s="134" t="str">
        <f t="shared" si="204"/>
        <v/>
      </c>
      <c r="M263" s="134" t="str">
        <f t="shared" si="205"/>
        <v/>
      </c>
      <c r="N263" s="134" t="str">
        <f t="shared" si="206"/>
        <v/>
      </c>
      <c r="O263" s="134" t="str">
        <f t="shared" si="207"/>
        <v/>
      </c>
      <c r="P263" s="134" t="str">
        <f t="shared" si="208"/>
        <v/>
      </c>
      <c r="Q263" s="134" t="str">
        <f t="shared" si="209"/>
        <v/>
      </c>
      <c r="R263" s="130" t="str">
        <f t="shared" si="210"/>
        <v/>
      </c>
      <c r="S263" s="134" t="str">
        <f t="shared" si="211"/>
        <v/>
      </c>
      <c r="T263" s="147" t="str">
        <f t="shared" si="212"/>
        <v/>
      </c>
      <c r="U263" s="134" t="str">
        <f t="shared" si="213"/>
        <v/>
      </c>
      <c r="V263" s="134" t="str">
        <f t="shared" si="214"/>
        <v/>
      </c>
      <c r="W263" s="134" t="str">
        <f t="shared" si="215"/>
        <v/>
      </c>
    </row>
    <row r="264" spans="1:23">
      <c r="A264" s="150"/>
      <c r="B264" s="251"/>
      <c r="C264" s="130" t="str">
        <f t="shared" si="196"/>
        <v/>
      </c>
      <c r="D264" s="134" t="str">
        <f t="shared" si="197"/>
        <v/>
      </c>
      <c r="E264" s="145" t="str">
        <f t="shared" si="198"/>
        <v/>
      </c>
      <c r="F264" s="146" t="str">
        <f t="shared" si="199"/>
        <v/>
      </c>
      <c r="G264" s="132" t="str">
        <f t="shared" si="200"/>
        <v/>
      </c>
      <c r="H264" s="133" t="str">
        <f t="shared" ca="1" si="201"/>
        <v/>
      </c>
      <c r="I264" s="134" t="str">
        <f t="shared" si="202"/>
        <v/>
      </c>
      <c r="J264" s="134" t="str">
        <f>""</f>
        <v/>
      </c>
      <c r="K264" s="134" t="str">
        <f t="shared" si="203"/>
        <v/>
      </c>
      <c r="L264" s="134" t="str">
        <f t="shared" si="204"/>
        <v/>
      </c>
      <c r="M264" s="134" t="str">
        <f t="shared" si="205"/>
        <v/>
      </c>
      <c r="N264" s="134" t="str">
        <f t="shared" si="206"/>
        <v/>
      </c>
      <c r="O264" s="134" t="str">
        <f t="shared" si="207"/>
        <v/>
      </c>
      <c r="P264" s="134" t="str">
        <f t="shared" si="208"/>
        <v/>
      </c>
      <c r="Q264" s="134" t="str">
        <f t="shared" si="209"/>
        <v/>
      </c>
      <c r="R264" s="130" t="str">
        <f t="shared" si="210"/>
        <v/>
      </c>
      <c r="S264" s="134" t="str">
        <f t="shared" si="211"/>
        <v/>
      </c>
      <c r="T264" s="147" t="str">
        <f t="shared" si="212"/>
        <v/>
      </c>
      <c r="U264" s="134" t="str">
        <f t="shared" si="213"/>
        <v/>
      </c>
      <c r="V264" s="134" t="str">
        <f t="shared" si="214"/>
        <v/>
      </c>
      <c r="W264" s="134" t="str">
        <f t="shared" si="215"/>
        <v/>
      </c>
    </row>
    <row r="265" spans="1:23">
      <c r="A265" s="150"/>
      <c r="B265" s="251"/>
      <c r="C265" s="130" t="str">
        <f t="shared" si="196"/>
        <v/>
      </c>
      <c r="D265" s="134" t="str">
        <f t="shared" si="197"/>
        <v/>
      </c>
      <c r="E265" s="145" t="str">
        <f t="shared" si="198"/>
        <v/>
      </c>
      <c r="F265" s="146" t="str">
        <f t="shared" si="199"/>
        <v/>
      </c>
      <c r="G265" s="132" t="str">
        <f t="shared" si="200"/>
        <v/>
      </c>
      <c r="H265" s="133" t="str">
        <f t="shared" ca="1" si="201"/>
        <v/>
      </c>
      <c r="I265" s="134" t="str">
        <f t="shared" si="202"/>
        <v/>
      </c>
      <c r="J265" s="134" t="str">
        <f>""</f>
        <v/>
      </c>
      <c r="K265" s="134" t="str">
        <f t="shared" si="203"/>
        <v/>
      </c>
      <c r="L265" s="134" t="str">
        <f t="shared" si="204"/>
        <v/>
      </c>
      <c r="M265" s="134" t="str">
        <f t="shared" si="205"/>
        <v/>
      </c>
      <c r="N265" s="134" t="str">
        <f t="shared" si="206"/>
        <v/>
      </c>
      <c r="O265" s="134" t="str">
        <f t="shared" si="207"/>
        <v/>
      </c>
      <c r="P265" s="134" t="str">
        <f t="shared" si="208"/>
        <v/>
      </c>
      <c r="Q265" s="134" t="str">
        <f t="shared" si="209"/>
        <v/>
      </c>
      <c r="R265" s="130" t="str">
        <f t="shared" si="210"/>
        <v/>
      </c>
      <c r="S265" s="134" t="str">
        <f t="shared" si="211"/>
        <v/>
      </c>
      <c r="T265" s="147" t="str">
        <f t="shared" si="212"/>
        <v/>
      </c>
      <c r="U265" s="134" t="str">
        <f t="shared" si="213"/>
        <v/>
      </c>
      <c r="V265" s="134" t="str">
        <f t="shared" si="214"/>
        <v/>
      </c>
      <c r="W265" s="134" t="str">
        <f t="shared" si="215"/>
        <v/>
      </c>
    </row>
    <row r="266" spans="1:23">
      <c r="A266" s="150"/>
      <c r="B266" s="251"/>
      <c r="C266" s="130" t="str">
        <f t="shared" si="196"/>
        <v/>
      </c>
      <c r="D266" s="134" t="str">
        <f t="shared" si="197"/>
        <v/>
      </c>
      <c r="E266" s="145" t="str">
        <f t="shared" si="198"/>
        <v/>
      </c>
      <c r="F266" s="146" t="str">
        <f t="shared" si="199"/>
        <v/>
      </c>
      <c r="G266" s="132" t="str">
        <f t="shared" si="200"/>
        <v/>
      </c>
      <c r="H266" s="133" t="str">
        <f t="shared" ca="1" si="201"/>
        <v/>
      </c>
      <c r="I266" s="134" t="str">
        <f t="shared" si="202"/>
        <v/>
      </c>
      <c r="J266" s="134" t="str">
        <f>""</f>
        <v/>
      </c>
      <c r="K266" s="134" t="str">
        <f t="shared" si="203"/>
        <v/>
      </c>
      <c r="L266" s="134" t="str">
        <f t="shared" si="204"/>
        <v/>
      </c>
      <c r="M266" s="134" t="str">
        <f t="shared" si="205"/>
        <v/>
      </c>
      <c r="N266" s="134" t="str">
        <f t="shared" si="206"/>
        <v/>
      </c>
      <c r="O266" s="134" t="str">
        <f t="shared" si="207"/>
        <v/>
      </c>
      <c r="P266" s="134" t="str">
        <f t="shared" si="208"/>
        <v/>
      </c>
      <c r="Q266" s="134" t="str">
        <f t="shared" si="209"/>
        <v/>
      </c>
      <c r="R266" s="130" t="str">
        <f t="shared" si="210"/>
        <v/>
      </c>
      <c r="S266" s="134" t="str">
        <f t="shared" si="211"/>
        <v/>
      </c>
      <c r="T266" s="147" t="str">
        <f t="shared" si="212"/>
        <v/>
      </c>
      <c r="U266" s="134" t="str">
        <f t="shared" si="213"/>
        <v/>
      </c>
      <c r="V266" s="134" t="str">
        <f t="shared" si="214"/>
        <v/>
      </c>
      <c r="W266" s="134" t="str">
        <f t="shared" si="215"/>
        <v/>
      </c>
    </row>
    <row r="267" spans="1:23">
      <c r="A267" s="150"/>
      <c r="B267" s="251"/>
      <c r="C267" s="130" t="str">
        <f t="shared" si="196"/>
        <v/>
      </c>
      <c r="D267" s="134" t="str">
        <f t="shared" si="197"/>
        <v/>
      </c>
      <c r="E267" s="145" t="str">
        <f t="shared" si="198"/>
        <v/>
      </c>
      <c r="F267" s="146" t="str">
        <f t="shared" si="199"/>
        <v/>
      </c>
      <c r="G267" s="132" t="str">
        <f t="shared" si="200"/>
        <v/>
      </c>
      <c r="H267" s="133" t="str">
        <f t="shared" ca="1" si="201"/>
        <v/>
      </c>
      <c r="I267" s="134" t="str">
        <f t="shared" si="202"/>
        <v/>
      </c>
      <c r="J267" s="134" t="str">
        <f>""</f>
        <v/>
      </c>
      <c r="K267" s="134" t="str">
        <f t="shared" si="203"/>
        <v/>
      </c>
      <c r="L267" s="134" t="str">
        <f t="shared" si="204"/>
        <v/>
      </c>
      <c r="M267" s="134" t="str">
        <f t="shared" si="205"/>
        <v/>
      </c>
      <c r="N267" s="134" t="str">
        <f t="shared" si="206"/>
        <v/>
      </c>
      <c r="O267" s="134" t="str">
        <f t="shared" si="207"/>
        <v/>
      </c>
      <c r="P267" s="134" t="str">
        <f t="shared" si="208"/>
        <v/>
      </c>
      <c r="Q267" s="134" t="str">
        <f t="shared" si="209"/>
        <v/>
      </c>
      <c r="R267" s="130" t="str">
        <f t="shared" si="210"/>
        <v/>
      </c>
      <c r="S267" s="134" t="str">
        <f t="shared" si="211"/>
        <v/>
      </c>
      <c r="T267" s="147" t="str">
        <f t="shared" si="212"/>
        <v/>
      </c>
      <c r="U267" s="134" t="str">
        <f t="shared" si="213"/>
        <v/>
      </c>
      <c r="V267" s="134" t="str">
        <f t="shared" si="214"/>
        <v/>
      </c>
      <c r="W267" s="134" t="str">
        <f t="shared" si="215"/>
        <v/>
      </c>
    </row>
    <row r="268" spans="1:23">
      <c r="A268" s="150"/>
      <c r="B268" s="251"/>
      <c r="C268" s="130" t="str">
        <f t="shared" si="196"/>
        <v/>
      </c>
      <c r="D268" s="134" t="str">
        <f t="shared" si="197"/>
        <v/>
      </c>
      <c r="E268" s="145" t="str">
        <f t="shared" si="198"/>
        <v/>
      </c>
      <c r="F268" s="146" t="str">
        <f t="shared" si="199"/>
        <v/>
      </c>
      <c r="G268" s="132" t="str">
        <f t="shared" si="200"/>
        <v/>
      </c>
      <c r="H268" s="133" t="str">
        <f t="shared" ca="1" si="201"/>
        <v/>
      </c>
      <c r="I268" s="134" t="str">
        <f t="shared" si="202"/>
        <v/>
      </c>
      <c r="J268" s="134" t="str">
        <f>""</f>
        <v/>
      </c>
      <c r="K268" s="134" t="str">
        <f t="shared" si="203"/>
        <v/>
      </c>
      <c r="L268" s="134" t="str">
        <f t="shared" si="204"/>
        <v/>
      </c>
      <c r="M268" s="134" t="str">
        <f t="shared" si="205"/>
        <v/>
      </c>
      <c r="N268" s="134" t="str">
        <f t="shared" si="206"/>
        <v/>
      </c>
      <c r="O268" s="134" t="str">
        <f t="shared" si="207"/>
        <v/>
      </c>
      <c r="P268" s="134" t="str">
        <f t="shared" si="208"/>
        <v/>
      </c>
      <c r="Q268" s="134" t="str">
        <f t="shared" si="209"/>
        <v/>
      </c>
      <c r="R268" s="130" t="str">
        <f t="shared" si="210"/>
        <v/>
      </c>
      <c r="S268" s="134" t="str">
        <f t="shared" si="211"/>
        <v/>
      </c>
      <c r="T268" s="147" t="str">
        <f t="shared" si="212"/>
        <v/>
      </c>
      <c r="U268" s="134" t="str">
        <f t="shared" si="213"/>
        <v/>
      </c>
      <c r="V268" s="134" t="str">
        <f t="shared" si="214"/>
        <v/>
      </c>
      <c r="W268" s="134" t="str">
        <f t="shared" si="215"/>
        <v/>
      </c>
    </row>
    <row r="269" spans="1:23">
      <c r="A269" s="150"/>
      <c r="B269" s="251"/>
      <c r="C269" s="130" t="str">
        <f t="shared" si="196"/>
        <v/>
      </c>
      <c r="D269" s="134" t="str">
        <f t="shared" si="197"/>
        <v/>
      </c>
      <c r="E269" s="145" t="str">
        <f t="shared" si="198"/>
        <v/>
      </c>
      <c r="F269" s="146" t="str">
        <f t="shared" si="199"/>
        <v/>
      </c>
      <c r="G269" s="132" t="str">
        <f t="shared" si="200"/>
        <v/>
      </c>
      <c r="H269" s="133" t="str">
        <f t="shared" ca="1" si="201"/>
        <v/>
      </c>
      <c r="I269" s="134" t="str">
        <f t="shared" si="202"/>
        <v/>
      </c>
      <c r="J269" s="134" t="str">
        <f>""</f>
        <v/>
      </c>
      <c r="K269" s="134" t="str">
        <f t="shared" si="203"/>
        <v/>
      </c>
      <c r="L269" s="134" t="str">
        <f t="shared" si="204"/>
        <v/>
      </c>
      <c r="M269" s="134" t="str">
        <f t="shared" si="205"/>
        <v/>
      </c>
      <c r="N269" s="134" t="str">
        <f t="shared" si="206"/>
        <v/>
      </c>
      <c r="O269" s="134" t="str">
        <f t="shared" si="207"/>
        <v/>
      </c>
      <c r="P269" s="134" t="str">
        <f t="shared" si="208"/>
        <v/>
      </c>
      <c r="Q269" s="134" t="str">
        <f t="shared" si="209"/>
        <v/>
      </c>
      <c r="R269" s="130" t="str">
        <f t="shared" si="210"/>
        <v/>
      </c>
      <c r="S269" s="134" t="str">
        <f t="shared" si="211"/>
        <v/>
      </c>
      <c r="T269" s="147" t="str">
        <f t="shared" si="212"/>
        <v/>
      </c>
      <c r="U269" s="134" t="str">
        <f t="shared" si="213"/>
        <v/>
      </c>
      <c r="V269" s="134" t="str">
        <f t="shared" si="214"/>
        <v/>
      </c>
      <c r="W269" s="134" t="str">
        <f t="shared" si="215"/>
        <v/>
      </c>
    </row>
    <row r="270" spans="1:23">
      <c r="A270" s="150"/>
      <c r="B270" s="251"/>
      <c r="C270" s="130" t="str">
        <f t="shared" si="196"/>
        <v/>
      </c>
      <c r="D270" s="134" t="str">
        <f t="shared" si="197"/>
        <v/>
      </c>
      <c r="E270" s="145" t="str">
        <f t="shared" si="198"/>
        <v/>
      </c>
      <c r="F270" s="146" t="str">
        <f t="shared" si="199"/>
        <v/>
      </c>
      <c r="G270" s="132" t="str">
        <f t="shared" si="200"/>
        <v/>
      </c>
      <c r="H270" s="133" t="str">
        <f t="shared" ca="1" si="201"/>
        <v/>
      </c>
      <c r="I270" s="134" t="str">
        <f t="shared" si="202"/>
        <v/>
      </c>
      <c r="J270" s="134" t="str">
        <f>""</f>
        <v/>
      </c>
      <c r="K270" s="134" t="str">
        <f t="shared" si="203"/>
        <v/>
      </c>
      <c r="L270" s="134" t="str">
        <f t="shared" si="204"/>
        <v/>
      </c>
      <c r="M270" s="134" t="str">
        <f t="shared" si="205"/>
        <v/>
      </c>
      <c r="N270" s="134" t="str">
        <f t="shared" si="206"/>
        <v/>
      </c>
      <c r="O270" s="134" t="str">
        <f t="shared" si="207"/>
        <v/>
      </c>
      <c r="P270" s="134" t="str">
        <f t="shared" si="208"/>
        <v/>
      </c>
      <c r="Q270" s="134" t="str">
        <f t="shared" si="209"/>
        <v/>
      </c>
      <c r="R270" s="130" t="str">
        <f t="shared" si="210"/>
        <v/>
      </c>
      <c r="S270" s="134" t="str">
        <f t="shared" si="211"/>
        <v/>
      </c>
      <c r="T270" s="147" t="str">
        <f t="shared" si="212"/>
        <v/>
      </c>
      <c r="U270" s="134" t="str">
        <f t="shared" si="213"/>
        <v/>
      </c>
      <c r="V270" s="134" t="str">
        <f t="shared" si="214"/>
        <v/>
      </c>
      <c r="W270" s="134" t="str">
        <f t="shared" si="215"/>
        <v/>
      </c>
    </row>
    <row r="271" spans="1:23">
      <c r="A271" s="150"/>
      <c r="B271" s="251"/>
      <c r="C271" s="130" t="str">
        <f t="shared" si="196"/>
        <v/>
      </c>
      <c r="D271" s="134" t="str">
        <f t="shared" si="197"/>
        <v/>
      </c>
      <c r="E271" s="145" t="str">
        <f t="shared" si="198"/>
        <v/>
      </c>
      <c r="F271" s="146" t="str">
        <f t="shared" si="199"/>
        <v/>
      </c>
      <c r="G271" s="132" t="str">
        <f t="shared" si="200"/>
        <v/>
      </c>
      <c r="H271" s="133" t="str">
        <f t="shared" ca="1" si="201"/>
        <v/>
      </c>
      <c r="I271" s="134" t="str">
        <f t="shared" si="202"/>
        <v/>
      </c>
      <c r="J271" s="134" t="str">
        <f>""</f>
        <v/>
      </c>
      <c r="K271" s="134" t="str">
        <f t="shared" si="203"/>
        <v/>
      </c>
      <c r="L271" s="134" t="str">
        <f t="shared" si="204"/>
        <v/>
      </c>
      <c r="M271" s="134" t="str">
        <f t="shared" si="205"/>
        <v/>
      </c>
      <c r="N271" s="134" t="str">
        <f t="shared" si="206"/>
        <v/>
      </c>
      <c r="O271" s="134" t="str">
        <f t="shared" si="207"/>
        <v/>
      </c>
      <c r="P271" s="134" t="str">
        <f t="shared" si="208"/>
        <v/>
      </c>
      <c r="Q271" s="134" t="str">
        <f t="shared" si="209"/>
        <v/>
      </c>
      <c r="R271" s="130" t="str">
        <f t="shared" si="210"/>
        <v/>
      </c>
      <c r="S271" s="134" t="str">
        <f t="shared" si="211"/>
        <v/>
      </c>
      <c r="T271" s="147" t="str">
        <f t="shared" si="212"/>
        <v/>
      </c>
      <c r="U271" s="134" t="str">
        <f t="shared" si="213"/>
        <v/>
      </c>
      <c r="V271" s="134" t="str">
        <f t="shared" si="214"/>
        <v/>
      </c>
      <c r="W271" s="134" t="str">
        <f t="shared" si="215"/>
        <v/>
      </c>
    </row>
    <row r="272" spans="1:23">
      <c r="A272" s="150"/>
      <c r="B272" s="251"/>
      <c r="C272" s="130" t="str">
        <f t="shared" si="196"/>
        <v/>
      </c>
      <c r="D272" s="134" t="str">
        <f t="shared" si="197"/>
        <v/>
      </c>
      <c r="E272" s="145" t="str">
        <f t="shared" si="198"/>
        <v/>
      </c>
      <c r="F272" s="146" t="str">
        <f t="shared" si="199"/>
        <v/>
      </c>
      <c r="G272" s="132" t="str">
        <f t="shared" si="200"/>
        <v/>
      </c>
      <c r="H272" s="133" t="str">
        <f t="shared" ca="1" si="201"/>
        <v/>
      </c>
      <c r="I272" s="134" t="str">
        <f t="shared" si="202"/>
        <v/>
      </c>
      <c r="J272" s="134" t="str">
        <f>""</f>
        <v/>
      </c>
      <c r="K272" s="134" t="str">
        <f t="shared" si="203"/>
        <v/>
      </c>
      <c r="L272" s="134" t="str">
        <f t="shared" si="204"/>
        <v/>
      </c>
      <c r="M272" s="134" t="str">
        <f t="shared" si="205"/>
        <v/>
      </c>
      <c r="N272" s="134" t="str">
        <f t="shared" si="206"/>
        <v/>
      </c>
      <c r="O272" s="134" t="str">
        <f t="shared" si="207"/>
        <v/>
      </c>
      <c r="P272" s="134" t="str">
        <f t="shared" si="208"/>
        <v/>
      </c>
      <c r="Q272" s="134" t="str">
        <f t="shared" si="209"/>
        <v/>
      </c>
      <c r="R272" s="130" t="str">
        <f t="shared" si="210"/>
        <v/>
      </c>
      <c r="S272" s="134" t="str">
        <f t="shared" si="211"/>
        <v/>
      </c>
      <c r="T272" s="147" t="str">
        <f t="shared" si="212"/>
        <v/>
      </c>
      <c r="U272" s="134" t="str">
        <f t="shared" si="213"/>
        <v/>
      </c>
      <c r="V272" s="134" t="str">
        <f t="shared" si="214"/>
        <v/>
      </c>
      <c r="W272" s="134" t="str">
        <f t="shared" si="215"/>
        <v/>
      </c>
    </row>
    <row r="273" spans="1:23">
      <c r="A273" s="150"/>
      <c r="B273" s="251"/>
      <c r="C273" s="130" t="str">
        <f t="shared" si="196"/>
        <v/>
      </c>
      <c r="D273" s="134" t="str">
        <f t="shared" si="197"/>
        <v/>
      </c>
      <c r="E273" s="145" t="str">
        <f t="shared" si="198"/>
        <v/>
      </c>
      <c r="F273" s="146" t="str">
        <f t="shared" si="199"/>
        <v/>
      </c>
      <c r="G273" s="132" t="str">
        <f t="shared" si="200"/>
        <v/>
      </c>
      <c r="H273" s="133" t="str">
        <f t="shared" ca="1" si="201"/>
        <v/>
      </c>
      <c r="I273" s="134" t="str">
        <f t="shared" si="202"/>
        <v/>
      </c>
      <c r="J273" s="134" t="str">
        <f>""</f>
        <v/>
      </c>
      <c r="K273" s="134" t="str">
        <f t="shared" si="203"/>
        <v/>
      </c>
      <c r="L273" s="134" t="str">
        <f t="shared" si="204"/>
        <v/>
      </c>
      <c r="M273" s="134" t="str">
        <f t="shared" si="205"/>
        <v/>
      </c>
      <c r="N273" s="134" t="str">
        <f t="shared" si="206"/>
        <v/>
      </c>
      <c r="O273" s="134" t="str">
        <f t="shared" si="207"/>
        <v/>
      </c>
      <c r="P273" s="134" t="str">
        <f t="shared" si="208"/>
        <v/>
      </c>
      <c r="Q273" s="134" t="str">
        <f t="shared" si="209"/>
        <v/>
      </c>
      <c r="R273" s="130" t="str">
        <f t="shared" si="210"/>
        <v/>
      </c>
      <c r="S273" s="134" t="str">
        <f t="shared" si="211"/>
        <v/>
      </c>
      <c r="T273" s="147" t="str">
        <f t="shared" si="212"/>
        <v/>
      </c>
      <c r="U273" s="134" t="str">
        <f t="shared" si="213"/>
        <v/>
      </c>
      <c r="V273" s="134" t="str">
        <f t="shared" si="214"/>
        <v/>
      </c>
      <c r="W273" s="134" t="str">
        <f t="shared" si="215"/>
        <v/>
      </c>
    </row>
    <row r="274" spans="1:23">
      <c r="A274" s="150"/>
      <c r="B274" s="251"/>
      <c r="C274" s="130" t="str">
        <f t="shared" si="196"/>
        <v/>
      </c>
      <c r="D274" s="134" t="str">
        <f t="shared" si="197"/>
        <v/>
      </c>
      <c r="E274" s="145" t="str">
        <f t="shared" si="198"/>
        <v/>
      </c>
      <c r="F274" s="146" t="str">
        <f t="shared" si="199"/>
        <v/>
      </c>
      <c r="G274" s="132" t="str">
        <f t="shared" si="200"/>
        <v/>
      </c>
      <c r="H274" s="133" t="str">
        <f t="shared" ca="1" si="201"/>
        <v/>
      </c>
      <c r="I274" s="134" t="str">
        <f t="shared" si="202"/>
        <v/>
      </c>
      <c r="J274" s="134" t="str">
        <f>""</f>
        <v/>
      </c>
      <c r="K274" s="134" t="str">
        <f t="shared" si="203"/>
        <v/>
      </c>
      <c r="L274" s="134" t="str">
        <f t="shared" si="204"/>
        <v/>
      </c>
      <c r="M274" s="134" t="str">
        <f t="shared" si="205"/>
        <v/>
      </c>
      <c r="N274" s="134" t="str">
        <f t="shared" si="206"/>
        <v/>
      </c>
      <c r="O274" s="134" t="str">
        <f t="shared" si="207"/>
        <v/>
      </c>
      <c r="P274" s="134" t="str">
        <f t="shared" si="208"/>
        <v/>
      </c>
      <c r="Q274" s="134" t="str">
        <f t="shared" si="209"/>
        <v/>
      </c>
      <c r="R274" s="130" t="str">
        <f t="shared" si="210"/>
        <v/>
      </c>
      <c r="S274" s="134" t="str">
        <f t="shared" si="211"/>
        <v/>
      </c>
      <c r="T274" s="147" t="str">
        <f t="shared" si="212"/>
        <v/>
      </c>
      <c r="U274" s="134" t="str">
        <f t="shared" si="213"/>
        <v/>
      </c>
      <c r="V274" s="134" t="str">
        <f t="shared" si="214"/>
        <v/>
      </c>
      <c r="W274" s="134" t="str">
        <f t="shared" si="215"/>
        <v/>
      </c>
    </row>
    <row r="275" spans="1:23">
      <c r="A275" s="150"/>
      <c r="B275" s="251"/>
      <c r="C275" s="130" t="str">
        <f t="shared" si="196"/>
        <v/>
      </c>
      <c r="D275" s="134" t="str">
        <f t="shared" si="197"/>
        <v/>
      </c>
      <c r="E275" s="145" t="str">
        <f t="shared" si="198"/>
        <v/>
      </c>
      <c r="F275" s="146" t="str">
        <f t="shared" si="199"/>
        <v/>
      </c>
      <c r="G275" s="132" t="str">
        <f t="shared" si="200"/>
        <v/>
      </c>
      <c r="H275" s="133" t="str">
        <f t="shared" ca="1" si="201"/>
        <v/>
      </c>
      <c r="I275" s="134" t="str">
        <f t="shared" si="202"/>
        <v/>
      </c>
      <c r="J275" s="134" t="str">
        <f>""</f>
        <v/>
      </c>
      <c r="K275" s="134" t="str">
        <f t="shared" si="203"/>
        <v/>
      </c>
      <c r="L275" s="134" t="str">
        <f t="shared" si="204"/>
        <v/>
      </c>
      <c r="M275" s="134" t="str">
        <f t="shared" si="205"/>
        <v/>
      </c>
      <c r="N275" s="134" t="str">
        <f t="shared" si="206"/>
        <v/>
      </c>
      <c r="O275" s="134" t="str">
        <f t="shared" si="207"/>
        <v/>
      </c>
      <c r="P275" s="134" t="str">
        <f t="shared" si="208"/>
        <v/>
      </c>
      <c r="Q275" s="134" t="str">
        <f t="shared" si="209"/>
        <v/>
      </c>
      <c r="R275" s="130" t="str">
        <f t="shared" si="210"/>
        <v/>
      </c>
      <c r="S275" s="134" t="str">
        <f t="shared" si="211"/>
        <v/>
      </c>
      <c r="T275" s="147" t="str">
        <f t="shared" si="212"/>
        <v/>
      </c>
      <c r="U275" s="134" t="str">
        <f t="shared" si="213"/>
        <v/>
      </c>
      <c r="V275" s="134" t="str">
        <f t="shared" si="214"/>
        <v/>
      </c>
      <c r="W275" s="134" t="str">
        <f t="shared" si="215"/>
        <v/>
      </c>
    </row>
    <row r="276" spans="1:23">
      <c r="A276" s="150"/>
      <c r="B276" s="251"/>
      <c r="C276" s="130" t="str">
        <f t="shared" si="196"/>
        <v/>
      </c>
      <c r="D276" s="134" t="str">
        <f t="shared" si="197"/>
        <v/>
      </c>
      <c r="E276" s="145" t="str">
        <f t="shared" si="198"/>
        <v/>
      </c>
      <c r="F276" s="146" t="str">
        <f t="shared" si="199"/>
        <v/>
      </c>
      <c r="G276" s="132" t="str">
        <f t="shared" si="200"/>
        <v/>
      </c>
      <c r="H276" s="133" t="str">
        <f t="shared" ca="1" si="201"/>
        <v/>
      </c>
      <c r="I276" s="134" t="str">
        <f t="shared" si="202"/>
        <v/>
      </c>
      <c r="J276" s="134" t="str">
        <f>""</f>
        <v/>
      </c>
      <c r="K276" s="134" t="str">
        <f t="shared" si="203"/>
        <v/>
      </c>
      <c r="L276" s="134" t="str">
        <f t="shared" si="204"/>
        <v/>
      </c>
      <c r="M276" s="134" t="str">
        <f t="shared" si="205"/>
        <v/>
      </c>
      <c r="N276" s="134" t="str">
        <f t="shared" si="206"/>
        <v/>
      </c>
      <c r="O276" s="134" t="str">
        <f t="shared" si="207"/>
        <v/>
      </c>
      <c r="P276" s="134" t="str">
        <f t="shared" si="208"/>
        <v/>
      </c>
      <c r="Q276" s="134" t="str">
        <f t="shared" si="209"/>
        <v/>
      </c>
      <c r="R276" s="130" t="str">
        <f t="shared" si="210"/>
        <v/>
      </c>
      <c r="S276" s="134" t="str">
        <f t="shared" si="211"/>
        <v/>
      </c>
      <c r="T276" s="147" t="str">
        <f t="shared" si="212"/>
        <v/>
      </c>
      <c r="U276" s="134" t="str">
        <f t="shared" si="213"/>
        <v/>
      </c>
      <c r="V276" s="134" t="str">
        <f t="shared" si="214"/>
        <v/>
      </c>
      <c r="W276" s="134" t="str">
        <f t="shared" si="215"/>
        <v/>
      </c>
    </row>
    <row r="277" spans="1:23">
      <c r="A277" s="150"/>
      <c r="B277" s="251"/>
      <c r="C277" s="130" t="str">
        <f t="shared" si="196"/>
        <v/>
      </c>
      <c r="D277" s="134" t="str">
        <f t="shared" si="197"/>
        <v/>
      </c>
      <c r="E277" s="145" t="str">
        <f t="shared" si="198"/>
        <v/>
      </c>
      <c r="F277" s="146" t="str">
        <f t="shared" si="199"/>
        <v/>
      </c>
      <c r="G277" s="132" t="str">
        <f t="shared" si="200"/>
        <v/>
      </c>
      <c r="H277" s="133" t="str">
        <f t="shared" ca="1" si="201"/>
        <v/>
      </c>
      <c r="I277" s="134" t="str">
        <f t="shared" si="202"/>
        <v/>
      </c>
      <c r="J277" s="134" t="str">
        <f>""</f>
        <v/>
      </c>
      <c r="K277" s="134" t="str">
        <f t="shared" si="203"/>
        <v/>
      </c>
      <c r="L277" s="134" t="str">
        <f t="shared" si="204"/>
        <v/>
      </c>
      <c r="M277" s="134" t="str">
        <f t="shared" si="205"/>
        <v/>
      </c>
      <c r="N277" s="134" t="str">
        <f t="shared" si="206"/>
        <v/>
      </c>
      <c r="O277" s="134" t="str">
        <f t="shared" si="207"/>
        <v/>
      </c>
      <c r="P277" s="134" t="str">
        <f t="shared" si="208"/>
        <v/>
      </c>
      <c r="Q277" s="134" t="str">
        <f t="shared" si="209"/>
        <v/>
      </c>
      <c r="R277" s="130" t="str">
        <f t="shared" si="210"/>
        <v/>
      </c>
      <c r="S277" s="134" t="str">
        <f t="shared" si="211"/>
        <v/>
      </c>
      <c r="T277" s="147" t="str">
        <f t="shared" si="212"/>
        <v/>
      </c>
      <c r="U277" s="134" t="str">
        <f t="shared" si="213"/>
        <v/>
      </c>
      <c r="V277" s="134" t="str">
        <f t="shared" si="214"/>
        <v/>
      </c>
      <c r="W277" s="134" t="str">
        <f t="shared" si="215"/>
        <v/>
      </c>
    </row>
    <row r="278" spans="1:23">
      <c r="A278" s="150"/>
      <c r="B278" s="251"/>
      <c r="C278" s="130" t="str">
        <f t="shared" ref="C278:C341" si="216">IFERROR(IF(B278="PRESTACIONES","PRESTACIONES",VLOOKUP(A278,DATOS,49,FALSE)),"")</f>
        <v/>
      </c>
      <c r="D278" s="134" t="str">
        <f t="shared" ref="D278:D341" si="217">IFERROR(IF(E278,IF(B278=6,CONCATENATE(VLOOKUP(A278,DATOS,IF(C278="NO",38,38),FALSE),"P"),VLOOKUP(A278,DATOS,IF(C278="NO",38,38),FALSE)),""),"")</f>
        <v/>
      </c>
      <c r="E278" s="145" t="str">
        <f t="shared" ref="E278:E341" si="218">IFERROR(IF(B278="PRESTACIONES",VLOOKUP(A278,DATOS,23,FALSE),VLOOKUP(A278,DATOS,40,FALSE)*B278),"")</f>
        <v/>
      </c>
      <c r="F278" s="146" t="str">
        <f t="shared" ref="F278:F341" si="219">IFERROR(IF(E278,VLOOKUP(A278,DATOS,2,FALSE),""),"")</f>
        <v/>
      </c>
      <c r="G278" s="132" t="str">
        <f t="shared" ref="G278:G341" si="220">IFERROR(IF(E278,VLOOKUP(A278,DATOS,IF(C278="NO",39,39),FALSE),""),"")</f>
        <v/>
      </c>
      <c r="H278" s="133" t="str">
        <f t="shared" ref="H278:H341" ca="1" si="221">IFERROR(IF(D278&lt;&gt;"",TODAY(),""),"")</f>
        <v/>
      </c>
      <c r="I278" s="134" t="str">
        <f t="shared" ref="I278:I341" si="222">IFERROR(IF(D278&lt;&gt;"",I277+1,""),1)</f>
        <v/>
      </c>
      <c r="J278" s="134" t="str">
        <f>""</f>
        <v/>
      </c>
      <c r="K278" s="134" t="str">
        <f t="shared" ref="K278:K341" si="223">IFERROR(IF(E278,0,""),"")</f>
        <v/>
      </c>
      <c r="L278" s="134" t="str">
        <f t="shared" ref="L278:L341" si="224">IFERROR(IF(E278,0,""),"")</f>
        <v/>
      </c>
      <c r="M278" s="134" t="str">
        <f t="shared" ref="M278:M341" si="225">IFERROR(IF(E278,0,""),"")</f>
        <v/>
      </c>
      <c r="N278" s="134" t="str">
        <f t="shared" ref="N278:N341" si="226">IFERROR(IF(E278,0,""),"")</f>
        <v/>
      </c>
      <c r="O278" s="134" t="str">
        <f t="shared" ref="O278:O341" si="227">IFERROR(IF(E278,"01",""),"")</f>
        <v/>
      </c>
      <c r="P278" s="134" t="str">
        <f t="shared" ref="P278:P341" si="228">IFERROR(IF(K278&lt;&gt;"",P277+1,""),1)</f>
        <v/>
      </c>
      <c r="Q278" s="134" t="str">
        <f t="shared" ref="Q278:Q341" si="229">IFERROR(IF(E278,0,""),"")</f>
        <v/>
      </c>
      <c r="R278" s="130" t="str">
        <f t="shared" ref="R278:R341" si="230">IFERROR(IF(E278,VLOOKUP(A278,DATOS,IF(C278="NO",30,30),FALSE),""),"")</f>
        <v/>
      </c>
      <c r="S278" s="134" t="str">
        <f t="shared" ref="S278:S341" si="231">IFERROR(IF(D278&lt;&gt;"",S277+1,""),1)</f>
        <v/>
      </c>
      <c r="T278" s="147" t="str">
        <f t="shared" ref="T278:T341" si="232">IFERROR(IF(E278,VLOOKUP(A278,DATOS,27,FALSE),""),"")</f>
        <v/>
      </c>
      <c r="U278" s="134" t="str">
        <f t="shared" ref="U278:U341" si="233">IFERROR(IF(E278,0,""),"")</f>
        <v/>
      </c>
      <c r="V278" s="134" t="str">
        <f t="shared" ref="V278:V341" si="234">IFERROR(IF(E278,A278,""),"")</f>
        <v/>
      </c>
      <c r="W278" s="134" t="str">
        <f t="shared" ref="W278:W341" si="235">IFERROR(IF(V278&lt;&gt;"",CONCATENATE("PAGO DEL CONTRATO CÁTEDRA ",V278, " N° HORAS: ",B278),""),"")</f>
        <v/>
      </c>
    </row>
    <row r="279" spans="1:23">
      <c r="A279" s="150"/>
      <c r="B279" s="251"/>
      <c r="C279" s="130" t="str">
        <f t="shared" si="216"/>
        <v/>
      </c>
      <c r="D279" s="134" t="str">
        <f t="shared" si="217"/>
        <v/>
      </c>
      <c r="E279" s="145" t="str">
        <f t="shared" si="218"/>
        <v/>
      </c>
      <c r="F279" s="146" t="str">
        <f t="shared" si="219"/>
        <v/>
      </c>
      <c r="G279" s="132" t="str">
        <f t="shared" si="220"/>
        <v/>
      </c>
      <c r="H279" s="133" t="str">
        <f t="shared" ca="1" si="221"/>
        <v/>
      </c>
      <c r="I279" s="134" t="str">
        <f t="shared" si="222"/>
        <v/>
      </c>
      <c r="J279" s="134" t="str">
        <f>""</f>
        <v/>
      </c>
      <c r="K279" s="134" t="str">
        <f t="shared" si="223"/>
        <v/>
      </c>
      <c r="L279" s="134" t="str">
        <f t="shared" si="224"/>
        <v/>
      </c>
      <c r="M279" s="134" t="str">
        <f t="shared" si="225"/>
        <v/>
      </c>
      <c r="N279" s="134" t="str">
        <f t="shared" si="226"/>
        <v/>
      </c>
      <c r="O279" s="134" t="str">
        <f t="shared" si="227"/>
        <v/>
      </c>
      <c r="P279" s="134" t="str">
        <f t="shared" si="228"/>
        <v/>
      </c>
      <c r="Q279" s="134" t="str">
        <f t="shared" si="229"/>
        <v/>
      </c>
      <c r="R279" s="130" t="str">
        <f t="shared" si="230"/>
        <v/>
      </c>
      <c r="S279" s="134" t="str">
        <f t="shared" si="231"/>
        <v/>
      </c>
      <c r="T279" s="147" t="str">
        <f t="shared" si="232"/>
        <v/>
      </c>
      <c r="U279" s="134" t="str">
        <f t="shared" si="233"/>
        <v/>
      </c>
      <c r="V279" s="134" t="str">
        <f t="shared" si="234"/>
        <v/>
      </c>
      <c r="W279" s="134" t="str">
        <f t="shared" si="235"/>
        <v/>
      </c>
    </row>
    <row r="280" spans="1:23">
      <c r="A280" s="150"/>
      <c r="B280" s="251"/>
      <c r="C280" s="130" t="str">
        <f t="shared" si="216"/>
        <v/>
      </c>
      <c r="D280" s="134" t="str">
        <f t="shared" si="217"/>
        <v/>
      </c>
      <c r="E280" s="145" t="str">
        <f t="shared" si="218"/>
        <v/>
      </c>
      <c r="F280" s="146" t="str">
        <f t="shared" si="219"/>
        <v/>
      </c>
      <c r="G280" s="132" t="str">
        <f t="shared" si="220"/>
        <v/>
      </c>
      <c r="H280" s="133" t="str">
        <f t="shared" ca="1" si="221"/>
        <v/>
      </c>
      <c r="I280" s="134" t="str">
        <f t="shared" si="222"/>
        <v/>
      </c>
      <c r="J280" s="134" t="str">
        <f>""</f>
        <v/>
      </c>
      <c r="K280" s="134" t="str">
        <f t="shared" si="223"/>
        <v/>
      </c>
      <c r="L280" s="134" t="str">
        <f t="shared" si="224"/>
        <v/>
      </c>
      <c r="M280" s="134" t="str">
        <f t="shared" si="225"/>
        <v/>
      </c>
      <c r="N280" s="134" t="str">
        <f t="shared" si="226"/>
        <v/>
      </c>
      <c r="O280" s="134" t="str">
        <f t="shared" si="227"/>
        <v/>
      </c>
      <c r="P280" s="134" t="str">
        <f t="shared" si="228"/>
        <v/>
      </c>
      <c r="Q280" s="134" t="str">
        <f t="shared" si="229"/>
        <v/>
      </c>
      <c r="R280" s="130" t="str">
        <f t="shared" si="230"/>
        <v/>
      </c>
      <c r="S280" s="134" t="str">
        <f t="shared" si="231"/>
        <v/>
      </c>
      <c r="T280" s="147" t="str">
        <f t="shared" si="232"/>
        <v/>
      </c>
      <c r="U280" s="134" t="str">
        <f t="shared" si="233"/>
        <v/>
      </c>
      <c r="V280" s="134" t="str">
        <f t="shared" si="234"/>
        <v/>
      </c>
      <c r="W280" s="134" t="str">
        <f t="shared" si="235"/>
        <v/>
      </c>
    </row>
    <row r="281" spans="1:23">
      <c r="A281" s="150"/>
      <c r="B281" s="251"/>
      <c r="C281" s="130" t="str">
        <f t="shared" si="216"/>
        <v/>
      </c>
      <c r="D281" s="134" t="str">
        <f t="shared" si="217"/>
        <v/>
      </c>
      <c r="E281" s="145" t="str">
        <f t="shared" si="218"/>
        <v/>
      </c>
      <c r="F281" s="146" t="str">
        <f t="shared" si="219"/>
        <v/>
      </c>
      <c r="G281" s="132" t="str">
        <f t="shared" si="220"/>
        <v/>
      </c>
      <c r="H281" s="133" t="str">
        <f t="shared" ca="1" si="221"/>
        <v/>
      </c>
      <c r="I281" s="134" t="str">
        <f t="shared" si="222"/>
        <v/>
      </c>
      <c r="J281" s="134" t="str">
        <f>""</f>
        <v/>
      </c>
      <c r="K281" s="134" t="str">
        <f t="shared" si="223"/>
        <v/>
      </c>
      <c r="L281" s="134" t="str">
        <f t="shared" si="224"/>
        <v/>
      </c>
      <c r="M281" s="134" t="str">
        <f t="shared" si="225"/>
        <v/>
      </c>
      <c r="N281" s="134" t="str">
        <f t="shared" si="226"/>
        <v/>
      </c>
      <c r="O281" s="134" t="str">
        <f t="shared" si="227"/>
        <v/>
      </c>
      <c r="P281" s="134" t="str">
        <f t="shared" si="228"/>
        <v/>
      </c>
      <c r="Q281" s="134" t="str">
        <f t="shared" si="229"/>
        <v/>
      </c>
      <c r="R281" s="130" t="str">
        <f t="shared" si="230"/>
        <v/>
      </c>
      <c r="S281" s="134" t="str">
        <f t="shared" si="231"/>
        <v/>
      </c>
      <c r="T281" s="147" t="str">
        <f t="shared" si="232"/>
        <v/>
      </c>
      <c r="U281" s="134" t="str">
        <f t="shared" si="233"/>
        <v/>
      </c>
      <c r="V281" s="134" t="str">
        <f t="shared" si="234"/>
        <v/>
      </c>
      <c r="W281" s="134" t="str">
        <f t="shared" si="235"/>
        <v/>
      </c>
    </row>
    <row r="282" spans="1:23">
      <c r="A282" s="150"/>
      <c r="B282" s="251"/>
      <c r="C282" s="130" t="str">
        <f t="shared" si="216"/>
        <v/>
      </c>
      <c r="D282" s="134" t="str">
        <f t="shared" si="217"/>
        <v/>
      </c>
      <c r="E282" s="145" t="str">
        <f t="shared" si="218"/>
        <v/>
      </c>
      <c r="F282" s="146" t="str">
        <f t="shared" si="219"/>
        <v/>
      </c>
      <c r="G282" s="132" t="str">
        <f t="shared" si="220"/>
        <v/>
      </c>
      <c r="H282" s="133" t="str">
        <f t="shared" ca="1" si="221"/>
        <v/>
      </c>
      <c r="I282" s="134" t="str">
        <f t="shared" si="222"/>
        <v/>
      </c>
      <c r="J282" s="134" t="str">
        <f>""</f>
        <v/>
      </c>
      <c r="K282" s="134" t="str">
        <f t="shared" si="223"/>
        <v/>
      </c>
      <c r="L282" s="134" t="str">
        <f t="shared" si="224"/>
        <v/>
      </c>
      <c r="M282" s="134" t="str">
        <f t="shared" si="225"/>
        <v/>
      </c>
      <c r="N282" s="134" t="str">
        <f t="shared" si="226"/>
        <v/>
      </c>
      <c r="O282" s="134" t="str">
        <f t="shared" si="227"/>
        <v/>
      </c>
      <c r="P282" s="134" t="str">
        <f t="shared" si="228"/>
        <v/>
      </c>
      <c r="Q282" s="134" t="str">
        <f t="shared" si="229"/>
        <v/>
      </c>
      <c r="R282" s="130" t="str">
        <f t="shared" si="230"/>
        <v/>
      </c>
      <c r="S282" s="134" t="str">
        <f t="shared" si="231"/>
        <v/>
      </c>
      <c r="T282" s="147" t="str">
        <f t="shared" si="232"/>
        <v/>
      </c>
      <c r="U282" s="134" t="str">
        <f t="shared" si="233"/>
        <v/>
      </c>
      <c r="V282" s="134" t="str">
        <f t="shared" si="234"/>
        <v/>
      </c>
      <c r="W282" s="134" t="str">
        <f t="shared" si="235"/>
        <v/>
      </c>
    </row>
    <row r="283" spans="1:23">
      <c r="A283" s="150"/>
      <c r="B283" s="251"/>
      <c r="C283" s="130" t="str">
        <f t="shared" si="216"/>
        <v/>
      </c>
      <c r="D283" s="134" t="str">
        <f t="shared" si="217"/>
        <v/>
      </c>
      <c r="E283" s="145" t="str">
        <f t="shared" si="218"/>
        <v/>
      </c>
      <c r="F283" s="146" t="str">
        <f t="shared" si="219"/>
        <v/>
      </c>
      <c r="G283" s="132" t="str">
        <f t="shared" si="220"/>
        <v/>
      </c>
      <c r="H283" s="133" t="str">
        <f t="shared" ca="1" si="221"/>
        <v/>
      </c>
      <c r="I283" s="134" t="str">
        <f t="shared" si="222"/>
        <v/>
      </c>
      <c r="J283" s="134" t="str">
        <f>""</f>
        <v/>
      </c>
      <c r="K283" s="134" t="str">
        <f t="shared" si="223"/>
        <v/>
      </c>
      <c r="L283" s="134" t="str">
        <f t="shared" si="224"/>
        <v/>
      </c>
      <c r="M283" s="134" t="str">
        <f t="shared" si="225"/>
        <v/>
      </c>
      <c r="N283" s="134" t="str">
        <f t="shared" si="226"/>
        <v/>
      </c>
      <c r="O283" s="134" t="str">
        <f t="shared" si="227"/>
        <v/>
      </c>
      <c r="P283" s="134" t="str">
        <f t="shared" si="228"/>
        <v/>
      </c>
      <c r="Q283" s="134" t="str">
        <f t="shared" si="229"/>
        <v/>
      </c>
      <c r="R283" s="130" t="str">
        <f t="shared" si="230"/>
        <v/>
      </c>
      <c r="S283" s="134" t="str">
        <f t="shared" si="231"/>
        <v/>
      </c>
      <c r="T283" s="147" t="str">
        <f t="shared" si="232"/>
        <v/>
      </c>
      <c r="U283" s="134" t="str">
        <f t="shared" si="233"/>
        <v/>
      </c>
      <c r="V283" s="134" t="str">
        <f t="shared" si="234"/>
        <v/>
      </c>
      <c r="W283" s="134" t="str">
        <f t="shared" si="235"/>
        <v/>
      </c>
    </row>
    <row r="284" spans="1:23">
      <c r="A284" s="150"/>
      <c r="B284" s="251"/>
      <c r="C284" s="130" t="str">
        <f t="shared" si="216"/>
        <v/>
      </c>
      <c r="D284" s="134" t="str">
        <f t="shared" si="217"/>
        <v/>
      </c>
      <c r="E284" s="145" t="str">
        <f t="shared" si="218"/>
        <v/>
      </c>
      <c r="F284" s="146" t="str">
        <f t="shared" si="219"/>
        <v/>
      </c>
      <c r="G284" s="132" t="str">
        <f t="shared" si="220"/>
        <v/>
      </c>
      <c r="H284" s="133" t="str">
        <f t="shared" ca="1" si="221"/>
        <v/>
      </c>
      <c r="I284" s="134" t="str">
        <f t="shared" si="222"/>
        <v/>
      </c>
      <c r="J284" s="134" t="str">
        <f>""</f>
        <v/>
      </c>
      <c r="K284" s="134" t="str">
        <f t="shared" si="223"/>
        <v/>
      </c>
      <c r="L284" s="134" t="str">
        <f t="shared" si="224"/>
        <v/>
      </c>
      <c r="M284" s="134" t="str">
        <f t="shared" si="225"/>
        <v/>
      </c>
      <c r="N284" s="134" t="str">
        <f t="shared" si="226"/>
        <v/>
      </c>
      <c r="O284" s="134" t="str">
        <f t="shared" si="227"/>
        <v/>
      </c>
      <c r="P284" s="134" t="str">
        <f t="shared" si="228"/>
        <v/>
      </c>
      <c r="Q284" s="134" t="str">
        <f t="shared" si="229"/>
        <v/>
      </c>
      <c r="R284" s="130" t="str">
        <f t="shared" si="230"/>
        <v/>
      </c>
      <c r="S284" s="134" t="str">
        <f t="shared" si="231"/>
        <v/>
      </c>
      <c r="T284" s="147" t="str">
        <f t="shared" si="232"/>
        <v/>
      </c>
      <c r="U284" s="134" t="str">
        <f t="shared" si="233"/>
        <v/>
      </c>
      <c r="V284" s="134" t="str">
        <f t="shared" si="234"/>
        <v/>
      </c>
      <c r="W284" s="134" t="str">
        <f t="shared" si="235"/>
        <v/>
      </c>
    </row>
    <row r="285" spans="1:23">
      <c r="A285" s="150"/>
      <c r="B285" s="251"/>
      <c r="C285" s="130" t="str">
        <f t="shared" si="216"/>
        <v/>
      </c>
      <c r="D285" s="134" t="str">
        <f t="shared" si="217"/>
        <v/>
      </c>
      <c r="E285" s="145" t="str">
        <f t="shared" si="218"/>
        <v/>
      </c>
      <c r="F285" s="146" t="str">
        <f t="shared" si="219"/>
        <v/>
      </c>
      <c r="G285" s="132" t="str">
        <f t="shared" si="220"/>
        <v/>
      </c>
      <c r="H285" s="133" t="str">
        <f t="shared" ca="1" si="221"/>
        <v/>
      </c>
      <c r="I285" s="134" t="str">
        <f t="shared" si="222"/>
        <v/>
      </c>
      <c r="J285" s="134" t="str">
        <f>""</f>
        <v/>
      </c>
      <c r="K285" s="134" t="str">
        <f t="shared" si="223"/>
        <v/>
      </c>
      <c r="L285" s="134" t="str">
        <f t="shared" si="224"/>
        <v/>
      </c>
      <c r="M285" s="134" t="str">
        <f t="shared" si="225"/>
        <v/>
      </c>
      <c r="N285" s="134" t="str">
        <f t="shared" si="226"/>
        <v/>
      </c>
      <c r="O285" s="134" t="str">
        <f t="shared" si="227"/>
        <v/>
      </c>
      <c r="P285" s="134" t="str">
        <f t="shared" si="228"/>
        <v/>
      </c>
      <c r="Q285" s="134" t="str">
        <f t="shared" si="229"/>
        <v/>
      </c>
      <c r="R285" s="130" t="str">
        <f t="shared" si="230"/>
        <v/>
      </c>
      <c r="S285" s="134" t="str">
        <f t="shared" si="231"/>
        <v/>
      </c>
      <c r="T285" s="147" t="str">
        <f t="shared" si="232"/>
        <v/>
      </c>
      <c r="U285" s="134" t="str">
        <f t="shared" si="233"/>
        <v/>
      </c>
      <c r="V285" s="134" t="str">
        <f t="shared" si="234"/>
        <v/>
      </c>
      <c r="W285" s="134" t="str">
        <f t="shared" si="235"/>
        <v/>
      </c>
    </row>
    <row r="286" spans="1:23">
      <c r="A286" s="150"/>
      <c r="B286" s="251"/>
      <c r="C286" s="130" t="str">
        <f t="shared" si="216"/>
        <v/>
      </c>
      <c r="D286" s="134" t="str">
        <f t="shared" si="217"/>
        <v/>
      </c>
      <c r="E286" s="145" t="str">
        <f t="shared" si="218"/>
        <v/>
      </c>
      <c r="F286" s="146" t="str">
        <f t="shared" si="219"/>
        <v/>
      </c>
      <c r="G286" s="132" t="str">
        <f t="shared" si="220"/>
        <v/>
      </c>
      <c r="H286" s="133" t="str">
        <f t="shared" ca="1" si="221"/>
        <v/>
      </c>
      <c r="I286" s="134" t="str">
        <f t="shared" si="222"/>
        <v/>
      </c>
      <c r="J286" s="134" t="str">
        <f>""</f>
        <v/>
      </c>
      <c r="K286" s="134" t="str">
        <f t="shared" si="223"/>
        <v/>
      </c>
      <c r="L286" s="134" t="str">
        <f t="shared" si="224"/>
        <v/>
      </c>
      <c r="M286" s="134" t="str">
        <f t="shared" si="225"/>
        <v/>
      </c>
      <c r="N286" s="134" t="str">
        <f t="shared" si="226"/>
        <v/>
      </c>
      <c r="O286" s="134" t="str">
        <f t="shared" si="227"/>
        <v/>
      </c>
      <c r="P286" s="134" t="str">
        <f t="shared" si="228"/>
        <v/>
      </c>
      <c r="Q286" s="134" t="str">
        <f t="shared" si="229"/>
        <v/>
      </c>
      <c r="R286" s="130" t="str">
        <f t="shared" si="230"/>
        <v/>
      </c>
      <c r="S286" s="134" t="str">
        <f t="shared" si="231"/>
        <v/>
      </c>
      <c r="T286" s="147" t="str">
        <f t="shared" si="232"/>
        <v/>
      </c>
      <c r="U286" s="134" t="str">
        <f t="shared" si="233"/>
        <v/>
      </c>
      <c r="V286" s="134" t="str">
        <f t="shared" si="234"/>
        <v/>
      </c>
      <c r="W286" s="134" t="str">
        <f t="shared" si="235"/>
        <v/>
      </c>
    </row>
    <row r="287" spans="1:23">
      <c r="A287" s="150"/>
      <c r="B287" s="251"/>
      <c r="C287" s="130" t="str">
        <f t="shared" si="216"/>
        <v/>
      </c>
      <c r="D287" s="134" t="str">
        <f t="shared" si="217"/>
        <v/>
      </c>
      <c r="E287" s="145" t="str">
        <f t="shared" si="218"/>
        <v/>
      </c>
      <c r="F287" s="146" t="str">
        <f t="shared" si="219"/>
        <v/>
      </c>
      <c r="G287" s="132" t="str">
        <f t="shared" si="220"/>
        <v/>
      </c>
      <c r="H287" s="133" t="str">
        <f t="shared" ca="1" si="221"/>
        <v/>
      </c>
      <c r="I287" s="134" t="str">
        <f t="shared" si="222"/>
        <v/>
      </c>
      <c r="J287" s="134" t="str">
        <f>""</f>
        <v/>
      </c>
      <c r="K287" s="134" t="str">
        <f t="shared" si="223"/>
        <v/>
      </c>
      <c r="L287" s="134" t="str">
        <f t="shared" si="224"/>
        <v/>
      </c>
      <c r="M287" s="134" t="str">
        <f t="shared" si="225"/>
        <v/>
      </c>
      <c r="N287" s="134" t="str">
        <f t="shared" si="226"/>
        <v/>
      </c>
      <c r="O287" s="134" t="str">
        <f t="shared" si="227"/>
        <v/>
      </c>
      <c r="P287" s="134" t="str">
        <f t="shared" si="228"/>
        <v/>
      </c>
      <c r="Q287" s="134" t="str">
        <f t="shared" si="229"/>
        <v/>
      </c>
      <c r="R287" s="130" t="str">
        <f t="shared" si="230"/>
        <v/>
      </c>
      <c r="S287" s="134" t="str">
        <f t="shared" si="231"/>
        <v/>
      </c>
      <c r="T287" s="147" t="str">
        <f t="shared" si="232"/>
        <v/>
      </c>
      <c r="U287" s="134" t="str">
        <f t="shared" si="233"/>
        <v/>
      </c>
      <c r="V287" s="134" t="str">
        <f t="shared" si="234"/>
        <v/>
      </c>
      <c r="W287" s="134" t="str">
        <f t="shared" si="235"/>
        <v/>
      </c>
    </row>
    <row r="288" spans="1:23">
      <c r="A288" s="150"/>
      <c r="B288" s="251"/>
      <c r="C288" s="130" t="str">
        <f t="shared" si="216"/>
        <v/>
      </c>
      <c r="D288" s="134" t="str">
        <f t="shared" si="217"/>
        <v/>
      </c>
      <c r="E288" s="145" t="str">
        <f t="shared" si="218"/>
        <v/>
      </c>
      <c r="F288" s="146" t="str">
        <f t="shared" si="219"/>
        <v/>
      </c>
      <c r="G288" s="132" t="str">
        <f t="shared" si="220"/>
        <v/>
      </c>
      <c r="H288" s="133" t="str">
        <f t="shared" ca="1" si="221"/>
        <v/>
      </c>
      <c r="I288" s="134" t="str">
        <f t="shared" si="222"/>
        <v/>
      </c>
      <c r="J288" s="134" t="str">
        <f>""</f>
        <v/>
      </c>
      <c r="K288" s="134" t="str">
        <f t="shared" si="223"/>
        <v/>
      </c>
      <c r="L288" s="134" t="str">
        <f t="shared" si="224"/>
        <v/>
      </c>
      <c r="M288" s="134" t="str">
        <f t="shared" si="225"/>
        <v/>
      </c>
      <c r="N288" s="134" t="str">
        <f t="shared" si="226"/>
        <v/>
      </c>
      <c r="O288" s="134" t="str">
        <f t="shared" si="227"/>
        <v/>
      </c>
      <c r="P288" s="134" t="str">
        <f t="shared" si="228"/>
        <v/>
      </c>
      <c r="Q288" s="134" t="str">
        <f t="shared" si="229"/>
        <v/>
      </c>
      <c r="R288" s="130" t="str">
        <f t="shared" si="230"/>
        <v/>
      </c>
      <c r="S288" s="134" t="str">
        <f t="shared" si="231"/>
        <v/>
      </c>
      <c r="T288" s="147" t="str">
        <f t="shared" si="232"/>
        <v/>
      </c>
      <c r="U288" s="134" t="str">
        <f t="shared" si="233"/>
        <v/>
      </c>
      <c r="V288" s="134" t="str">
        <f t="shared" si="234"/>
        <v/>
      </c>
      <c r="W288" s="134" t="str">
        <f t="shared" si="235"/>
        <v/>
      </c>
    </row>
    <row r="289" spans="1:23">
      <c r="A289" s="150"/>
      <c r="B289" s="251"/>
      <c r="C289" s="130" t="str">
        <f t="shared" si="216"/>
        <v/>
      </c>
      <c r="D289" s="134" t="str">
        <f t="shared" si="217"/>
        <v/>
      </c>
      <c r="E289" s="145" t="str">
        <f t="shared" si="218"/>
        <v/>
      </c>
      <c r="F289" s="146" t="str">
        <f t="shared" si="219"/>
        <v/>
      </c>
      <c r="G289" s="132" t="str">
        <f t="shared" si="220"/>
        <v/>
      </c>
      <c r="H289" s="133" t="str">
        <f t="shared" ca="1" si="221"/>
        <v/>
      </c>
      <c r="I289" s="134" t="str">
        <f t="shared" si="222"/>
        <v/>
      </c>
      <c r="J289" s="134" t="str">
        <f>""</f>
        <v/>
      </c>
      <c r="K289" s="134" t="str">
        <f t="shared" si="223"/>
        <v/>
      </c>
      <c r="L289" s="134" t="str">
        <f t="shared" si="224"/>
        <v/>
      </c>
      <c r="M289" s="134" t="str">
        <f t="shared" si="225"/>
        <v/>
      </c>
      <c r="N289" s="134" t="str">
        <f t="shared" si="226"/>
        <v/>
      </c>
      <c r="O289" s="134" t="str">
        <f t="shared" si="227"/>
        <v/>
      </c>
      <c r="P289" s="134" t="str">
        <f t="shared" si="228"/>
        <v/>
      </c>
      <c r="Q289" s="134" t="str">
        <f t="shared" si="229"/>
        <v/>
      </c>
      <c r="R289" s="130" t="str">
        <f t="shared" si="230"/>
        <v/>
      </c>
      <c r="S289" s="134" t="str">
        <f t="shared" si="231"/>
        <v/>
      </c>
      <c r="T289" s="147" t="str">
        <f t="shared" si="232"/>
        <v/>
      </c>
      <c r="U289" s="134" t="str">
        <f t="shared" si="233"/>
        <v/>
      </c>
      <c r="V289" s="134" t="str">
        <f t="shared" si="234"/>
        <v/>
      </c>
      <c r="W289" s="134" t="str">
        <f t="shared" si="235"/>
        <v/>
      </c>
    </row>
    <row r="290" spans="1:23">
      <c r="A290" s="150"/>
      <c r="B290" s="251"/>
      <c r="C290" s="130" t="str">
        <f t="shared" si="216"/>
        <v/>
      </c>
      <c r="D290" s="134" t="str">
        <f t="shared" si="217"/>
        <v/>
      </c>
      <c r="E290" s="145" t="str">
        <f t="shared" si="218"/>
        <v/>
      </c>
      <c r="F290" s="146" t="str">
        <f t="shared" si="219"/>
        <v/>
      </c>
      <c r="G290" s="132" t="str">
        <f t="shared" si="220"/>
        <v/>
      </c>
      <c r="H290" s="133" t="str">
        <f t="shared" ca="1" si="221"/>
        <v/>
      </c>
      <c r="I290" s="134" t="str">
        <f t="shared" si="222"/>
        <v/>
      </c>
      <c r="J290" s="134" t="str">
        <f>""</f>
        <v/>
      </c>
      <c r="K290" s="134" t="str">
        <f t="shared" si="223"/>
        <v/>
      </c>
      <c r="L290" s="134" t="str">
        <f t="shared" si="224"/>
        <v/>
      </c>
      <c r="M290" s="134" t="str">
        <f t="shared" si="225"/>
        <v/>
      </c>
      <c r="N290" s="134" t="str">
        <f t="shared" si="226"/>
        <v/>
      </c>
      <c r="O290" s="134" t="str">
        <f t="shared" si="227"/>
        <v/>
      </c>
      <c r="P290" s="134" t="str">
        <f t="shared" si="228"/>
        <v/>
      </c>
      <c r="Q290" s="134" t="str">
        <f t="shared" si="229"/>
        <v/>
      </c>
      <c r="R290" s="130" t="str">
        <f t="shared" si="230"/>
        <v/>
      </c>
      <c r="S290" s="134" t="str">
        <f t="shared" si="231"/>
        <v/>
      </c>
      <c r="T290" s="147" t="str">
        <f t="shared" si="232"/>
        <v/>
      </c>
      <c r="U290" s="134" t="str">
        <f t="shared" si="233"/>
        <v/>
      </c>
      <c r="V290" s="134" t="str">
        <f t="shared" si="234"/>
        <v/>
      </c>
      <c r="W290" s="134" t="str">
        <f t="shared" si="235"/>
        <v/>
      </c>
    </row>
    <row r="291" spans="1:23">
      <c r="A291" s="150"/>
      <c r="B291" s="251"/>
      <c r="C291" s="130" t="str">
        <f t="shared" si="216"/>
        <v/>
      </c>
      <c r="D291" s="134" t="str">
        <f t="shared" si="217"/>
        <v/>
      </c>
      <c r="E291" s="145" t="str">
        <f t="shared" si="218"/>
        <v/>
      </c>
      <c r="F291" s="146" t="str">
        <f t="shared" si="219"/>
        <v/>
      </c>
      <c r="G291" s="132" t="str">
        <f t="shared" si="220"/>
        <v/>
      </c>
      <c r="H291" s="133" t="str">
        <f t="shared" ca="1" si="221"/>
        <v/>
      </c>
      <c r="I291" s="134" t="str">
        <f t="shared" si="222"/>
        <v/>
      </c>
      <c r="J291" s="134" t="str">
        <f>""</f>
        <v/>
      </c>
      <c r="K291" s="134" t="str">
        <f t="shared" si="223"/>
        <v/>
      </c>
      <c r="L291" s="134" t="str">
        <f t="shared" si="224"/>
        <v/>
      </c>
      <c r="M291" s="134" t="str">
        <f t="shared" si="225"/>
        <v/>
      </c>
      <c r="N291" s="134" t="str">
        <f t="shared" si="226"/>
        <v/>
      </c>
      <c r="O291" s="134" t="str">
        <f t="shared" si="227"/>
        <v/>
      </c>
      <c r="P291" s="134" t="str">
        <f t="shared" si="228"/>
        <v/>
      </c>
      <c r="Q291" s="134" t="str">
        <f t="shared" si="229"/>
        <v/>
      </c>
      <c r="R291" s="130" t="str">
        <f t="shared" si="230"/>
        <v/>
      </c>
      <c r="S291" s="134" t="str">
        <f t="shared" si="231"/>
        <v/>
      </c>
      <c r="T291" s="147" t="str">
        <f t="shared" si="232"/>
        <v/>
      </c>
      <c r="U291" s="134" t="str">
        <f t="shared" si="233"/>
        <v/>
      </c>
      <c r="V291" s="134" t="str">
        <f t="shared" si="234"/>
        <v/>
      </c>
      <c r="W291" s="134" t="str">
        <f t="shared" si="235"/>
        <v/>
      </c>
    </row>
    <row r="292" spans="1:23">
      <c r="A292" s="150"/>
      <c r="B292" s="251"/>
      <c r="C292" s="130" t="str">
        <f t="shared" si="216"/>
        <v/>
      </c>
      <c r="D292" s="134" t="str">
        <f t="shared" si="217"/>
        <v/>
      </c>
      <c r="E292" s="145" t="str">
        <f t="shared" si="218"/>
        <v/>
      </c>
      <c r="F292" s="146" t="str">
        <f t="shared" si="219"/>
        <v/>
      </c>
      <c r="G292" s="132" t="str">
        <f t="shared" si="220"/>
        <v/>
      </c>
      <c r="H292" s="133" t="str">
        <f t="shared" ca="1" si="221"/>
        <v/>
      </c>
      <c r="I292" s="134" t="str">
        <f t="shared" si="222"/>
        <v/>
      </c>
      <c r="J292" s="134" t="str">
        <f>""</f>
        <v/>
      </c>
      <c r="K292" s="134" t="str">
        <f t="shared" si="223"/>
        <v/>
      </c>
      <c r="L292" s="134" t="str">
        <f t="shared" si="224"/>
        <v/>
      </c>
      <c r="M292" s="134" t="str">
        <f t="shared" si="225"/>
        <v/>
      </c>
      <c r="N292" s="134" t="str">
        <f t="shared" si="226"/>
        <v/>
      </c>
      <c r="O292" s="134" t="str">
        <f t="shared" si="227"/>
        <v/>
      </c>
      <c r="P292" s="134" t="str">
        <f t="shared" si="228"/>
        <v/>
      </c>
      <c r="Q292" s="134" t="str">
        <f t="shared" si="229"/>
        <v/>
      </c>
      <c r="R292" s="130" t="str">
        <f t="shared" si="230"/>
        <v/>
      </c>
      <c r="S292" s="134" t="str">
        <f t="shared" si="231"/>
        <v/>
      </c>
      <c r="T292" s="147" t="str">
        <f t="shared" si="232"/>
        <v/>
      </c>
      <c r="U292" s="134" t="str">
        <f t="shared" si="233"/>
        <v/>
      </c>
      <c r="V292" s="134" t="str">
        <f t="shared" si="234"/>
        <v/>
      </c>
      <c r="W292" s="134" t="str">
        <f t="shared" si="235"/>
        <v/>
      </c>
    </row>
    <row r="293" spans="1:23">
      <c r="A293" s="150"/>
      <c r="B293" s="251"/>
      <c r="C293" s="130" t="str">
        <f t="shared" si="216"/>
        <v/>
      </c>
      <c r="D293" s="134" t="str">
        <f t="shared" si="217"/>
        <v/>
      </c>
      <c r="E293" s="145" t="str">
        <f t="shared" si="218"/>
        <v/>
      </c>
      <c r="F293" s="146" t="str">
        <f t="shared" si="219"/>
        <v/>
      </c>
      <c r="G293" s="132" t="str">
        <f t="shared" si="220"/>
        <v/>
      </c>
      <c r="H293" s="133" t="str">
        <f t="shared" ca="1" si="221"/>
        <v/>
      </c>
      <c r="I293" s="134" t="str">
        <f t="shared" si="222"/>
        <v/>
      </c>
      <c r="J293" s="134" t="str">
        <f>""</f>
        <v/>
      </c>
      <c r="K293" s="134" t="str">
        <f t="shared" si="223"/>
        <v/>
      </c>
      <c r="L293" s="134" t="str">
        <f t="shared" si="224"/>
        <v/>
      </c>
      <c r="M293" s="134" t="str">
        <f t="shared" si="225"/>
        <v/>
      </c>
      <c r="N293" s="134" t="str">
        <f t="shared" si="226"/>
        <v/>
      </c>
      <c r="O293" s="134" t="str">
        <f t="shared" si="227"/>
        <v/>
      </c>
      <c r="P293" s="134" t="str">
        <f t="shared" si="228"/>
        <v/>
      </c>
      <c r="Q293" s="134" t="str">
        <f t="shared" si="229"/>
        <v/>
      </c>
      <c r="R293" s="130" t="str">
        <f t="shared" si="230"/>
        <v/>
      </c>
      <c r="S293" s="134" t="str">
        <f t="shared" si="231"/>
        <v/>
      </c>
      <c r="T293" s="147" t="str">
        <f t="shared" si="232"/>
        <v/>
      </c>
      <c r="U293" s="134" t="str">
        <f t="shared" si="233"/>
        <v/>
      </c>
      <c r="V293" s="134" t="str">
        <f t="shared" si="234"/>
        <v/>
      </c>
      <c r="W293" s="134" t="str">
        <f t="shared" si="235"/>
        <v/>
      </c>
    </row>
    <row r="294" spans="1:23">
      <c r="A294" s="150"/>
      <c r="B294" s="251"/>
      <c r="C294" s="130" t="str">
        <f t="shared" si="216"/>
        <v/>
      </c>
      <c r="D294" s="134" t="str">
        <f t="shared" si="217"/>
        <v/>
      </c>
      <c r="E294" s="145" t="str">
        <f t="shared" si="218"/>
        <v/>
      </c>
      <c r="F294" s="146" t="str">
        <f t="shared" si="219"/>
        <v/>
      </c>
      <c r="G294" s="132" t="str">
        <f t="shared" si="220"/>
        <v/>
      </c>
      <c r="H294" s="133" t="str">
        <f t="shared" ca="1" si="221"/>
        <v/>
      </c>
      <c r="I294" s="134" t="str">
        <f t="shared" si="222"/>
        <v/>
      </c>
      <c r="J294" s="134" t="str">
        <f>""</f>
        <v/>
      </c>
      <c r="K294" s="134" t="str">
        <f t="shared" si="223"/>
        <v/>
      </c>
      <c r="L294" s="134" t="str">
        <f t="shared" si="224"/>
        <v/>
      </c>
      <c r="M294" s="134" t="str">
        <f t="shared" si="225"/>
        <v/>
      </c>
      <c r="N294" s="134" t="str">
        <f t="shared" si="226"/>
        <v/>
      </c>
      <c r="O294" s="134" t="str">
        <f t="shared" si="227"/>
        <v/>
      </c>
      <c r="P294" s="134" t="str">
        <f t="shared" si="228"/>
        <v/>
      </c>
      <c r="Q294" s="134" t="str">
        <f t="shared" si="229"/>
        <v/>
      </c>
      <c r="R294" s="130" t="str">
        <f t="shared" si="230"/>
        <v/>
      </c>
      <c r="S294" s="134" t="str">
        <f t="shared" si="231"/>
        <v/>
      </c>
      <c r="T294" s="147" t="str">
        <f t="shared" si="232"/>
        <v/>
      </c>
      <c r="U294" s="134" t="str">
        <f t="shared" si="233"/>
        <v/>
      </c>
      <c r="V294" s="134" t="str">
        <f t="shared" si="234"/>
        <v/>
      </c>
      <c r="W294" s="134" t="str">
        <f t="shared" si="235"/>
        <v/>
      </c>
    </row>
    <row r="295" spans="1:23">
      <c r="A295" s="150"/>
      <c r="B295" s="251"/>
      <c r="C295" s="130" t="str">
        <f t="shared" si="216"/>
        <v/>
      </c>
      <c r="D295" s="134" t="str">
        <f t="shared" si="217"/>
        <v/>
      </c>
      <c r="E295" s="145" t="str">
        <f t="shared" si="218"/>
        <v/>
      </c>
      <c r="F295" s="146" t="str">
        <f t="shared" si="219"/>
        <v/>
      </c>
      <c r="G295" s="132" t="str">
        <f t="shared" si="220"/>
        <v/>
      </c>
      <c r="H295" s="133" t="str">
        <f t="shared" ca="1" si="221"/>
        <v/>
      </c>
      <c r="I295" s="134" t="str">
        <f t="shared" si="222"/>
        <v/>
      </c>
      <c r="J295" s="134" t="str">
        <f>""</f>
        <v/>
      </c>
      <c r="K295" s="134" t="str">
        <f t="shared" si="223"/>
        <v/>
      </c>
      <c r="L295" s="134" t="str">
        <f t="shared" si="224"/>
        <v/>
      </c>
      <c r="M295" s="134" t="str">
        <f t="shared" si="225"/>
        <v/>
      </c>
      <c r="N295" s="134" t="str">
        <f t="shared" si="226"/>
        <v/>
      </c>
      <c r="O295" s="134" t="str">
        <f t="shared" si="227"/>
        <v/>
      </c>
      <c r="P295" s="134" t="str">
        <f t="shared" si="228"/>
        <v/>
      </c>
      <c r="Q295" s="134" t="str">
        <f t="shared" si="229"/>
        <v/>
      </c>
      <c r="R295" s="130" t="str">
        <f t="shared" si="230"/>
        <v/>
      </c>
      <c r="S295" s="134" t="str">
        <f t="shared" si="231"/>
        <v/>
      </c>
      <c r="T295" s="147" t="str">
        <f t="shared" si="232"/>
        <v/>
      </c>
      <c r="U295" s="134" t="str">
        <f t="shared" si="233"/>
        <v/>
      </c>
      <c r="V295" s="134" t="str">
        <f t="shared" si="234"/>
        <v/>
      </c>
      <c r="W295" s="134" t="str">
        <f t="shared" si="235"/>
        <v/>
      </c>
    </row>
    <row r="296" spans="1:23">
      <c r="A296" s="150"/>
      <c r="B296" s="251"/>
      <c r="C296" s="130" t="str">
        <f t="shared" si="216"/>
        <v/>
      </c>
      <c r="D296" s="134" t="str">
        <f t="shared" si="217"/>
        <v/>
      </c>
      <c r="E296" s="145" t="str">
        <f t="shared" si="218"/>
        <v/>
      </c>
      <c r="F296" s="146" t="str">
        <f t="shared" si="219"/>
        <v/>
      </c>
      <c r="G296" s="132" t="str">
        <f t="shared" si="220"/>
        <v/>
      </c>
      <c r="H296" s="133" t="str">
        <f t="shared" ca="1" si="221"/>
        <v/>
      </c>
      <c r="I296" s="134" t="str">
        <f t="shared" si="222"/>
        <v/>
      </c>
      <c r="J296" s="134" t="str">
        <f>""</f>
        <v/>
      </c>
      <c r="K296" s="134" t="str">
        <f t="shared" si="223"/>
        <v/>
      </c>
      <c r="L296" s="134" t="str">
        <f t="shared" si="224"/>
        <v/>
      </c>
      <c r="M296" s="134" t="str">
        <f t="shared" si="225"/>
        <v/>
      </c>
      <c r="N296" s="134" t="str">
        <f t="shared" si="226"/>
        <v/>
      </c>
      <c r="O296" s="134" t="str">
        <f t="shared" si="227"/>
        <v/>
      </c>
      <c r="P296" s="134" t="str">
        <f t="shared" si="228"/>
        <v/>
      </c>
      <c r="Q296" s="134" t="str">
        <f t="shared" si="229"/>
        <v/>
      </c>
      <c r="R296" s="130" t="str">
        <f t="shared" si="230"/>
        <v/>
      </c>
      <c r="S296" s="134" t="str">
        <f t="shared" si="231"/>
        <v/>
      </c>
      <c r="T296" s="147" t="str">
        <f t="shared" si="232"/>
        <v/>
      </c>
      <c r="U296" s="134" t="str">
        <f t="shared" si="233"/>
        <v/>
      </c>
      <c r="V296" s="134" t="str">
        <f t="shared" si="234"/>
        <v/>
      </c>
      <c r="W296" s="134" t="str">
        <f t="shared" si="235"/>
        <v/>
      </c>
    </row>
    <row r="297" spans="1:23">
      <c r="A297" s="150"/>
      <c r="B297" s="251"/>
      <c r="C297" s="130" t="str">
        <f t="shared" si="216"/>
        <v/>
      </c>
      <c r="D297" s="134" t="str">
        <f t="shared" si="217"/>
        <v/>
      </c>
      <c r="E297" s="145" t="str">
        <f t="shared" si="218"/>
        <v/>
      </c>
      <c r="F297" s="146" t="str">
        <f t="shared" si="219"/>
        <v/>
      </c>
      <c r="G297" s="132" t="str">
        <f t="shared" si="220"/>
        <v/>
      </c>
      <c r="H297" s="133" t="str">
        <f t="shared" ca="1" si="221"/>
        <v/>
      </c>
      <c r="I297" s="134" t="str">
        <f t="shared" si="222"/>
        <v/>
      </c>
      <c r="J297" s="134" t="str">
        <f>""</f>
        <v/>
      </c>
      <c r="K297" s="134" t="str">
        <f t="shared" si="223"/>
        <v/>
      </c>
      <c r="L297" s="134" t="str">
        <f t="shared" si="224"/>
        <v/>
      </c>
      <c r="M297" s="134" t="str">
        <f t="shared" si="225"/>
        <v/>
      </c>
      <c r="N297" s="134" t="str">
        <f t="shared" si="226"/>
        <v/>
      </c>
      <c r="O297" s="134" t="str">
        <f t="shared" si="227"/>
        <v/>
      </c>
      <c r="P297" s="134" t="str">
        <f t="shared" si="228"/>
        <v/>
      </c>
      <c r="Q297" s="134" t="str">
        <f t="shared" si="229"/>
        <v/>
      </c>
      <c r="R297" s="130" t="str">
        <f t="shared" si="230"/>
        <v/>
      </c>
      <c r="S297" s="134" t="str">
        <f t="shared" si="231"/>
        <v/>
      </c>
      <c r="T297" s="147" t="str">
        <f t="shared" si="232"/>
        <v/>
      </c>
      <c r="U297" s="134" t="str">
        <f t="shared" si="233"/>
        <v/>
      </c>
      <c r="V297" s="134" t="str">
        <f t="shared" si="234"/>
        <v/>
      </c>
      <c r="W297" s="134" t="str">
        <f t="shared" si="235"/>
        <v/>
      </c>
    </row>
    <row r="298" spans="1:23">
      <c r="A298" s="150"/>
      <c r="B298" s="251"/>
      <c r="C298" s="130" t="str">
        <f t="shared" si="216"/>
        <v/>
      </c>
      <c r="D298" s="134" t="str">
        <f t="shared" si="217"/>
        <v/>
      </c>
      <c r="E298" s="145" t="str">
        <f t="shared" si="218"/>
        <v/>
      </c>
      <c r="F298" s="146" t="str">
        <f t="shared" si="219"/>
        <v/>
      </c>
      <c r="G298" s="132" t="str">
        <f t="shared" si="220"/>
        <v/>
      </c>
      <c r="H298" s="133" t="str">
        <f t="shared" ca="1" si="221"/>
        <v/>
      </c>
      <c r="I298" s="134" t="str">
        <f t="shared" si="222"/>
        <v/>
      </c>
      <c r="J298" s="134" t="str">
        <f>""</f>
        <v/>
      </c>
      <c r="K298" s="134" t="str">
        <f t="shared" si="223"/>
        <v/>
      </c>
      <c r="L298" s="134" t="str">
        <f t="shared" si="224"/>
        <v/>
      </c>
      <c r="M298" s="134" t="str">
        <f t="shared" si="225"/>
        <v/>
      </c>
      <c r="N298" s="134" t="str">
        <f t="shared" si="226"/>
        <v/>
      </c>
      <c r="O298" s="134" t="str">
        <f t="shared" si="227"/>
        <v/>
      </c>
      <c r="P298" s="134" t="str">
        <f t="shared" si="228"/>
        <v/>
      </c>
      <c r="Q298" s="134" t="str">
        <f t="shared" si="229"/>
        <v/>
      </c>
      <c r="R298" s="130" t="str">
        <f t="shared" si="230"/>
        <v/>
      </c>
      <c r="S298" s="134" t="str">
        <f t="shared" si="231"/>
        <v/>
      </c>
      <c r="T298" s="147" t="str">
        <f t="shared" si="232"/>
        <v/>
      </c>
      <c r="U298" s="134" t="str">
        <f t="shared" si="233"/>
        <v/>
      </c>
      <c r="V298" s="134" t="str">
        <f t="shared" si="234"/>
        <v/>
      </c>
      <c r="W298" s="134" t="str">
        <f t="shared" si="235"/>
        <v/>
      </c>
    </row>
    <row r="299" spans="1:23">
      <c r="A299" s="150"/>
      <c r="B299" s="251"/>
      <c r="C299" s="130" t="str">
        <f t="shared" si="216"/>
        <v/>
      </c>
      <c r="D299" s="134" t="str">
        <f t="shared" si="217"/>
        <v/>
      </c>
      <c r="E299" s="145" t="str">
        <f t="shared" si="218"/>
        <v/>
      </c>
      <c r="F299" s="146" t="str">
        <f t="shared" si="219"/>
        <v/>
      </c>
      <c r="G299" s="132" t="str">
        <f t="shared" si="220"/>
        <v/>
      </c>
      <c r="H299" s="133" t="str">
        <f t="shared" ca="1" si="221"/>
        <v/>
      </c>
      <c r="I299" s="134" t="str">
        <f t="shared" si="222"/>
        <v/>
      </c>
      <c r="J299" s="134" t="str">
        <f>""</f>
        <v/>
      </c>
      <c r="K299" s="134" t="str">
        <f t="shared" si="223"/>
        <v/>
      </c>
      <c r="L299" s="134" t="str">
        <f t="shared" si="224"/>
        <v/>
      </c>
      <c r="M299" s="134" t="str">
        <f t="shared" si="225"/>
        <v/>
      </c>
      <c r="N299" s="134" t="str">
        <f t="shared" si="226"/>
        <v/>
      </c>
      <c r="O299" s="134" t="str">
        <f t="shared" si="227"/>
        <v/>
      </c>
      <c r="P299" s="134" t="str">
        <f t="shared" si="228"/>
        <v/>
      </c>
      <c r="Q299" s="134" t="str">
        <f t="shared" si="229"/>
        <v/>
      </c>
      <c r="R299" s="130" t="str">
        <f t="shared" si="230"/>
        <v/>
      </c>
      <c r="S299" s="134" t="str">
        <f t="shared" si="231"/>
        <v/>
      </c>
      <c r="T299" s="147" t="str">
        <f t="shared" si="232"/>
        <v/>
      </c>
      <c r="U299" s="134" t="str">
        <f t="shared" si="233"/>
        <v/>
      </c>
      <c r="V299" s="134" t="str">
        <f t="shared" si="234"/>
        <v/>
      </c>
      <c r="W299" s="134" t="str">
        <f t="shared" si="235"/>
        <v/>
      </c>
    </row>
    <row r="300" spans="1:23">
      <c r="A300" s="150"/>
      <c r="B300" s="251"/>
      <c r="C300" s="130" t="str">
        <f t="shared" si="216"/>
        <v/>
      </c>
      <c r="D300" s="134" t="str">
        <f t="shared" si="217"/>
        <v/>
      </c>
      <c r="E300" s="145" t="str">
        <f t="shared" si="218"/>
        <v/>
      </c>
      <c r="F300" s="146" t="str">
        <f t="shared" si="219"/>
        <v/>
      </c>
      <c r="G300" s="132" t="str">
        <f t="shared" si="220"/>
        <v/>
      </c>
      <c r="H300" s="133" t="str">
        <f t="shared" ca="1" si="221"/>
        <v/>
      </c>
      <c r="I300" s="134" t="str">
        <f t="shared" si="222"/>
        <v/>
      </c>
      <c r="J300" s="134" t="str">
        <f>""</f>
        <v/>
      </c>
      <c r="K300" s="134" t="str">
        <f t="shared" si="223"/>
        <v/>
      </c>
      <c r="L300" s="134" t="str">
        <f t="shared" si="224"/>
        <v/>
      </c>
      <c r="M300" s="134" t="str">
        <f t="shared" si="225"/>
        <v/>
      </c>
      <c r="N300" s="134" t="str">
        <f t="shared" si="226"/>
        <v/>
      </c>
      <c r="O300" s="134" t="str">
        <f t="shared" si="227"/>
        <v/>
      </c>
      <c r="P300" s="134" t="str">
        <f t="shared" si="228"/>
        <v/>
      </c>
      <c r="Q300" s="134" t="str">
        <f t="shared" si="229"/>
        <v/>
      </c>
      <c r="R300" s="130" t="str">
        <f t="shared" si="230"/>
        <v/>
      </c>
      <c r="S300" s="134" t="str">
        <f t="shared" si="231"/>
        <v/>
      </c>
      <c r="T300" s="147" t="str">
        <f t="shared" si="232"/>
        <v/>
      </c>
      <c r="U300" s="134" t="str">
        <f t="shared" si="233"/>
        <v/>
      </c>
      <c r="V300" s="134" t="str">
        <f t="shared" si="234"/>
        <v/>
      </c>
      <c r="W300" s="134" t="str">
        <f t="shared" si="235"/>
        <v/>
      </c>
    </row>
    <row r="301" spans="1:23">
      <c r="A301" s="150"/>
      <c r="B301" s="251"/>
      <c r="C301" s="130" t="str">
        <f t="shared" si="216"/>
        <v/>
      </c>
      <c r="D301" s="134" t="str">
        <f t="shared" si="217"/>
        <v/>
      </c>
      <c r="E301" s="145" t="str">
        <f t="shared" si="218"/>
        <v/>
      </c>
      <c r="F301" s="146" t="str">
        <f t="shared" si="219"/>
        <v/>
      </c>
      <c r="G301" s="132" t="str">
        <f t="shared" si="220"/>
        <v/>
      </c>
      <c r="H301" s="133" t="str">
        <f t="shared" ca="1" si="221"/>
        <v/>
      </c>
      <c r="I301" s="134" t="str">
        <f t="shared" si="222"/>
        <v/>
      </c>
      <c r="J301" s="134" t="str">
        <f>""</f>
        <v/>
      </c>
      <c r="K301" s="134" t="str">
        <f t="shared" si="223"/>
        <v/>
      </c>
      <c r="L301" s="134" t="str">
        <f t="shared" si="224"/>
        <v/>
      </c>
      <c r="M301" s="134" t="str">
        <f t="shared" si="225"/>
        <v/>
      </c>
      <c r="N301" s="134" t="str">
        <f t="shared" si="226"/>
        <v/>
      </c>
      <c r="O301" s="134" t="str">
        <f t="shared" si="227"/>
        <v/>
      </c>
      <c r="P301" s="134" t="str">
        <f t="shared" si="228"/>
        <v/>
      </c>
      <c r="Q301" s="134" t="str">
        <f t="shared" si="229"/>
        <v/>
      </c>
      <c r="R301" s="130" t="str">
        <f t="shared" si="230"/>
        <v/>
      </c>
      <c r="S301" s="134" t="str">
        <f t="shared" si="231"/>
        <v/>
      </c>
      <c r="T301" s="147" t="str">
        <f t="shared" si="232"/>
        <v/>
      </c>
      <c r="U301" s="134" t="str">
        <f t="shared" si="233"/>
        <v/>
      </c>
      <c r="V301" s="134" t="str">
        <f t="shared" si="234"/>
        <v/>
      </c>
      <c r="W301" s="134" t="str">
        <f t="shared" si="235"/>
        <v/>
      </c>
    </row>
    <row r="302" spans="1:23">
      <c r="A302" s="150"/>
      <c r="B302" s="251"/>
      <c r="C302" s="130" t="str">
        <f t="shared" si="216"/>
        <v/>
      </c>
      <c r="D302" s="134" t="str">
        <f t="shared" si="217"/>
        <v/>
      </c>
      <c r="E302" s="145" t="str">
        <f t="shared" si="218"/>
        <v/>
      </c>
      <c r="F302" s="146" t="str">
        <f t="shared" si="219"/>
        <v/>
      </c>
      <c r="G302" s="132" t="str">
        <f t="shared" si="220"/>
        <v/>
      </c>
      <c r="H302" s="133" t="str">
        <f t="shared" ca="1" si="221"/>
        <v/>
      </c>
      <c r="I302" s="134" t="str">
        <f t="shared" si="222"/>
        <v/>
      </c>
      <c r="J302" s="134" t="str">
        <f>""</f>
        <v/>
      </c>
      <c r="K302" s="134" t="str">
        <f t="shared" si="223"/>
        <v/>
      </c>
      <c r="L302" s="134" t="str">
        <f t="shared" si="224"/>
        <v/>
      </c>
      <c r="M302" s="134" t="str">
        <f t="shared" si="225"/>
        <v/>
      </c>
      <c r="N302" s="134" t="str">
        <f t="shared" si="226"/>
        <v/>
      </c>
      <c r="O302" s="134" t="str">
        <f t="shared" si="227"/>
        <v/>
      </c>
      <c r="P302" s="134" t="str">
        <f t="shared" si="228"/>
        <v/>
      </c>
      <c r="Q302" s="134" t="str">
        <f t="shared" si="229"/>
        <v/>
      </c>
      <c r="R302" s="130" t="str">
        <f t="shared" si="230"/>
        <v/>
      </c>
      <c r="S302" s="134" t="str">
        <f t="shared" si="231"/>
        <v/>
      </c>
      <c r="T302" s="147" t="str">
        <f t="shared" si="232"/>
        <v/>
      </c>
      <c r="U302" s="134" t="str">
        <f t="shared" si="233"/>
        <v/>
      </c>
      <c r="V302" s="134" t="str">
        <f t="shared" si="234"/>
        <v/>
      </c>
      <c r="W302" s="134" t="str">
        <f t="shared" si="235"/>
        <v/>
      </c>
    </row>
    <row r="303" spans="1:23">
      <c r="A303" s="150"/>
      <c r="B303" s="251"/>
      <c r="C303" s="130" t="str">
        <f t="shared" si="216"/>
        <v/>
      </c>
      <c r="D303" s="134" t="str">
        <f t="shared" si="217"/>
        <v/>
      </c>
      <c r="E303" s="145" t="str">
        <f t="shared" si="218"/>
        <v/>
      </c>
      <c r="F303" s="146" t="str">
        <f t="shared" si="219"/>
        <v/>
      </c>
      <c r="G303" s="132" t="str">
        <f t="shared" si="220"/>
        <v/>
      </c>
      <c r="H303" s="133" t="str">
        <f t="shared" ca="1" si="221"/>
        <v/>
      </c>
      <c r="I303" s="134" t="str">
        <f t="shared" si="222"/>
        <v/>
      </c>
      <c r="J303" s="134" t="str">
        <f>""</f>
        <v/>
      </c>
      <c r="K303" s="134" t="str">
        <f t="shared" si="223"/>
        <v/>
      </c>
      <c r="L303" s="134" t="str">
        <f t="shared" si="224"/>
        <v/>
      </c>
      <c r="M303" s="134" t="str">
        <f t="shared" si="225"/>
        <v/>
      </c>
      <c r="N303" s="134" t="str">
        <f t="shared" si="226"/>
        <v/>
      </c>
      <c r="O303" s="134" t="str">
        <f t="shared" si="227"/>
        <v/>
      </c>
      <c r="P303" s="134" t="str">
        <f t="shared" si="228"/>
        <v/>
      </c>
      <c r="Q303" s="134" t="str">
        <f t="shared" si="229"/>
        <v/>
      </c>
      <c r="R303" s="130" t="str">
        <f t="shared" si="230"/>
        <v/>
      </c>
      <c r="S303" s="134" t="str">
        <f t="shared" si="231"/>
        <v/>
      </c>
      <c r="T303" s="147" t="str">
        <f t="shared" si="232"/>
        <v/>
      </c>
      <c r="U303" s="134" t="str">
        <f t="shared" si="233"/>
        <v/>
      </c>
      <c r="V303" s="134" t="str">
        <f t="shared" si="234"/>
        <v/>
      </c>
      <c r="W303" s="134" t="str">
        <f t="shared" si="235"/>
        <v/>
      </c>
    </row>
    <row r="304" spans="1:23">
      <c r="A304" s="150"/>
      <c r="B304" s="251"/>
      <c r="C304" s="130" t="str">
        <f t="shared" si="216"/>
        <v/>
      </c>
      <c r="D304" s="134" t="str">
        <f t="shared" si="217"/>
        <v/>
      </c>
      <c r="E304" s="145" t="str">
        <f t="shared" si="218"/>
        <v/>
      </c>
      <c r="F304" s="146" t="str">
        <f t="shared" si="219"/>
        <v/>
      </c>
      <c r="G304" s="132" t="str">
        <f t="shared" si="220"/>
        <v/>
      </c>
      <c r="H304" s="133" t="str">
        <f t="shared" ca="1" si="221"/>
        <v/>
      </c>
      <c r="I304" s="134" t="str">
        <f t="shared" si="222"/>
        <v/>
      </c>
      <c r="J304" s="134" t="str">
        <f>""</f>
        <v/>
      </c>
      <c r="K304" s="134" t="str">
        <f t="shared" si="223"/>
        <v/>
      </c>
      <c r="L304" s="134" t="str">
        <f t="shared" si="224"/>
        <v/>
      </c>
      <c r="M304" s="134" t="str">
        <f t="shared" si="225"/>
        <v/>
      </c>
      <c r="N304" s="134" t="str">
        <f t="shared" si="226"/>
        <v/>
      </c>
      <c r="O304" s="134" t="str">
        <f t="shared" si="227"/>
        <v/>
      </c>
      <c r="P304" s="134" t="str">
        <f t="shared" si="228"/>
        <v/>
      </c>
      <c r="Q304" s="134" t="str">
        <f t="shared" si="229"/>
        <v/>
      </c>
      <c r="R304" s="130" t="str">
        <f t="shared" si="230"/>
        <v/>
      </c>
      <c r="S304" s="134" t="str">
        <f t="shared" si="231"/>
        <v/>
      </c>
      <c r="T304" s="147" t="str">
        <f t="shared" si="232"/>
        <v/>
      </c>
      <c r="U304" s="134" t="str">
        <f t="shared" si="233"/>
        <v/>
      </c>
      <c r="V304" s="134" t="str">
        <f t="shared" si="234"/>
        <v/>
      </c>
      <c r="W304" s="134" t="str">
        <f t="shared" si="235"/>
        <v/>
      </c>
    </row>
    <row r="305" spans="1:23">
      <c r="A305" s="150"/>
      <c r="B305" s="251"/>
      <c r="C305" s="130" t="str">
        <f t="shared" si="216"/>
        <v/>
      </c>
      <c r="D305" s="134" t="str">
        <f t="shared" si="217"/>
        <v/>
      </c>
      <c r="E305" s="145" t="str">
        <f t="shared" si="218"/>
        <v/>
      </c>
      <c r="F305" s="146" t="str">
        <f t="shared" si="219"/>
        <v/>
      </c>
      <c r="G305" s="132" t="str">
        <f t="shared" si="220"/>
        <v/>
      </c>
      <c r="H305" s="133" t="str">
        <f t="shared" ca="1" si="221"/>
        <v/>
      </c>
      <c r="I305" s="134" t="str">
        <f t="shared" si="222"/>
        <v/>
      </c>
      <c r="J305" s="134" t="str">
        <f>""</f>
        <v/>
      </c>
      <c r="K305" s="134" t="str">
        <f t="shared" si="223"/>
        <v/>
      </c>
      <c r="L305" s="134" t="str">
        <f t="shared" si="224"/>
        <v/>
      </c>
      <c r="M305" s="134" t="str">
        <f t="shared" si="225"/>
        <v/>
      </c>
      <c r="N305" s="134" t="str">
        <f t="shared" si="226"/>
        <v/>
      </c>
      <c r="O305" s="134" t="str">
        <f t="shared" si="227"/>
        <v/>
      </c>
      <c r="P305" s="134" t="str">
        <f t="shared" si="228"/>
        <v/>
      </c>
      <c r="Q305" s="134" t="str">
        <f t="shared" si="229"/>
        <v/>
      </c>
      <c r="R305" s="130" t="str">
        <f t="shared" si="230"/>
        <v/>
      </c>
      <c r="S305" s="134" t="str">
        <f t="shared" si="231"/>
        <v/>
      </c>
      <c r="T305" s="147" t="str">
        <f t="shared" si="232"/>
        <v/>
      </c>
      <c r="U305" s="134" t="str">
        <f t="shared" si="233"/>
        <v/>
      </c>
      <c r="V305" s="134" t="str">
        <f t="shared" si="234"/>
        <v/>
      </c>
      <c r="W305" s="134" t="str">
        <f t="shared" si="235"/>
        <v/>
      </c>
    </row>
    <row r="306" spans="1:23">
      <c r="A306" s="150"/>
      <c r="B306" s="251"/>
      <c r="C306" s="130" t="str">
        <f t="shared" si="216"/>
        <v/>
      </c>
      <c r="D306" s="134" t="str">
        <f t="shared" si="217"/>
        <v/>
      </c>
      <c r="E306" s="145" t="str">
        <f t="shared" si="218"/>
        <v/>
      </c>
      <c r="F306" s="146" t="str">
        <f t="shared" si="219"/>
        <v/>
      </c>
      <c r="G306" s="132" t="str">
        <f t="shared" si="220"/>
        <v/>
      </c>
      <c r="H306" s="133" t="str">
        <f t="shared" ca="1" si="221"/>
        <v/>
      </c>
      <c r="I306" s="134" t="str">
        <f t="shared" si="222"/>
        <v/>
      </c>
      <c r="J306" s="134" t="str">
        <f>""</f>
        <v/>
      </c>
      <c r="K306" s="134" t="str">
        <f t="shared" si="223"/>
        <v/>
      </c>
      <c r="L306" s="134" t="str">
        <f t="shared" si="224"/>
        <v/>
      </c>
      <c r="M306" s="134" t="str">
        <f t="shared" si="225"/>
        <v/>
      </c>
      <c r="N306" s="134" t="str">
        <f t="shared" si="226"/>
        <v/>
      </c>
      <c r="O306" s="134" t="str">
        <f t="shared" si="227"/>
        <v/>
      </c>
      <c r="P306" s="134" t="str">
        <f t="shared" si="228"/>
        <v/>
      </c>
      <c r="Q306" s="134" t="str">
        <f t="shared" si="229"/>
        <v/>
      </c>
      <c r="R306" s="130" t="str">
        <f t="shared" si="230"/>
        <v/>
      </c>
      <c r="S306" s="134" t="str">
        <f t="shared" si="231"/>
        <v/>
      </c>
      <c r="T306" s="147" t="str">
        <f t="shared" si="232"/>
        <v/>
      </c>
      <c r="U306" s="134" t="str">
        <f t="shared" si="233"/>
        <v/>
      </c>
      <c r="V306" s="134" t="str">
        <f t="shared" si="234"/>
        <v/>
      </c>
      <c r="W306" s="134" t="str">
        <f t="shared" si="235"/>
        <v/>
      </c>
    </row>
    <row r="307" spans="1:23">
      <c r="A307" s="150"/>
      <c r="B307" s="251"/>
      <c r="C307" s="130" t="str">
        <f t="shared" si="216"/>
        <v/>
      </c>
      <c r="D307" s="134" t="str">
        <f t="shared" si="217"/>
        <v/>
      </c>
      <c r="E307" s="145" t="str">
        <f t="shared" si="218"/>
        <v/>
      </c>
      <c r="F307" s="146" t="str">
        <f t="shared" si="219"/>
        <v/>
      </c>
      <c r="G307" s="132" t="str">
        <f t="shared" si="220"/>
        <v/>
      </c>
      <c r="H307" s="133" t="str">
        <f t="shared" ca="1" si="221"/>
        <v/>
      </c>
      <c r="I307" s="134" t="str">
        <f t="shared" si="222"/>
        <v/>
      </c>
      <c r="J307" s="134" t="str">
        <f>""</f>
        <v/>
      </c>
      <c r="K307" s="134" t="str">
        <f t="shared" si="223"/>
        <v/>
      </c>
      <c r="L307" s="134" t="str">
        <f t="shared" si="224"/>
        <v/>
      </c>
      <c r="M307" s="134" t="str">
        <f t="shared" si="225"/>
        <v/>
      </c>
      <c r="N307" s="134" t="str">
        <f t="shared" si="226"/>
        <v/>
      </c>
      <c r="O307" s="134" t="str">
        <f t="shared" si="227"/>
        <v/>
      </c>
      <c r="P307" s="134" t="str">
        <f t="shared" si="228"/>
        <v/>
      </c>
      <c r="Q307" s="134" t="str">
        <f t="shared" si="229"/>
        <v/>
      </c>
      <c r="R307" s="130" t="str">
        <f t="shared" si="230"/>
        <v/>
      </c>
      <c r="S307" s="134" t="str">
        <f t="shared" si="231"/>
        <v/>
      </c>
      <c r="T307" s="147" t="str">
        <f t="shared" si="232"/>
        <v/>
      </c>
      <c r="U307" s="134" t="str">
        <f t="shared" si="233"/>
        <v/>
      </c>
      <c r="V307" s="134" t="str">
        <f t="shared" si="234"/>
        <v/>
      </c>
      <c r="W307" s="134" t="str">
        <f t="shared" si="235"/>
        <v/>
      </c>
    </row>
    <row r="308" spans="1:23">
      <c r="A308" s="150"/>
      <c r="B308" s="251"/>
      <c r="C308" s="130" t="str">
        <f t="shared" si="216"/>
        <v/>
      </c>
      <c r="D308" s="134" t="str">
        <f t="shared" si="217"/>
        <v/>
      </c>
      <c r="E308" s="145" t="str">
        <f t="shared" si="218"/>
        <v/>
      </c>
      <c r="F308" s="146" t="str">
        <f t="shared" si="219"/>
        <v/>
      </c>
      <c r="G308" s="132" t="str">
        <f t="shared" si="220"/>
        <v/>
      </c>
      <c r="H308" s="133" t="str">
        <f t="shared" ca="1" si="221"/>
        <v/>
      </c>
      <c r="I308" s="134" t="str">
        <f t="shared" si="222"/>
        <v/>
      </c>
      <c r="J308" s="134" t="str">
        <f>""</f>
        <v/>
      </c>
      <c r="K308" s="134" t="str">
        <f t="shared" si="223"/>
        <v/>
      </c>
      <c r="L308" s="134" t="str">
        <f t="shared" si="224"/>
        <v/>
      </c>
      <c r="M308" s="134" t="str">
        <f t="shared" si="225"/>
        <v/>
      </c>
      <c r="N308" s="134" t="str">
        <f t="shared" si="226"/>
        <v/>
      </c>
      <c r="O308" s="134" t="str">
        <f t="shared" si="227"/>
        <v/>
      </c>
      <c r="P308" s="134" t="str">
        <f t="shared" si="228"/>
        <v/>
      </c>
      <c r="Q308" s="134" t="str">
        <f t="shared" si="229"/>
        <v/>
      </c>
      <c r="R308" s="130" t="str">
        <f t="shared" si="230"/>
        <v/>
      </c>
      <c r="S308" s="134" t="str">
        <f t="shared" si="231"/>
        <v/>
      </c>
      <c r="T308" s="147" t="str">
        <f t="shared" si="232"/>
        <v/>
      </c>
      <c r="U308" s="134" t="str">
        <f t="shared" si="233"/>
        <v/>
      </c>
      <c r="V308" s="134" t="str">
        <f t="shared" si="234"/>
        <v/>
      </c>
      <c r="W308" s="134" t="str">
        <f t="shared" si="235"/>
        <v/>
      </c>
    </row>
    <row r="309" spans="1:23">
      <c r="A309" s="150"/>
      <c r="B309" s="251"/>
      <c r="C309" s="130" t="str">
        <f t="shared" si="216"/>
        <v/>
      </c>
      <c r="D309" s="134" t="str">
        <f t="shared" si="217"/>
        <v/>
      </c>
      <c r="E309" s="145" t="str">
        <f t="shared" si="218"/>
        <v/>
      </c>
      <c r="F309" s="146" t="str">
        <f t="shared" si="219"/>
        <v/>
      </c>
      <c r="G309" s="132" t="str">
        <f t="shared" si="220"/>
        <v/>
      </c>
      <c r="H309" s="133" t="str">
        <f t="shared" ca="1" si="221"/>
        <v/>
      </c>
      <c r="I309" s="134" t="str">
        <f t="shared" si="222"/>
        <v/>
      </c>
      <c r="J309" s="134" t="str">
        <f>""</f>
        <v/>
      </c>
      <c r="K309" s="134" t="str">
        <f t="shared" si="223"/>
        <v/>
      </c>
      <c r="L309" s="134" t="str">
        <f t="shared" si="224"/>
        <v/>
      </c>
      <c r="M309" s="134" t="str">
        <f t="shared" si="225"/>
        <v/>
      </c>
      <c r="N309" s="134" t="str">
        <f t="shared" si="226"/>
        <v/>
      </c>
      <c r="O309" s="134" t="str">
        <f t="shared" si="227"/>
        <v/>
      </c>
      <c r="P309" s="134" t="str">
        <f t="shared" si="228"/>
        <v/>
      </c>
      <c r="Q309" s="134" t="str">
        <f t="shared" si="229"/>
        <v/>
      </c>
      <c r="R309" s="130" t="str">
        <f t="shared" si="230"/>
        <v/>
      </c>
      <c r="S309" s="134" t="str">
        <f t="shared" si="231"/>
        <v/>
      </c>
      <c r="T309" s="147" t="str">
        <f t="shared" si="232"/>
        <v/>
      </c>
      <c r="U309" s="134" t="str">
        <f t="shared" si="233"/>
        <v/>
      </c>
      <c r="V309" s="134" t="str">
        <f t="shared" si="234"/>
        <v/>
      </c>
      <c r="W309" s="134" t="str">
        <f t="shared" si="235"/>
        <v/>
      </c>
    </row>
    <row r="310" spans="1:23">
      <c r="A310" s="150"/>
      <c r="B310" s="251"/>
      <c r="C310" s="130" t="str">
        <f t="shared" si="216"/>
        <v/>
      </c>
      <c r="D310" s="134" t="str">
        <f t="shared" si="217"/>
        <v/>
      </c>
      <c r="E310" s="145" t="str">
        <f t="shared" si="218"/>
        <v/>
      </c>
      <c r="F310" s="146" t="str">
        <f t="shared" si="219"/>
        <v/>
      </c>
      <c r="G310" s="132" t="str">
        <f t="shared" si="220"/>
        <v/>
      </c>
      <c r="H310" s="133" t="str">
        <f t="shared" ca="1" si="221"/>
        <v/>
      </c>
      <c r="I310" s="134" t="str">
        <f t="shared" si="222"/>
        <v/>
      </c>
      <c r="J310" s="134" t="str">
        <f>""</f>
        <v/>
      </c>
      <c r="K310" s="134" t="str">
        <f t="shared" si="223"/>
        <v/>
      </c>
      <c r="L310" s="134" t="str">
        <f t="shared" si="224"/>
        <v/>
      </c>
      <c r="M310" s="134" t="str">
        <f t="shared" si="225"/>
        <v/>
      </c>
      <c r="N310" s="134" t="str">
        <f t="shared" si="226"/>
        <v/>
      </c>
      <c r="O310" s="134" t="str">
        <f t="shared" si="227"/>
        <v/>
      </c>
      <c r="P310" s="134" t="str">
        <f t="shared" si="228"/>
        <v/>
      </c>
      <c r="Q310" s="134" t="str">
        <f t="shared" si="229"/>
        <v/>
      </c>
      <c r="R310" s="130" t="str">
        <f t="shared" si="230"/>
        <v/>
      </c>
      <c r="S310" s="134" t="str">
        <f t="shared" si="231"/>
        <v/>
      </c>
      <c r="T310" s="147" t="str">
        <f t="shared" si="232"/>
        <v/>
      </c>
      <c r="U310" s="134" t="str">
        <f t="shared" si="233"/>
        <v/>
      </c>
      <c r="V310" s="134" t="str">
        <f t="shared" si="234"/>
        <v/>
      </c>
      <c r="W310" s="134" t="str">
        <f t="shared" si="235"/>
        <v/>
      </c>
    </row>
    <row r="311" spans="1:23">
      <c r="A311" s="150"/>
      <c r="B311" s="251"/>
      <c r="C311" s="130" t="str">
        <f t="shared" si="216"/>
        <v/>
      </c>
      <c r="D311" s="134" t="str">
        <f t="shared" si="217"/>
        <v/>
      </c>
      <c r="E311" s="145" t="str">
        <f t="shared" si="218"/>
        <v/>
      </c>
      <c r="F311" s="146" t="str">
        <f t="shared" si="219"/>
        <v/>
      </c>
      <c r="G311" s="132" t="str">
        <f t="shared" si="220"/>
        <v/>
      </c>
      <c r="H311" s="133" t="str">
        <f t="shared" ca="1" si="221"/>
        <v/>
      </c>
      <c r="I311" s="134" t="str">
        <f t="shared" si="222"/>
        <v/>
      </c>
      <c r="J311" s="134" t="str">
        <f>""</f>
        <v/>
      </c>
      <c r="K311" s="134" t="str">
        <f t="shared" si="223"/>
        <v/>
      </c>
      <c r="L311" s="134" t="str">
        <f t="shared" si="224"/>
        <v/>
      </c>
      <c r="M311" s="134" t="str">
        <f t="shared" si="225"/>
        <v/>
      </c>
      <c r="N311" s="134" t="str">
        <f t="shared" si="226"/>
        <v/>
      </c>
      <c r="O311" s="134" t="str">
        <f t="shared" si="227"/>
        <v/>
      </c>
      <c r="P311" s="134" t="str">
        <f t="shared" si="228"/>
        <v/>
      </c>
      <c r="Q311" s="134" t="str">
        <f t="shared" si="229"/>
        <v/>
      </c>
      <c r="R311" s="130" t="str">
        <f t="shared" si="230"/>
        <v/>
      </c>
      <c r="S311" s="134" t="str">
        <f t="shared" si="231"/>
        <v/>
      </c>
      <c r="T311" s="147" t="str">
        <f t="shared" si="232"/>
        <v/>
      </c>
      <c r="U311" s="134" t="str">
        <f t="shared" si="233"/>
        <v/>
      </c>
      <c r="V311" s="134" t="str">
        <f t="shared" si="234"/>
        <v/>
      </c>
      <c r="W311" s="134" t="str">
        <f t="shared" si="235"/>
        <v/>
      </c>
    </row>
    <row r="312" spans="1:23">
      <c r="A312" s="150"/>
      <c r="B312" s="251"/>
      <c r="C312" s="130" t="str">
        <f t="shared" si="216"/>
        <v/>
      </c>
      <c r="D312" s="134" t="str">
        <f t="shared" si="217"/>
        <v/>
      </c>
      <c r="E312" s="145" t="str">
        <f t="shared" si="218"/>
        <v/>
      </c>
      <c r="F312" s="146" t="str">
        <f t="shared" si="219"/>
        <v/>
      </c>
      <c r="G312" s="132" t="str">
        <f t="shared" si="220"/>
        <v/>
      </c>
      <c r="H312" s="133" t="str">
        <f t="shared" ca="1" si="221"/>
        <v/>
      </c>
      <c r="I312" s="134" t="str">
        <f t="shared" si="222"/>
        <v/>
      </c>
      <c r="J312" s="134" t="str">
        <f>""</f>
        <v/>
      </c>
      <c r="K312" s="134" t="str">
        <f t="shared" si="223"/>
        <v/>
      </c>
      <c r="L312" s="134" t="str">
        <f t="shared" si="224"/>
        <v/>
      </c>
      <c r="M312" s="134" t="str">
        <f t="shared" si="225"/>
        <v/>
      </c>
      <c r="N312" s="134" t="str">
        <f t="shared" si="226"/>
        <v/>
      </c>
      <c r="O312" s="134" t="str">
        <f t="shared" si="227"/>
        <v/>
      </c>
      <c r="P312" s="134" t="str">
        <f t="shared" si="228"/>
        <v/>
      </c>
      <c r="Q312" s="134" t="str">
        <f t="shared" si="229"/>
        <v/>
      </c>
      <c r="R312" s="130" t="str">
        <f t="shared" si="230"/>
        <v/>
      </c>
      <c r="S312" s="134" t="str">
        <f t="shared" si="231"/>
        <v/>
      </c>
      <c r="T312" s="147" t="str">
        <f t="shared" si="232"/>
        <v/>
      </c>
      <c r="U312" s="134" t="str">
        <f t="shared" si="233"/>
        <v/>
      </c>
      <c r="V312" s="134" t="str">
        <f t="shared" si="234"/>
        <v/>
      </c>
      <c r="W312" s="134" t="str">
        <f t="shared" si="235"/>
        <v/>
      </c>
    </row>
    <row r="313" spans="1:23">
      <c r="A313" s="150"/>
      <c r="B313" s="251"/>
      <c r="C313" s="130" t="str">
        <f t="shared" si="216"/>
        <v/>
      </c>
      <c r="D313" s="134" t="str">
        <f t="shared" si="217"/>
        <v/>
      </c>
      <c r="E313" s="145" t="str">
        <f t="shared" si="218"/>
        <v/>
      </c>
      <c r="F313" s="146" t="str">
        <f t="shared" si="219"/>
        <v/>
      </c>
      <c r="G313" s="132" t="str">
        <f t="shared" si="220"/>
        <v/>
      </c>
      <c r="H313" s="133" t="str">
        <f t="shared" ca="1" si="221"/>
        <v/>
      </c>
      <c r="I313" s="134" t="str">
        <f t="shared" si="222"/>
        <v/>
      </c>
      <c r="J313" s="134" t="str">
        <f>""</f>
        <v/>
      </c>
      <c r="K313" s="134" t="str">
        <f t="shared" si="223"/>
        <v/>
      </c>
      <c r="L313" s="134" t="str">
        <f t="shared" si="224"/>
        <v/>
      </c>
      <c r="M313" s="134" t="str">
        <f t="shared" si="225"/>
        <v/>
      </c>
      <c r="N313" s="134" t="str">
        <f t="shared" si="226"/>
        <v/>
      </c>
      <c r="O313" s="134" t="str">
        <f t="shared" si="227"/>
        <v/>
      </c>
      <c r="P313" s="134" t="str">
        <f t="shared" si="228"/>
        <v/>
      </c>
      <c r="Q313" s="134" t="str">
        <f t="shared" si="229"/>
        <v/>
      </c>
      <c r="R313" s="130" t="str">
        <f t="shared" si="230"/>
        <v/>
      </c>
      <c r="S313" s="134" t="str">
        <f t="shared" si="231"/>
        <v/>
      </c>
      <c r="T313" s="147" t="str">
        <f t="shared" si="232"/>
        <v/>
      </c>
      <c r="U313" s="134" t="str">
        <f t="shared" si="233"/>
        <v/>
      </c>
      <c r="V313" s="134" t="str">
        <f t="shared" si="234"/>
        <v/>
      </c>
      <c r="W313" s="134" t="str">
        <f t="shared" si="235"/>
        <v/>
      </c>
    </row>
    <row r="314" spans="1:23">
      <c r="A314" s="150"/>
      <c r="B314" s="251"/>
      <c r="C314" s="130" t="str">
        <f t="shared" si="216"/>
        <v/>
      </c>
      <c r="D314" s="134" t="str">
        <f t="shared" si="217"/>
        <v/>
      </c>
      <c r="E314" s="145" t="str">
        <f t="shared" si="218"/>
        <v/>
      </c>
      <c r="F314" s="146" t="str">
        <f t="shared" si="219"/>
        <v/>
      </c>
      <c r="G314" s="132" t="str">
        <f t="shared" si="220"/>
        <v/>
      </c>
      <c r="H314" s="133" t="str">
        <f t="shared" ca="1" si="221"/>
        <v/>
      </c>
      <c r="I314" s="134" t="str">
        <f t="shared" si="222"/>
        <v/>
      </c>
      <c r="J314" s="134" t="str">
        <f>""</f>
        <v/>
      </c>
      <c r="K314" s="134" t="str">
        <f t="shared" si="223"/>
        <v/>
      </c>
      <c r="L314" s="134" t="str">
        <f t="shared" si="224"/>
        <v/>
      </c>
      <c r="M314" s="134" t="str">
        <f t="shared" si="225"/>
        <v/>
      </c>
      <c r="N314" s="134" t="str">
        <f t="shared" si="226"/>
        <v/>
      </c>
      <c r="O314" s="134" t="str">
        <f t="shared" si="227"/>
        <v/>
      </c>
      <c r="P314" s="134" t="str">
        <f t="shared" si="228"/>
        <v/>
      </c>
      <c r="Q314" s="134" t="str">
        <f t="shared" si="229"/>
        <v/>
      </c>
      <c r="R314" s="130" t="str">
        <f t="shared" si="230"/>
        <v/>
      </c>
      <c r="S314" s="134" t="str">
        <f t="shared" si="231"/>
        <v/>
      </c>
      <c r="T314" s="147" t="str">
        <f t="shared" si="232"/>
        <v/>
      </c>
      <c r="U314" s="134" t="str">
        <f t="shared" si="233"/>
        <v/>
      </c>
      <c r="V314" s="134" t="str">
        <f t="shared" si="234"/>
        <v/>
      </c>
      <c r="W314" s="134" t="str">
        <f t="shared" si="235"/>
        <v/>
      </c>
    </row>
    <row r="315" spans="1:23">
      <c r="A315" s="150"/>
      <c r="B315" s="251"/>
      <c r="C315" s="130" t="str">
        <f t="shared" si="216"/>
        <v/>
      </c>
      <c r="D315" s="134" t="str">
        <f t="shared" si="217"/>
        <v/>
      </c>
      <c r="E315" s="145" t="str">
        <f t="shared" si="218"/>
        <v/>
      </c>
      <c r="F315" s="146" t="str">
        <f t="shared" si="219"/>
        <v/>
      </c>
      <c r="G315" s="132" t="str">
        <f t="shared" si="220"/>
        <v/>
      </c>
      <c r="H315" s="133" t="str">
        <f t="shared" ca="1" si="221"/>
        <v/>
      </c>
      <c r="I315" s="134" t="str">
        <f t="shared" si="222"/>
        <v/>
      </c>
      <c r="J315" s="134" t="str">
        <f>""</f>
        <v/>
      </c>
      <c r="K315" s="134" t="str">
        <f t="shared" si="223"/>
        <v/>
      </c>
      <c r="L315" s="134" t="str">
        <f t="shared" si="224"/>
        <v/>
      </c>
      <c r="M315" s="134" t="str">
        <f t="shared" si="225"/>
        <v/>
      </c>
      <c r="N315" s="134" t="str">
        <f t="shared" si="226"/>
        <v/>
      </c>
      <c r="O315" s="134" t="str">
        <f t="shared" si="227"/>
        <v/>
      </c>
      <c r="P315" s="134" t="str">
        <f t="shared" si="228"/>
        <v/>
      </c>
      <c r="Q315" s="134" t="str">
        <f t="shared" si="229"/>
        <v/>
      </c>
      <c r="R315" s="130" t="str">
        <f t="shared" si="230"/>
        <v/>
      </c>
      <c r="S315" s="134" t="str">
        <f t="shared" si="231"/>
        <v/>
      </c>
      <c r="T315" s="147" t="str">
        <f t="shared" si="232"/>
        <v/>
      </c>
      <c r="U315" s="134" t="str">
        <f t="shared" si="233"/>
        <v/>
      </c>
      <c r="V315" s="134" t="str">
        <f t="shared" si="234"/>
        <v/>
      </c>
      <c r="W315" s="134" t="str">
        <f t="shared" si="235"/>
        <v/>
      </c>
    </row>
    <row r="316" spans="1:23">
      <c r="A316" s="150"/>
      <c r="B316" s="251"/>
      <c r="C316" s="130" t="str">
        <f t="shared" si="216"/>
        <v/>
      </c>
      <c r="D316" s="134" t="str">
        <f t="shared" si="217"/>
        <v/>
      </c>
      <c r="E316" s="145" t="str">
        <f t="shared" si="218"/>
        <v/>
      </c>
      <c r="F316" s="146" t="str">
        <f t="shared" si="219"/>
        <v/>
      </c>
      <c r="G316" s="132" t="str">
        <f t="shared" si="220"/>
        <v/>
      </c>
      <c r="H316" s="133" t="str">
        <f t="shared" ca="1" si="221"/>
        <v/>
      </c>
      <c r="I316" s="134" t="str">
        <f t="shared" si="222"/>
        <v/>
      </c>
      <c r="J316" s="134" t="str">
        <f>""</f>
        <v/>
      </c>
      <c r="K316" s="134" t="str">
        <f t="shared" si="223"/>
        <v/>
      </c>
      <c r="L316" s="134" t="str">
        <f t="shared" si="224"/>
        <v/>
      </c>
      <c r="M316" s="134" t="str">
        <f t="shared" si="225"/>
        <v/>
      </c>
      <c r="N316" s="134" t="str">
        <f t="shared" si="226"/>
        <v/>
      </c>
      <c r="O316" s="134" t="str">
        <f t="shared" si="227"/>
        <v/>
      </c>
      <c r="P316" s="134" t="str">
        <f t="shared" si="228"/>
        <v/>
      </c>
      <c r="Q316" s="134" t="str">
        <f t="shared" si="229"/>
        <v/>
      </c>
      <c r="R316" s="130" t="str">
        <f t="shared" si="230"/>
        <v/>
      </c>
      <c r="S316" s="134" t="str">
        <f t="shared" si="231"/>
        <v/>
      </c>
      <c r="T316" s="147" t="str">
        <f t="shared" si="232"/>
        <v/>
      </c>
      <c r="U316" s="134" t="str">
        <f t="shared" si="233"/>
        <v/>
      </c>
      <c r="V316" s="134" t="str">
        <f t="shared" si="234"/>
        <v/>
      </c>
      <c r="W316" s="134" t="str">
        <f t="shared" si="235"/>
        <v/>
      </c>
    </row>
    <row r="317" spans="1:23">
      <c r="A317" s="150"/>
      <c r="B317" s="251"/>
      <c r="C317" s="130" t="str">
        <f t="shared" si="216"/>
        <v/>
      </c>
      <c r="D317" s="134" t="str">
        <f t="shared" si="217"/>
        <v/>
      </c>
      <c r="E317" s="145" t="str">
        <f t="shared" si="218"/>
        <v/>
      </c>
      <c r="F317" s="146" t="str">
        <f t="shared" si="219"/>
        <v/>
      </c>
      <c r="G317" s="132" t="str">
        <f t="shared" si="220"/>
        <v/>
      </c>
      <c r="H317" s="133" t="str">
        <f t="shared" ca="1" si="221"/>
        <v/>
      </c>
      <c r="I317" s="134" t="str">
        <f t="shared" si="222"/>
        <v/>
      </c>
      <c r="J317" s="134" t="str">
        <f>""</f>
        <v/>
      </c>
      <c r="K317" s="134" t="str">
        <f t="shared" si="223"/>
        <v/>
      </c>
      <c r="L317" s="134" t="str">
        <f t="shared" si="224"/>
        <v/>
      </c>
      <c r="M317" s="134" t="str">
        <f t="shared" si="225"/>
        <v/>
      </c>
      <c r="N317" s="134" t="str">
        <f t="shared" si="226"/>
        <v/>
      </c>
      <c r="O317" s="134" t="str">
        <f t="shared" si="227"/>
        <v/>
      </c>
      <c r="P317" s="134" t="str">
        <f t="shared" si="228"/>
        <v/>
      </c>
      <c r="Q317" s="134" t="str">
        <f t="shared" si="229"/>
        <v/>
      </c>
      <c r="R317" s="130" t="str">
        <f t="shared" si="230"/>
        <v/>
      </c>
      <c r="S317" s="134" t="str">
        <f t="shared" si="231"/>
        <v/>
      </c>
      <c r="T317" s="147" t="str">
        <f t="shared" si="232"/>
        <v/>
      </c>
      <c r="U317" s="134" t="str">
        <f t="shared" si="233"/>
        <v/>
      </c>
      <c r="V317" s="134" t="str">
        <f t="shared" si="234"/>
        <v/>
      </c>
      <c r="W317" s="134" t="str">
        <f t="shared" si="235"/>
        <v/>
      </c>
    </row>
    <row r="318" spans="1:23">
      <c r="A318" s="150"/>
      <c r="B318" s="251"/>
      <c r="C318" s="130" t="str">
        <f t="shared" si="216"/>
        <v/>
      </c>
      <c r="D318" s="134" t="str">
        <f t="shared" si="217"/>
        <v/>
      </c>
      <c r="E318" s="145" t="str">
        <f t="shared" si="218"/>
        <v/>
      </c>
      <c r="F318" s="146" t="str">
        <f t="shared" si="219"/>
        <v/>
      </c>
      <c r="G318" s="132" t="str">
        <f t="shared" si="220"/>
        <v/>
      </c>
      <c r="H318" s="133" t="str">
        <f t="shared" ca="1" si="221"/>
        <v/>
      </c>
      <c r="I318" s="134" t="str">
        <f t="shared" si="222"/>
        <v/>
      </c>
      <c r="J318" s="134" t="str">
        <f>""</f>
        <v/>
      </c>
      <c r="K318" s="134" t="str">
        <f t="shared" si="223"/>
        <v/>
      </c>
      <c r="L318" s="134" t="str">
        <f t="shared" si="224"/>
        <v/>
      </c>
      <c r="M318" s="134" t="str">
        <f t="shared" si="225"/>
        <v/>
      </c>
      <c r="N318" s="134" t="str">
        <f t="shared" si="226"/>
        <v/>
      </c>
      <c r="O318" s="134" t="str">
        <f t="shared" si="227"/>
        <v/>
      </c>
      <c r="P318" s="134" t="str">
        <f t="shared" si="228"/>
        <v/>
      </c>
      <c r="Q318" s="134" t="str">
        <f t="shared" si="229"/>
        <v/>
      </c>
      <c r="R318" s="130" t="str">
        <f t="shared" si="230"/>
        <v/>
      </c>
      <c r="S318" s="134" t="str">
        <f t="shared" si="231"/>
        <v/>
      </c>
      <c r="T318" s="147" t="str">
        <f t="shared" si="232"/>
        <v/>
      </c>
      <c r="U318" s="134" t="str">
        <f t="shared" si="233"/>
        <v/>
      </c>
      <c r="V318" s="134" t="str">
        <f t="shared" si="234"/>
        <v/>
      </c>
      <c r="W318" s="134" t="str">
        <f t="shared" si="235"/>
        <v/>
      </c>
    </row>
    <row r="319" spans="1:23">
      <c r="A319" s="150"/>
      <c r="B319" s="251"/>
      <c r="C319" s="130" t="str">
        <f t="shared" si="216"/>
        <v/>
      </c>
      <c r="D319" s="134" t="str">
        <f t="shared" si="217"/>
        <v/>
      </c>
      <c r="E319" s="145" t="str">
        <f t="shared" si="218"/>
        <v/>
      </c>
      <c r="F319" s="146" t="str">
        <f t="shared" si="219"/>
        <v/>
      </c>
      <c r="G319" s="132" t="str">
        <f t="shared" si="220"/>
        <v/>
      </c>
      <c r="H319" s="133" t="str">
        <f t="shared" ca="1" si="221"/>
        <v/>
      </c>
      <c r="I319" s="134" t="str">
        <f t="shared" si="222"/>
        <v/>
      </c>
      <c r="J319" s="134" t="str">
        <f>""</f>
        <v/>
      </c>
      <c r="K319" s="134" t="str">
        <f t="shared" si="223"/>
        <v/>
      </c>
      <c r="L319" s="134" t="str">
        <f t="shared" si="224"/>
        <v/>
      </c>
      <c r="M319" s="134" t="str">
        <f t="shared" si="225"/>
        <v/>
      </c>
      <c r="N319" s="134" t="str">
        <f t="shared" si="226"/>
        <v/>
      </c>
      <c r="O319" s="134" t="str">
        <f t="shared" si="227"/>
        <v/>
      </c>
      <c r="P319" s="134" t="str">
        <f t="shared" si="228"/>
        <v/>
      </c>
      <c r="Q319" s="134" t="str">
        <f t="shared" si="229"/>
        <v/>
      </c>
      <c r="R319" s="130" t="str">
        <f t="shared" si="230"/>
        <v/>
      </c>
      <c r="S319" s="134" t="str">
        <f t="shared" si="231"/>
        <v/>
      </c>
      <c r="T319" s="147" t="str">
        <f t="shared" si="232"/>
        <v/>
      </c>
      <c r="U319" s="134" t="str">
        <f t="shared" si="233"/>
        <v/>
      </c>
      <c r="V319" s="134" t="str">
        <f t="shared" si="234"/>
        <v/>
      </c>
      <c r="W319" s="134" t="str">
        <f t="shared" si="235"/>
        <v/>
      </c>
    </row>
    <row r="320" spans="1:23">
      <c r="A320" s="150"/>
      <c r="B320" s="251"/>
      <c r="C320" s="130" t="str">
        <f t="shared" si="216"/>
        <v/>
      </c>
      <c r="D320" s="134" t="str">
        <f t="shared" si="217"/>
        <v/>
      </c>
      <c r="E320" s="145" t="str">
        <f t="shared" si="218"/>
        <v/>
      </c>
      <c r="F320" s="146" t="str">
        <f t="shared" si="219"/>
        <v/>
      </c>
      <c r="G320" s="132" t="str">
        <f t="shared" si="220"/>
        <v/>
      </c>
      <c r="H320" s="133" t="str">
        <f t="shared" ca="1" si="221"/>
        <v/>
      </c>
      <c r="I320" s="134" t="str">
        <f t="shared" si="222"/>
        <v/>
      </c>
      <c r="J320" s="134" t="str">
        <f>""</f>
        <v/>
      </c>
      <c r="K320" s="134" t="str">
        <f t="shared" si="223"/>
        <v/>
      </c>
      <c r="L320" s="134" t="str">
        <f t="shared" si="224"/>
        <v/>
      </c>
      <c r="M320" s="134" t="str">
        <f t="shared" si="225"/>
        <v/>
      </c>
      <c r="N320" s="134" t="str">
        <f t="shared" si="226"/>
        <v/>
      </c>
      <c r="O320" s="134" t="str">
        <f t="shared" si="227"/>
        <v/>
      </c>
      <c r="P320" s="134" t="str">
        <f t="shared" si="228"/>
        <v/>
      </c>
      <c r="Q320" s="134" t="str">
        <f t="shared" si="229"/>
        <v/>
      </c>
      <c r="R320" s="130" t="str">
        <f t="shared" si="230"/>
        <v/>
      </c>
      <c r="S320" s="134" t="str">
        <f t="shared" si="231"/>
        <v/>
      </c>
      <c r="T320" s="147" t="str">
        <f t="shared" si="232"/>
        <v/>
      </c>
      <c r="U320" s="134" t="str">
        <f t="shared" si="233"/>
        <v/>
      </c>
      <c r="V320" s="134" t="str">
        <f t="shared" si="234"/>
        <v/>
      </c>
      <c r="W320" s="134" t="str">
        <f t="shared" si="235"/>
        <v/>
      </c>
    </row>
    <row r="321" spans="1:23">
      <c r="A321" s="150"/>
      <c r="B321" s="251"/>
      <c r="C321" s="130" t="str">
        <f t="shared" si="216"/>
        <v/>
      </c>
      <c r="D321" s="134" t="str">
        <f t="shared" si="217"/>
        <v/>
      </c>
      <c r="E321" s="145" t="str">
        <f t="shared" si="218"/>
        <v/>
      </c>
      <c r="F321" s="146" t="str">
        <f t="shared" si="219"/>
        <v/>
      </c>
      <c r="G321" s="132" t="str">
        <f t="shared" si="220"/>
        <v/>
      </c>
      <c r="H321" s="133" t="str">
        <f t="shared" ca="1" si="221"/>
        <v/>
      </c>
      <c r="I321" s="134" t="str">
        <f t="shared" si="222"/>
        <v/>
      </c>
      <c r="J321" s="134" t="str">
        <f>""</f>
        <v/>
      </c>
      <c r="K321" s="134" t="str">
        <f t="shared" si="223"/>
        <v/>
      </c>
      <c r="L321" s="134" t="str">
        <f t="shared" si="224"/>
        <v/>
      </c>
      <c r="M321" s="134" t="str">
        <f t="shared" si="225"/>
        <v/>
      </c>
      <c r="N321" s="134" t="str">
        <f t="shared" si="226"/>
        <v/>
      </c>
      <c r="O321" s="134" t="str">
        <f t="shared" si="227"/>
        <v/>
      </c>
      <c r="P321" s="134" t="str">
        <f t="shared" si="228"/>
        <v/>
      </c>
      <c r="Q321" s="134" t="str">
        <f t="shared" si="229"/>
        <v/>
      </c>
      <c r="R321" s="130" t="str">
        <f t="shared" si="230"/>
        <v/>
      </c>
      <c r="S321" s="134" t="str">
        <f t="shared" si="231"/>
        <v/>
      </c>
      <c r="T321" s="147" t="str">
        <f t="shared" si="232"/>
        <v/>
      </c>
      <c r="U321" s="134" t="str">
        <f t="shared" si="233"/>
        <v/>
      </c>
      <c r="V321" s="134" t="str">
        <f t="shared" si="234"/>
        <v/>
      </c>
      <c r="W321" s="134" t="str">
        <f t="shared" si="235"/>
        <v/>
      </c>
    </row>
    <row r="322" spans="1:23" ht="14.25" customHeight="1">
      <c r="A322" s="150"/>
      <c r="B322" s="251"/>
      <c r="C322" s="130" t="str">
        <f t="shared" si="216"/>
        <v/>
      </c>
      <c r="D322" s="134" t="str">
        <f t="shared" si="217"/>
        <v/>
      </c>
      <c r="E322" s="145" t="str">
        <f t="shared" si="218"/>
        <v/>
      </c>
      <c r="F322" s="146" t="str">
        <f t="shared" si="219"/>
        <v/>
      </c>
      <c r="G322" s="132" t="str">
        <f t="shared" si="220"/>
        <v/>
      </c>
      <c r="H322" s="133" t="str">
        <f t="shared" ca="1" si="221"/>
        <v/>
      </c>
      <c r="I322" s="134" t="str">
        <f t="shared" si="222"/>
        <v/>
      </c>
      <c r="J322" s="134" t="str">
        <f>""</f>
        <v/>
      </c>
      <c r="K322" s="134" t="str">
        <f t="shared" si="223"/>
        <v/>
      </c>
      <c r="L322" s="134" t="str">
        <f t="shared" si="224"/>
        <v/>
      </c>
      <c r="M322" s="134" t="str">
        <f t="shared" si="225"/>
        <v/>
      </c>
      <c r="N322" s="134" t="str">
        <f t="shared" si="226"/>
        <v/>
      </c>
      <c r="O322" s="134" t="str">
        <f t="shared" si="227"/>
        <v/>
      </c>
      <c r="P322" s="134" t="str">
        <f t="shared" si="228"/>
        <v/>
      </c>
      <c r="Q322" s="134" t="str">
        <f t="shared" si="229"/>
        <v/>
      </c>
      <c r="R322" s="130" t="str">
        <f t="shared" si="230"/>
        <v/>
      </c>
      <c r="S322" s="134" t="str">
        <f t="shared" si="231"/>
        <v/>
      </c>
      <c r="T322" s="147" t="str">
        <f t="shared" si="232"/>
        <v/>
      </c>
      <c r="U322" s="134" t="str">
        <f t="shared" si="233"/>
        <v/>
      </c>
      <c r="V322" s="134" t="str">
        <f t="shared" si="234"/>
        <v/>
      </c>
      <c r="W322" s="134" t="str">
        <f t="shared" si="235"/>
        <v/>
      </c>
    </row>
    <row r="323" spans="1:23">
      <c r="A323" s="150"/>
      <c r="B323" s="251"/>
      <c r="C323" s="130" t="str">
        <f t="shared" si="216"/>
        <v/>
      </c>
      <c r="D323" s="134" t="str">
        <f t="shared" si="217"/>
        <v/>
      </c>
      <c r="E323" s="145" t="str">
        <f t="shared" si="218"/>
        <v/>
      </c>
      <c r="F323" s="146" t="str">
        <f t="shared" si="219"/>
        <v/>
      </c>
      <c r="G323" s="132" t="str">
        <f t="shared" si="220"/>
        <v/>
      </c>
      <c r="H323" s="133" t="str">
        <f t="shared" ca="1" si="221"/>
        <v/>
      </c>
      <c r="I323" s="134" t="str">
        <f t="shared" si="222"/>
        <v/>
      </c>
      <c r="J323" s="134" t="str">
        <f>""</f>
        <v/>
      </c>
      <c r="K323" s="134" t="str">
        <f t="shared" si="223"/>
        <v/>
      </c>
      <c r="L323" s="134" t="str">
        <f t="shared" si="224"/>
        <v/>
      </c>
      <c r="M323" s="134" t="str">
        <f t="shared" si="225"/>
        <v/>
      </c>
      <c r="N323" s="134" t="str">
        <f t="shared" si="226"/>
        <v/>
      </c>
      <c r="O323" s="134" t="str">
        <f t="shared" si="227"/>
        <v/>
      </c>
      <c r="P323" s="134" t="str">
        <f t="shared" si="228"/>
        <v/>
      </c>
      <c r="Q323" s="134" t="str">
        <f t="shared" si="229"/>
        <v/>
      </c>
      <c r="R323" s="130" t="str">
        <f t="shared" si="230"/>
        <v/>
      </c>
      <c r="S323" s="134" t="str">
        <f t="shared" si="231"/>
        <v/>
      </c>
      <c r="T323" s="147" t="str">
        <f t="shared" si="232"/>
        <v/>
      </c>
      <c r="U323" s="134" t="str">
        <f t="shared" si="233"/>
        <v/>
      </c>
      <c r="V323" s="134" t="str">
        <f t="shared" si="234"/>
        <v/>
      </c>
      <c r="W323" s="134" t="str">
        <f t="shared" si="235"/>
        <v/>
      </c>
    </row>
    <row r="324" spans="1:23">
      <c r="A324" s="150"/>
      <c r="B324" s="251"/>
      <c r="C324" s="130" t="str">
        <f t="shared" si="216"/>
        <v/>
      </c>
      <c r="D324" s="134" t="str">
        <f t="shared" si="217"/>
        <v/>
      </c>
      <c r="E324" s="145" t="str">
        <f t="shared" si="218"/>
        <v/>
      </c>
      <c r="F324" s="146" t="str">
        <f t="shared" si="219"/>
        <v/>
      </c>
      <c r="G324" s="132" t="str">
        <f t="shared" si="220"/>
        <v/>
      </c>
      <c r="H324" s="133" t="str">
        <f t="shared" ca="1" si="221"/>
        <v/>
      </c>
      <c r="I324" s="134" t="str">
        <f t="shared" si="222"/>
        <v/>
      </c>
      <c r="J324" s="134" t="str">
        <f>""</f>
        <v/>
      </c>
      <c r="K324" s="134" t="str">
        <f t="shared" si="223"/>
        <v/>
      </c>
      <c r="L324" s="134" t="str">
        <f t="shared" si="224"/>
        <v/>
      </c>
      <c r="M324" s="134" t="str">
        <f t="shared" si="225"/>
        <v/>
      </c>
      <c r="N324" s="134" t="str">
        <f t="shared" si="226"/>
        <v/>
      </c>
      <c r="O324" s="134" t="str">
        <f t="shared" si="227"/>
        <v/>
      </c>
      <c r="P324" s="134" t="str">
        <f t="shared" si="228"/>
        <v/>
      </c>
      <c r="Q324" s="134" t="str">
        <f t="shared" si="229"/>
        <v/>
      </c>
      <c r="R324" s="130" t="str">
        <f t="shared" si="230"/>
        <v/>
      </c>
      <c r="S324" s="134" t="str">
        <f t="shared" si="231"/>
        <v/>
      </c>
      <c r="T324" s="147" t="str">
        <f t="shared" si="232"/>
        <v/>
      </c>
      <c r="U324" s="134" t="str">
        <f t="shared" si="233"/>
        <v/>
      </c>
      <c r="V324" s="134" t="str">
        <f t="shared" si="234"/>
        <v/>
      </c>
      <c r="W324" s="134" t="str">
        <f t="shared" si="235"/>
        <v/>
      </c>
    </row>
    <row r="325" spans="1:23">
      <c r="A325" s="150"/>
      <c r="B325" s="251"/>
      <c r="C325" s="130" t="str">
        <f t="shared" si="216"/>
        <v/>
      </c>
      <c r="D325" s="134" t="str">
        <f t="shared" si="217"/>
        <v/>
      </c>
      <c r="E325" s="145" t="str">
        <f t="shared" si="218"/>
        <v/>
      </c>
      <c r="F325" s="146" t="str">
        <f t="shared" si="219"/>
        <v/>
      </c>
      <c r="G325" s="132" t="str">
        <f t="shared" si="220"/>
        <v/>
      </c>
      <c r="H325" s="133" t="str">
        <f t="shared" ca="1" si="221"/>
        <v/>
      </c>
      <c r="I325" s="134" t="str">
        <f t="shared" si="222"/>
        <v/>
      </c>
      <c r="J325" s="134" t="str">
        <f>""</f>
        <v/>
      </c>
      <c r="K325" s="134" t="str">
        <f t="shared" si="223"/>
        <v/>
      </c>
      <c r="L325" s="134" t="str">
        <f t="shared" si="224"/>
        <v/>
      </c>
      <c r="M325" s="134" t="str">
        <f t="shared" si="225"/>
        <v/>
      </c>
      <c r="N325" s="134" t="str">
        <f t="shared" si="226"/>
        <v/>
      </c>
      <c r="O325" s="134" t="str">
        <f t="shared" si="227"/>
        <v/>
      </c>
      <c r="P325" s="134" t="str">
        <f t="shared" si="228"/>
        <v/>
      </c>
      <c r="Q325" s="134" t="str">
        <f t="shared" si="229"/>
        <v/>
      </c>
      <c r="R325" s="130" t="str">
        <f t="shared" si="230"/>
        <v/>
      </c>
      <c r="S325" s="134" t="str">
        <f t="shared" si="231"/>
        <v/>
      </c>
      <c r="T325" s="147" t="str">
        <f t="shared" si="232"/>
        <v/>
      </c>
      <c r="U325" s="134" t="str">
        <f t="shared" si="233"/>
        <v/>
      </c>
      <c r="V325" s="134" t="str">
        <f t="shared" si="234"/>
        <v/>
      </c>
      <c r="W325" s="134" t="str">
        <f t="shared" si="235"/>
        <v/>
      </c>
    </row>
    <row r="326" spans="1:23">
      <c r="A326" s="150"/>
      <c r="B326" s="251"/>
      <c r="C326" s="130" t="str">
        <f t="shared" si="216"/>
        <v/>
      </c>
      <c r="D326" s="134" t="str">
        <f t="shared" si="217"/>
        <v/>
      </c>
      <c r="E326" s="145" t="str">
        <f t="shared" si="218"/>
        <v/>
      </c>
      <c r="F326" s="146" t="str">
        <f t="shared" si="219"/>
        <v/>
      </c>
      <c r="G326" s="132" t="str">
        <f t="shared" si="220"/>
        <v/>
      </c>
      <c r="H326" s="133" t="str">
        <f t="shared" ca="1" si="221"/>
        <v/>
      </c>
      <c r="I326" s="134" t="str">
        <f t="shared" si="222"/>
        <v/>
      </c>
      <c r="J326" s="134" t="str">
        <f>""</f>
        <v/>
      </c>
      <c r="K326" s="134" t="str">
        <f t="shared" si="223"/>
        <v/>
      </c>
      <c r="L326" s="134" t="str">
        <f t="shared" si="224"/>
        <v/>
      </c>
      <c r="M326" s="134" t="str">
        <f t="shared" si="225"/>
        <v/>
      </c>
      <c r="N326" s="134" t="str">
        <f t="shared" si="226"/>
        <v/>
      </c>
      <c r="O326" s="134" t="str">
        <f t="shared" si="227"/>
        <v/>
      </c>
      <c r="P326" s="134" t="str">
        <f t="shared" si="228"/>
        <v/>
      </c>
      <c r="Q326" s="134" t="str">
        <f t="shared" si="229"/>
        <v/>
      </c>
      <c r="R326" s="130" t="str">
        <f t="shared" si="230"/>
        <v/>
      </c>
      <c r="S326" s="134" t="str">
        <f t="shared" si="231"/>
        <v/>
      </c>
      <c r="T326" s="147" t="str">
        <f t="shared" si="232"/>
        <v/>
      </c>
      <c r="U326" s="134" t="str">
        <f t="shared" si="233"/>
        <v/>
      </c>
      <c r="V326" s="134" t="str">
        <f t="shared" si="234"/>
        <v/>
      </c>
      <c r="W326" s="134" t="str">
        <f t="shared" si="235"/>
        <v/>
      </c>
    </row>
    <row r="327" spans="1:23">
      <c r="A327" s="150"/>
      <c r="B327" s="251"/>
      <c r="C327" s="130" t="str">
        <f t="shared" si="216"/>
        <v/>
      </c>
      <c r="D327" s="134" t="str">
        <f t="shared" si="217"/>
        <v/>
      </c>
      <c r="E327" s="145" t="str">
        <f t="shared" si="218"/>
        <v/>
      </c>
      <c r="F327" s="146" t="str">
        <f t="shared" si="219"/>
        <v/>
      </c>
      <c r="G327" s="132" t="str">
        <f t="shared" si="220"/>
        <v/>
      </c>
      <c r="H327" s="133" t="str">
        <f t="shared" ca="1" si="221"/>
        <v/>
      </c>
      <c r="I327" s="134" t="str">
        <f t="shared" si="222"/>
        <v/>
      </c>
      <c r="J327" s="134" t="str">
        <f>""</f>
        <v/>
      </c>
      <c r="K327" s="134" t="str">
        <f t="shared" si="223"/>
        <v/>
      </c>
      <c r="L327" s="134" t="str">
        <f t="shared" si="224"/>
        <v/>
      </c>
      <c r="M327" s="134" t="str">
        <f t="shared" si="225"/>
        <v/>
      </c>
      <c r="N327" s="134" t="str">
        <f t="shared" si="226"/>
        <v/>
      </c>
      <c r="O327" s="134" t="str">
        <f t="shared" si="227"/>
        <v/>
      </c>
      <c r="P327" s="134" t="str">
        <f t="shared" si="228"/>
        <v/>
      </c>
      <c r="Q327" s="134" t="str">
        <f t="shared" si="229"/>
        <v/>
      </c>
      <c r="R327" s="130" t="str">
        <f t="shared" si="230"/>
        <v/>
      </c>
      <c r="S327" s="134" t="str">
        <f t="shared" si="231"/>
        <v/>
      </c>
      <c r="T327" s="147" t="str">
        <f t="shared" si="232"/>
        <v/>
      </c>
      <c r="U327" s="134" t="str">
        <f t="shared" si="233"/>
        <v/>
      </c>
      <c r="V327" s="134" t="str">
        <f t="shared" si="234"/>
        <v/>
      </c>
      <c r="W327" s="134" t="str">
        <f t="shared" si="235"/>
        <v/>
      </c>
    </row>
    <row r="328" spans="1:23">
      <c r="A328" s="150"/>
      <c r="B328" s="251"/>
      <c r="C328" s="130" t="str">
        <f t="shared" si="216"/>
        <v/>
      </c>
      <c r="D328" s="134" t="str">
        <f t="shared" si="217"/>
        <v/>
      </c>
      <c r="E328" s="145" t="str">
        <f t="shared" si="218"/>
        <v/>
      </c>
      <c r="F328" s="146" t="str">
        <f t="shared" si="219"/>
        <v/>
      </c>
      <c r="G328" s="132" t="str">
        <f t="shared" si="220"/>
        <v/>
      </c>
      <c r="H328" s="133" t="str">
        <f t="shared" ca="1" si="221"/>
        <v/>
      </c>
      <c r="I328" s="134" t="str">
        <f t="shared" si="222"/>
        <v/>
      </c>
      <c r="J328" s="134" t="str">
        <f>""</f>
        <v/>
      </c>
      <c r="K328" s="134" t="str">
        <f t="shared" si="223"/>
        <v/>
      </c>
      <c r="L328" s="134" t="str">
        <f t="shared" si="224"/>
        <v/>
      </c>
      <c r="M328" s="134" t="str">
        <f t="shared" si="225"/>
        <v/>
      </c>
      <c r="N328" s="134" t="str">
        <f t="shared" si="226"/>
        <v/>
      </c>
      <c r="O328" s="134" t="str">
        <f t="shared" si="227"/>
        <v/>
      </c>
      <c r="P328" s="134" t="str">
        <f t="shared" si="228"/>
        <v/>
      </c>
      <c r="Q328" s="134" t="str">
        <f t="shared" si="229"/>
        <v/>
      </c>
      <c r="R328" s="130" t="str">
        <f t="shared" si="230"/>
        <v/>
      </c>
      <c r="S328" s="134" t="str">
        <f t="shared" si="231"/>
        <v/>
      </c>
      <c r="T328" s="147" t="str">
        <f t="shared" si="232"/>
        <v/>
      </c>
      <c r="U328" s="134" t="str">
        <f t="shared" si="233"/>
        <v/>
      </c>
      <c r="V328" s="134" t="str">
        <f t="shared" si="234"/>
        <v/>
      </c>
      <c r="W328" s="134" t="str">
        <f t="shared" si="235"/>
        <v/>
      </c>
    </row>
    <row r="329" spans="1:23">
      <c r="A329" s="150"/>
      <c r="B329" s="251"/>
      <c r="C329" s="130" t="str">
        <f t="shared" si="216"/>
        <v/>
      </c>
      <c r="D329" s="134" t="str">
        <f t="shared" si="217"/>
        <v/>
      </c>
      <c r="E329" s="145" t="str">
        <f t="shared" si="218"/>
        <v/>
      </c>
      <c r="F329" s="146" t="str">
        <f t="shared" si="219"/>
        <v/>
      </c>
      <c r="G329" s="132" t="str">
        <f t="shared" si="220"/>
        <v/>
      </c>
      <c r="H329" s="133" t="str">
        <f t="shared" ca="1" si="221"/>
        <v/>
      </c>
      <c r="I329" s="134" t="str">
        <f t="shared" si="222"/>
        <v/>
      </c>
      <c r="J329" s="134" t="str">
        <f>""</f>
        <v/>
      </c>
      <c r="K329" s="134" t="str">
        <f t="shared" si="223"/>
        <v/>
      </c>
      <c r="L329" s="134" t="str">
        <f t="shared" si="224"/>
        <v/>
      </c>
      <c r="M329" s="134" t="str">
        <f t="shared" si="225"/>
        <v/>
      </c>
      <c r="N329" s="134" t="str">
        <f t="shared" si="226"/>
        <v/>
      </c>
      <c r="O329" s="134" t="str">
        <f t="shared" si="227"/>
        <v/>
      </c>
      <c r="P329" s="134" t="str">
        <f t="shared" si="228"/>
        <v/>
      </c>
      <c r="Q329" s="134" t="str">
        <f t="shared" si="229"/>
        <v/>
      </c>
      <c r="R329" s="130" t="str">
        <f t="shared" si="230"/>
        <v/>
      </c>
      <c r="S329" s="134" t="str">
        <f t="shared" si="231"/>
        <v/>
      </c>
      <c r="T329" s="147" t="str">
        <f t="shared" si="232"/>
        <v/>
      </c>
      <c r="U329" s="134" t="str">
        <f t="shared" si="233"/>
        <v/>
      </c>
      <c r="V329" s="134" t="str">
        <f t="shared" si="234"/>
        <v/>
      </c>
      <c r="W329" s="134" t="str">
        <f t="shared" si="235"/>
        <v/>
      </c>
    </row>
    <row r="330" spans="1:23">
      <c r="A330" s="150"/>
      <c r="B330" s="251"/>
      <c r="C330" s="130" t="str">
        <f t="shared" si="216"/>
        <v/>
      </c>
      <c r="D330" s="134" t="str">
        <f t="shared" si="217"/>
        <v/>
      </c>
      <c r="E330" s="145" t="str">
        <f t="shared" si="218"/>
        <v/>
      </c>
      <c r="F330" s="146" t="str">
        <f t="shared" si="219"/>
        <v/>
      </c>
      <c r="G330" s="132" t="str">
        <f t="shared" si="220"/>
        <v/>
      </c>
      <c r="H330" s="133" t="str">
        <f t="shared" ca="1" si="221"/>
        <v/>
      </c>
      <c r="I330" s="134" t="str">
        <f t="shared" si="222"/>
        <v/>
      </c>
      <c r="J330" s="134" t="str">
        <f>""</f>
        <v/>
      </c>
      <c r="K330" s="134" t="str">
        <f t="shared" si="223"/>
        <v/>
      </c>
      <c r="L330" s="134" t="str">
        <f t="shared" si="224"/>
        <v/>
      </c>
      <c r="M330" s="134" t="str">
        <f t="shared" si="225"/>
        <v/>
      </c>
      <c r="N330" s="134" t="str">
        <f t="shared" si="226"/>
        <v/>
      </c>
      <c r="O330" s="134" t="str">
        <f t="shared" si="227"/>
        <v/>
      </c>
      <c r="P330" s="134" t="str">
        <f t="shared" si="228"/>
        <v/>
      </c>
      <c r="Q330" s="134" t="str">
        <f t="shared" si="229"/>
        <v/>
      </c>
      <c r="R330" s="130" t="str">
        <f t="shared" si="230"/>
        <v/>
      </c>
      <c r="S330" s="134" t="str">
        <f t="shared" si="231"/>
        <v/>
      </c>
      <c r="T330" s="147" t="str">
        <f t="shared" si="232"/>
        <v/>
      </c>
      <c r="U330" s="134" t="str">
        <f t="shared" si="233"/>
        <v/>
      </c>
      <c r="V330" s="134" t="str">
        <f t="shared" si="234"/>
        <v/>
      </c>
      <c r="W330" s="134" t="str">
        <f t="shared" si="235"/>
        <v/>
      </c>
    </row>
    <row r="331" spans="1:23">
      <c r="A331" s="150"/>
      <c r="B331" s="251"/>
      <c r="C331" s="130" t="str">
        <f t="shared" si="216"/>
        <v/>
      </c>
      <c r="D331" s="134" t="str">
        <f t="shared" si="217"/>
        <v/>
      </c>
      <c r="E331" s="145" t="str">
        <f t="shared" si="218"/>
        <v/>
      </c>
      <c r="F331" s="146" t="str">
        <f t="shared" si="219"/>
        <v/>
      </c>
      <c r="G331" s="132" t="str">
        <f t="shared" si="220"/>
        <v/>
      </c>
      <c r="H331" s="133" t="str">
        <f t="shared" ca="1" si="221"/>
        <v/>
      </c>
      <c r="I331" s="134" t="str">
        <f t="shared" si="222"/>
        <v/>
      </c>
      <c r="J331" s="134" t="str">
        <f>""</f>
        <v/>
      </c>
      <c r="K331" s="134" t="str">
        <f t="shared" si="223"/>
        <v/>
      </c>
      <c r="L331" s="134" t="str">
        <f t="shared" si="224"/>
        <v/>
      </c>
      <c r="M331" s="134" t="str">
        <f t="shared" si="225"/>
        <v/>
      </c>
      <c r="N331" s="134" t="str">
        <f t="shared" si="226"/>
        <v/>
      </c>
      <c r="O331" s="134" t="str">
        <f t="shared" si="227"/>
        <v/>
      </c>
      <c r="P331" s="134" t="str">
        <f t="shared" si="228"/>
        <v/>
      </c>
      <c r="Q331" s="134" t="str">
        <f t="shared" si="229"/>
        <v/>
      </c>
      <c r="R331" s="130" t="str">
        <f t="shared" si="230"/>
        <v/>
      </c>
      <c r="S331" s="134" t="str">
        <f t="shared" si="231"/>
        <v/>
      </c>
      <c r="T331" s="147" t="str">
        <f t="shared" si="232"/>
        <v/>
      </c>
      <c r="U331" s="134" t="str">
        <f t="shared" si="233"/>
        <v/>
      </c>
      <c r="V331" s="134" t="str">
        <f t="shared" si="234"/>
        <v/>
      </c>
      <c r="W331" s="134" t="str">
        <f t="shared" si="235"/>
        <v/>
      </c>
    </row>
    <row r="332" spans="1:23">
      <c r="A332" s="150"/>
      <c r="B332" s="251"/>
      <c r="C332" s="130" t="str">
        <f t="shared" si="216"/>
        <v/>
      </c>
      <c r="D332" s="134" t="str">
        <f t="shared" si="217"/>
        <v/>
      </c>
      <c r="E332" s="145" t="str">
        <f t="shared" si="218"/>
        <v/>
      </c>
      <c r="F332" s="146" t="str">
        <f t="shared" si="219"/>
        <v/>
      </c>
      <c r="G332" s="132" t="str">
        <f t="shared" si="220"/>
        <v/>
      </c>
      <c r="H332" s="133" t="str">
        <f t="shared" ca="1" si="221"/>
        <v/>
      </c>
      <c r="I332" s="134" t="str">
        <f t="shared" si="222"/>
        <v/>
      </c>
      <c r="J332" s="134" t="str">
        <f>""</f>
        <v/>
      </c>
      <c r="K332" s="134" t="str">
        <f t="shared" si="223"/>
        <v/>
      </c>
      <c r="L332" s="134" t="str">
        <f t="shared" si="224"/>
        <v/>
      </c>
      <c r="M332" s="134" t="str">
        <f t="shared" si="225"/>
        <v/>
      </c>
      <c r="N332" s="134" t="str">
        <f t="shared" si="226"/>
        <v/>
      </c>
      <c r="O332" s="134" t="str">
        <f t="shared" si="227"/>
        <v/>
      </c>
      <c r="P332" s="134" t="str">
        <f t="shared" si="228"/>
        <v/>
      </c>
      <c r="Q332" s="134" t="str">
        <f t="shared" si="229"/>
        <v/>
      </c>
      <c r="R332" s="130" t="str">
        <f t="shared" si="230"/>
        <v/>
      </c>
      <c r="S332" s="134" t="str">
        <f t="shared" si="231"/>
        <v/>
      </c>
      <c r="T332" s="147" t="str">
        <f t="shared" si="232"/>
        <v/>
      </c>
      <c r="U332" s="134" t="str">
        <f t="shared" si="233"/>
        <v/>
      </c>
      <c r="V332" s="134" t="str">
        <f t="shared" si="234"/>
        <v/>
      </c>
      <c r="W332" s="134" t="str">
        <f t="shared" si="235"/>
        <v/>
      </c>
    </row>
    <row r="333" spans="1:23">
      <c r="A333" s="150"/>
      <c r="B333" s="251"/>
      <c r="C333" s="130" t="str">
        <f t="shared" si="216"/>
        <v/>
      </c>
      <c r="D333" s="134" t="str">
        <f t="shared" si="217"/>
        <v/>
      </c>
      <c r="E333" s="145" t="str">
        <f t="shared" si="218"/>
        <v/>
      </c>
      <c r="F333" s="146" t="str">
        <f t="shared" si="219"/>
        <v/>
      </c>
      <c r="G333" s="132" t="str">
        <f t="shared" si="220"/>
        <v/>
      </c>
      <c r="H333" s="133" t="str">
        <f t="shared" ca="1" si="221"/>
        <v/>
      </c>
      <c r="I333" s="134" t="str">
        <f t="shared" si="222"/>
        <v/>
      </c>
      <c r="J333" s="134" t="str">
        <f>""</f>
        <v/>
      </c>
      <c r="K333" s="134" t="str">
        <f t="shared" si="223"/>
        <v/>
      </c>
      <c r="L333" s="134" t="str">
        <f t="shared" si="224"/>
        <v/>
      </c>
      <c r="M333" s="134" t="str">
        <f t="shared" si="225"/>
        <v/>
      </c>
      <c r="N333" s="134" t="str">
        <f t="shared" si="226"/>
        <v/>
      </c>
      <c r="O333" s="134" t="str">
        <f t="shared" si="227"/>
        <v/>
      </c>
      <c r="P333" s="134" t="str">
        <f t="shared" si="228"/>
        <v/>
      </c>
      <c r="Q333" s="134" t="str">
        <f t="shared" si="229"/>
        <v/>
      </c>
      <c r="R333" s="130" t="str">
        <f t="shared" si="230"/>
        <v/>
      </c>
      <c r="S333" s="134" t="str">
        <f t="shared" si="231"/>
        <v/>
      </c>
      <c r="T333" s="147" t="str">
        <f t="shared" si="232"/>
        <v/>
      </c>
      <c r="U333" s="134" t="str">
        <f t="shared" si="233"/>
        <v/>
      </c>
      <c r="V333" s="134" t="str">
        <f t="shared" si="234"/>
        <v/>
      </c>
      <c r="W333" s="134" t="str">
        <f t="shared" si="235"/>
        <v/>
      </c>
    </row>
    <row r="334" spans="1:23">
      <c r="A334" s="150"/>
      <c r="B334" s="251"/>
      <c r="C334" s="130" t="str">
        <f t="shared" si="216"/>
        <v/>
      </c>
      <c r="D334" s="134" t="str">
        <f t="shared" si="217"/>
        <v/>
      </c>
      <c r="E334" s="145" t="str">
        <f t="shared" si="218"/>
        <v/>
      </c>
      <c r="F334" s="146" t="str">
        <f t="shared" si="219"/>
        <v/>
      </c>
      <c r="G334" s="132" t="str">
        <f t="shared" si="220"/>
        <v/>
      </c>
      <c r="H334" s="133" t="str">
        <f t="shared" ca="1" si="221"/>
        <v/>
      </c>
      <c r="I334" s="134" t="str">
        <f t="shared" si="222"/>
        <v/>
      </c>
      <c r="J334" s="134" t="str">
        <f>""</f>
        <v/>
      </c>
      <c r="K334" s="134" t="str">
        <f t="shared" si="223"/>
        <v/>
      </c>
      <c r="L334" s="134" t="str">
        <f t="shared" si="224"/>
        <v/>
      </c>
      <c r="M334" s="134" t="str">
        <f t="shared" si="225"/>
        <v/>
      </c>
      <c r="N334" s="134" t="str">
        <f t="shared" si="226"/>
        <v/>
      </c>
      <c r="O334" s="134" t="str">
        <f t="shared" si="227"/>
        <v/>
      </c>
      <c r="P334" s="134" t="str">
        <f t="shared" si="228"/>
        <v/>
      </c>
      <c r="Q334" s="134" t="str">
        <f t="shared" si="229"/>
        <v/>
      </c>
      <c r="R334" s="130" t="str">
        <f t="shared" si="230"/>
        <v/>
      </c>
      <c r="S334" s="134" t="str">
        <f t="shared" si="231"/>
        <v/>
      </c>
      <c r="T334" s="147" t="str">
        <f t="shared" si="232"/>
        <v/>
      </c>
      <c r="U334" s="134" t="str">
        <f t="shared" si="233"/>
        <v/>
      </c>
      <c r="V334" s="134" t="str">
        <f t="shared" si="234"/>
        <v/>
      </c>
      <c r="W334" s="134" t="str">
        <f t="shared" si="235"/>
        <v/>
      </c>
    </row>
    <row r="335" spans="1:23">
      <c r="A335" s="150"/>
      <c r="B335" s="251"/>
      <c r="C335" s="130" t="str">
        <f t="shared" si="216"/>
        <v/>
      </c>
      <c r="D335" s="134" t="str">
        <f t="shared" si="217"/>
        <v/>
      </c>
      <c r="E335" s="145" t="str">
        <f t="shared" si="218"/>
        <v/>
      </c>
      <c r="F335" s="146" t="str">
        <f t="shared" si="219"/>
        <v/>
      </c>
      <c r="G335" s="132" t="str">
        <f t="shared" si="220"/>
        <v/>
      </c>
      <c r="H335" s="133" t="str">
        <f t="shared" ca="1" si="221"/>
        <v/>
      </c>
      <c r="I335" s="134" t="str">
        <f t="shared" si="222"/>
        <v/>
      </c>
      <c r="J335" s="134" t="str">
        <f>""</f>
        <v/>
      </c>
      <c r="K335" s="134" t="str">
        <f t="shared" si="223"/>
        <v/>
      </c>
      <c r="L335" s="134" t="str">
        <f t="shared" si="224"/>
        <v/>
      </c>
      <c r="M335" s="134" t="str">
        <f t="shared" si="225"/>
        <v/>
      </c>
      <c r="N335" s="134" t="str">
        <f t="shared" si="226"/>
        <v/>
      </c>
      <c r="O335" s="134" t="str">
        <f t="shared" si="227"/>
        <v/>
      </c>
      <c r="P335" s="134" t="str">
        <f t="shared" si="228"/>
        <v/>
      </c>
      <c r="Q335" s="134" t="str">
        <f t="shared" si="229"/>
        <v/>
      </c>
      <c r="R335" s="130" t="str">
        <f t="shared" si="230"/>
        <v/>
      </c>
      <c r="S335" s="134" t="str">
        <f t="shared" si="231"/>
        <v/>
      </c>
      <c r="T335" s="147" t="str">
        <f t="shared" si="232"/>
        <v/>
      </c>
      <c r="U335" s="134" t="str">
        <f t="shared" si="233"/>
        <v/>
      </c>
      <c r="V335" s="134" t="str">
        <f t="shared" si="234"/>
        <v/>
      </c>
      <c r="W335" s="134" t="str">
        <f t="shared" si="235"/>
        <v/>
      </c>
    </row>
    <row r="336" spans="1:23">
      <c r="A336" s="150"/>
      <c r="B336" s="251"/>
      <c r="C336" s="130" t="str">
        <f t="shared" si="216"/>
        <v/>
      </c>
      <c r="D336" s="134" t="str">
        <f t="shared" si="217"/>
        <v/>
      </c>
      <c r="E336" s="145" t="str">
        <f t="shared" si="218"/>
        <v/>
      </c>
      <c r="F336" s="146" t="str">
        <f t="shared" si="219"/>
        <v/>
      </c>
      <c r="G336" s="132" t="str">
        <f t="shared" si="220"/>
        <v/>
      </c>
      <c r="H336" s="133" t="str">
        <f t="shared" ca="1" si="221"/>
        <v/>
      </c>
      <c r="I336" s="134" t="str">
        <f t="shared" si="222"/>
        <v/>
      </c>
      <c r="J336" s="134" t="str">
        <f>""</f>
        <v/>
      </c>
      <c r="K336" s="134" t="str">
        <f t="shared" si="223"/>
        <v/>
      </c>
      <c r="L336" s="134" t="str">
        <f t="shared" si="224"/>
        <v/>
      </c>
      <c r="M336" s="134" t="str">
        <f t="shared" si="225"/>
        <v/>
      </c>
      <c r="N336" s="134" t="str">
        <f t="shared" si="226"/>
        <v/>
      </c>
      <c r="O336" s="134" t="str">
        <f t="shared" si="227"/>
        <v/>
      </c>
      <c r="P336" s="134" t="str">
        <f t="shared" si="228"/>
        <v/>
      </c>
      <c r="Q336" s="134" t="str">
        <f t="shared" si="229"/>
        <v/>
      </c>
      <c r="R336" s="130" t="str">
        <f t="shared" si="230"/>
        <v/>
      </c>
      <c r="S336" s="134" t="str">
        <f t="shared" si="231"/>
        <v/>
      </c>
      <c r="T336" s="147" t="str">
        <f t="shared" si="232"/>
        <v/>
      </c>
      <c r="U336" s="134" t="str">
        <f t="shared" si="233"/>
        <v/>
      </c>
      <c r="V336" s="134" t="str">
        <f t="shared" si="234"/>
        <v/>
      </c>
      <c r="W336" s="134" t="str">
        <f t="shared" si="235"/>
        <v/>
      </c>
    </row>
    <row r="337" spans="1:23">
      <c r="A337" s="150"/>
      <c r="B337" s="251"/>
      <c r="C337" s="130" t="str">
        <f t="shared" si="216"/>
        <v/>
      </c>
      <c r="D337" s="134" t="str">
        <f t="shared" si="217"/>
        <v/>
      </c>
      <c r="E337" s="145" t="str">
        <f t="shared" si="218"/>
        <v/>
      </c>
      <c r="F337" s="146" t="str">
        <f t="shared" si="219"/>
        <v/>
      </c>
      <c r="G337" s="132" t="str">
        <f t="shared" si="220"/>
        <v/>
      </c>
      <c r="H337" s="133" t="str">
        <f t="shared" ca="1" si="221"/>
        <v/>
      </c>
      <c r="I337" s="134" t="str">
        <f t="shared" si="222"/>
        <v/>
      </c>
      <c r="J337" s="134" t="str">
        <f>""</f>
        <v/>
      </c>
      <c r="K337" s="134" t="str">
        <f t="shared" si="223"/>
        <v/>
      </c>
      <c r="L337" s="134" t="str">
        <f t="shared" si="224"/>
        <v/>
      </c>
      <c r="M337" s="134" t="str">
        <f t="shared" si="225"/>
        <v/>
      </c>
      <c r="N337" s="134" t="str">
        <f t="shared" si="226"/>
        <v/>
      </c>
      <c r="O337" s="134" t="str">
        <f t="shared" si="227"/>
        <v/>
      </c>
      <c r="P337" s="134" t="str">
        <f t="shared" si="228"/>
        <v/>
      </c>
      <c r="Q337" s="134" t="str">
        <f t="shared" si="229"/>
        <v/>
      </c>
      <c r="R337" s="130" t="str">
        <f t="shared" si="230"/>
        <v/>
      </c>
      <c r="S337" s="134" t="str">
        <f t="shared" si="231"/>
        <v/>
      </c>
      <c r="T337" s="147" t="str">
        <f t="shared" si="232"/>
        <v/>
      </c>
      <c r="U337" s="134" t="str">
        <f t="shared" si="233"/>
        <v/>
      </c>
      <c r="V337" s="134" t="str">
        <f t="shared" si="234"/>
        <v/>
      </c>
      <c r="W337" s="134" t="str">
        <f t="shared" si="235"/>
        <v/>
      </c>
    </row>
    <row r="338" spans="1:23">
      <c r="A338" s="150"/>
      <c r="B338" s="251"/>
      <c r="C338" s="130" t="str">
        <f t="shared" si="216"/>
        <v/>
      </c>
      <c r="D338" s="134" t="str">
        <f t="shared" si="217"/>
        <v/>
      </c>
      <c r="E338" s="145" t="str">
        <f t="shared" si="218"/>
        <v/>
      </c>
      <c r="F338" s="146" t="str">
        <f t="shared" si="219"/>
        <v/>
      </c>
      <c r="G338" s="132" t="str">
        <f t="shared" si="220"/>
        <v/>
      </c>
      <c r="H338" s="133" t="str">
        <f t="shared" ca="1" si="221"/>
        <v/>
      </c>
      <c r="I338" s="134" t="str">
        <f t="shared" si="222"/>
        <v/>
      </c>
      <c r="J338" s="134" t="str">
        <f>""</f>
        <v/>
      </c>
      <c r="K338" s="134" t="str">
        <f t="shared" si="223"/>
        <v/>
      </c>
      <c r="L338" s="134" t="str">
        <f t="shared" si="224"/>
        <v/>
      </c>
      <c r="M338" s="134" t="str">
        <f t="shared" si="225"/>
        <v/>
      </c>
      <c r="N338" s="134" t="str">
        <f t="shared" si="226"/>
        <v/>
      </c>
      <c r="O338" s="134" t="str">
        <f t="shared" si="227"/>
        <v/>
      </c>
      <c r="P338" s="134" t="str">
        <f t="shared" si="228"/>
        <v/>
      </c>
      <c r="Q338" s="134" t="str">
        <f t="shared" si="229"/>
        <v/>
      </c>
      <c r="R338" s="130" t="str">
        <f t="shared" si="230"/>
        <v/>
      </c>
      <c r="S338" s="134" t="str">
        <f t="shared" si="231"/>
        <v/>
      </c>
      <c r="T338" s="147" t="str">
        <f t="shared" si="232"/>
        <v/>
      </c>
      <c r="U338" s="134" t="str">
        <f t="shared" si="233"/>
        <v/>
      </c>
      <c r="V338" s="134" t="str">
        <f t="shared" si="234"/>
        <v/>
      </c>
      <c r="W338" s="134" t="str">
        <f t="shared" si="235"/>
        <v/>
      </c>
    </row>
    <row r="339" spans="1:23">
      <c r="A339" s="150"/>
      <c r="B339" s="251"/>
      <c r="C339" s="130" t="str">
        <f t="shared" si="216"/>
        <v/>
      </c>
      <c r="D339" s="134" t="str">
        <f t="shared" si="217"/>
        <v/>
      </c>
      <c r="E339" s="145" t="str">
        <f t="shared" si="218"/>
        <v/>
      </c>
      <c r="F339" s="146" t="str">
        <f t="shared" si="219"/>
        <v/>
      </c>
      <c r="G339" s="132" t="str">
        <f t="shared" si="220"/>
        <v/>
      </c>
      <c r="H339" s="133" t="str">
        <f t="shared" ca="1" si="221"/>
        <v/>
      </c>
      <c r="I339" s="134" t="str">
        <f t="shared" si="222"/>
        <v/>
      </c>
      <c r="J339" s="134" t="str">
        <f>""</f>
        <v/>
      </c>
      <c r="K339" s="134" t="str">
        <f t="shared" si="223"/>
        <v/>
      </c>
      <c r="L339" s="134" t="str">
        <f t="shared" si="224"/>
        <v/>
      </c>
      <c r="M339" s="134" t="str">
        <f t="shared" si="225"/>
        <v/>
      </c>
      <c r="N339" s="134" t="str">
        <f t="shared" si="226"/>
        <v/>
      </c>
      <c r="O339" s="134" t="str">
        <f t="shared" si="227"/>
        <v/>
      </c>
      <c r="P339" s="134" t="str">
        <f t="shared" si="228"/>
        <v/>
      </c>
      <c r="Q339" s="134" t="str">
        <f t="shared" si="229"/>
        <v/>
      </c>
      <c r="R339" s="130" t="str">
        <f t="shared" si="230"/>
        <v/>
      </c>
      <c r="S339" s="134" t="str">
        <f t="shared" si="231"/>
        <v/>
      </c>
      <c r="T339" s="147" t="str">
        <f t="shared" si="232"/>
        <v/>
      </c>
      <c r="U339" s="134" t="str">
        <f t="shared" si="233"/>
        <v/>
      </c>
      <c r="V339" s="134" t="str">
        <f t="shared" si="234"/>
        <v/>
      </c>
      <c r="W339" s="134" t="str">
        <f t="shared" si="235"/>
        <v/>
      </c>
    </row>
    <row r="340" spans="1:23">
      <c r="A340" s="150"/>
      <c r="B340" s="251"/>
      <c r="C340" s="130" t="str">
        <f t="shared" si="216"/>
        <v/>
      </c>
      <c r="D340" s="134" t="str">
        <f t="shared" si="217"/>
        <v/>
      </c>
      <c r="E340" s="145" t="str">
        <f t="shared" si="218"/>
        <v/>
      </c>
      <c r="F340" s="146" t="str">
        <f t="shared" si="219"/>
        <v/>
      </c>
      <c r="G340" s="132" t="str">
        <f t="shared" si="220"/>
        <v/>
      </c>
      <c r="H340" s="133" t="str">
        <f t="shared" ca="1" si="221"/>
        <v/>
      </c>
      <c r="I340" s="134" t="str">
        <f t="shared" si="222"/>
        <v/>
      </c>
      <c r="J340" s="134" t="str">
        <f>""</f>
        <v/>
      </c>
      <c r="K340" s="134" t="str">
        <f t="shared" si="223"/>
        <v/>
      </c>
      <c r="L340" s="134" t="str">
        <f t="shared" si="224"/>
        <v/>
      </c>
      <c r="M340" s="134" t="str">
        <f t="shared" si="225"/>
        <v/>
      </c>
      <c r="N340" s="134" t="str">
        <f t="shared" si="226"/>
        <v/>
      </c>
      <c r="O340" s="134" t="str">
        <f t="shared" si="227"/>
        <v/>
      </c>
      <c r="P340" s="134" t="str">
        <f t="shared" si="228"/>
        <v/>
      </c>
      <c r="Q340" s="134" t="str">
        <f t="shared" si="229"/>
        <v/>
      </c>
      <c r="R340" s="130" t="str">
        <f t="shared" si="230"/>
        <v/>
      </c>
      <c r="S340" s="134" t="str">
        <f t="shared" si="231"/>
        <v/>
      </c>
      <c r="T340" s="147" t="str">
        <f t="shared" si="232"/>
        <v/>
      </c>
      <c r="U340" s="134" t="str">
        <f t="shared" si="233"/>
        <v/>
      </c>
      <c r="V340" s="134" t="str">
        <f t="shared" si="234"/>
        <v/>
      </c>
      <c r="W340" s="134" t="str">
        <f t="shared" si="235"/>
        <v/>
      </c>
    </row>
    <row r="341" spans="1:23">
      <c r="A341" s="150"/>
      <c r="B341" s="251"/>
      <c r="C341" s="130" t="str">
        <f t="shared" si="216"/>
        <v/>
      </c>
      <c r="D341" s="134" t="str">
        <f t="shared" si="217"/>
        <v/>
      </c>
      <c r="E341" s="145" t="str">
        <f t="shared" si="218"/>
        <v/>
      </c>
      <c r="F341" s="146" t="str">
        <f t="shared" si="219"/>
        <v/>
      </c>
      <c r="G341" s="132" t="str">
        <f t="shared" si="220"/>
        <v/>
      </c>
      <c r="H341" s="133" t="str">
        <f t="shared" ca="1" si="221"/>
        <v/>
      </c>
      <c r="I341" s="134" t="str">
        <f t="shared" si="222"/>
        <v/>
      </c>
      <c r="J341" s="134" t="str">
        <f>""</f>
        <v/>
      </c>
      <c r="K341" s="134" t="str">
        <f t="shared" si="223"/>
        <v/>
      </c>
      <c r="L341" s="134" t="str">
        <f t="shared" si="224"/>
        <v/>
      </c>
      <c r="M341" s="134" t="str">
        <f t="shared" si="225"/>
        <v/>
      </c>
      <c r="N341" s="134" t="str">
        <f t="shared" si="226"/>
        <v/>
      </c>
      <c r="O341" s="134" t="str">
        <f t="shared" si="227"/>
        <v/>
      </c>
      <c r="P341" s="134" t="str">
        <f t="shared" si="228"/>
        <v/>
      </c>
      <c r="Q341" s="134" t="str">
        <f t="shared" si="229"/>
        <v/>
      </c>
      <c r="R341" s="130" t="str">
        <f t="shared" si="230"/>
        <v/>
      </c>
      <c r="S341" s="134" t="str">
        <f t="shared" si="231"/>
        <v/>
      </c>
      <c r="T341" s="147" t="str">
        <f t="shared" si="232"/>
        <v/>
      </c>
      <c r="U341" s="134" t="str">
        <f t="shared" si="233"/>
        <v/>
      </c>
      <c r="V341" s="134" t="str">
        <f t="shared" si="234"/>
        <v/>
      </c>
      <c r="W341" s="134" t="str">
        <f t="shared" si="235"/>
        <v/>
      </c>
    </row>
    <row r="342" spans="1:23">
      <c r="A342" s="150"/>
      <c r="B342" s="251"/>
      <c r="C342" s="130" t="str">
        <f t="shared" ref="C342:C405" si="236">IFERROR(IF(B342="PRESTACIONES","PRESTACIONES",VLOOKUP(A342,DATOS,49,FALSE)),"")</f>
        <v/>
      </c>
      <c r="D342" s="134" t="str">
        <f t="shared" ref="D342:D405" si="237">IFERROR(IF(E342,IF(B342=6,CONCATENATE(VLOOKUP(A342,DATOS,IF(C342="NO",38,38),FALSE),"P"),VLOOKUP(A342,DATOS,IF(C342="NO",38,38),FALSE)),""),"")</f>
        <v/>
      </c>
      <c r="E342" s="145" t="str">
        <f t="shared" ref="E342:E405" si="238">IFERROR(IF(B342="PRESTACIONES",VLOOKUP(A342,DATOS,23,FALSE),VLOOKUP(A342,DATOS,40,FALSE)*B342),"")</f>
        <v/>
      </c>
      <c r="F342" s="146" t="str">
        <f t="shared" ref="F342:F405" si="239">IFERROR(IF(E342,VLOOKUP(A342,DATOS,2,FALSE),""),"")</f>
        <v/>
      </c>
      <c r="G342" s="132" t="str">
        <f t="shared" ref="G342:G405" si="240">IFERROR(IF(E342,VLOOKUP(A342,DATOS,IF(C342="NO",39,39),FALSE),""),"")</f>
        <v/>
      </c>
      <c r="H342" s="133" t="str">
        <f t="shared" ref="H342:H405" ca="1" si="241">IFERROR(IF(D342&lt;&gt;"",TODAY(),""),"")</f>
        <v/>
      </c>
      <c r="I342" s="134" t="str">
        <f t="shared" ref="I342:I405" si="242">IFERROR(IF(D342&lt;&gt;"",I341+1,""),1)</f>
        <v/>
      </c>
      <c r="J342" s="134" t="str">
        <f>""</f>
        <v/>
      </c>
      <c r="K342" s="134" t="str">
        <f t="shared" ref="K342:K405" si="243">IFERROR(IF(E342,0,""),"")</f>
        <v/>
      </c>
      <c r="L342" s="134" t="str">
        <f t="shared" ref="L342:L405" si="244">IFERROR(IF(E342,0,""),"")</f>
        <v/>
      </c>
      <c r="M342" s="134" t="str">
        <f t="shared" ref="M342:M405" si="245">IFERROR(IF(E342,0,""),"")</f>
        <v/>
      </c>
      <c r="N342" s="134" t="str">
        <f t="shared" ref="N342:N405" si="246">IFERROR(IF(E342,0,""),"")</f>
        <v/>
      </c>
      <c r="O342" s="134" t="str">
        <f t="shared" ref="O342:O405" si="247">IFERROR(IF(E342,"01",""),"")</f>
        <v/>
      </c>
      <c r="P342" s="134" t="str">
        <f t="shared" ref="P342:P405" si="248">IFERROR(IF(K342&lt;&gt;"",P341+1,""),1)</f>
        <v/>
      </c>
      <c r="Q342" s="134" t="str">
        <f t="shared" ref="Q342:Q405" si="249">IFERROR(IF(E342,0,""),"")</f>
        <v/>
      </c>
      <c r="R342" s="130" t="str">
        <f t="shared" ref="R342:R405" si="250">IFERROR(IF(E342,VLOOKUP(A342,DATOS,IF(C342="NO",30,30),FALSE),""),"")</f>
        <v/>
      </c>
      <c r="S342" s="134" t="str">
        <f t="shared" ref="S342:S405" si="251">IFERROR(IF(D342&lt;&gt;"",S341+1,""),1)</f>
        <v/>
      </c>
      <c r="T342" s="147" t="str">
        <f t="shared" ref="T342:T405" si="252">IFERROR(IF(E342,VLOOKUP(A342,DATOS,27,FALSE),""),"")</f>
        <v/>
      </c>
      <c r="U342" s="134" t="str">
        <f t="shared" ref="U342:U405" si="253">IFERROR(IF(E342,0,""),"")</f>
        <v/>
      </c>
      <c r="V342" s="134" t="str">
        <f t="shared" ref="V342:V405" si="254">IFERROR(IF(E342,A342,""),"")</f>
        <v/>
      </c>
      <c r="W342" s="134" t="str">
        <f t="shared" ref="W342:W405" si="255">IFERROR(IF(V342&lt;&gt;"",CONCATENATE("PAGO DEL CONTRATO CÁTEDRA ",V342, " N° HORAS: ",B342),""),"")</f>
        <v/>
      </c>
    </row>
    <row r="343" spans="1:23">
      <c r="A343" s="150"/>
      <c r="B343" s="251"/>
      <c r="C343" s="130" t="str">
        <f t="shared" si="236"/>
        <v/>
      </c>
      <c r="D343" s="134" t="str">
        <f t="shared" si="237"/>
        <v/>
      </c>
      <c r="E343" s="145" t="str">
        <f t="shared" si="238"/>
        <v/>
      </c>
      <c r="F343" s="146" t="str">
        <f t="shared" si="239"/>
        <v/>
      </c>
      <c r="G343" s="132" t="str">
        <f t="shared" si="240"/>
        <v/>
      </c>
      <c r="H343" s="133" t="str">
        <f t="shared" ca="1" si="241"/>
        <v/>
      </c>
      <c r="I343" s="134" t="str">
        <f t="shared" si="242"/>
        <v/>
      </c>
      <c r="J343" s="134" t="str">
        <f>""</f>
        <v/>
      </c>
      <c r="K343" s="134" t="str">
        <f t="shared" si="243"/>
        <v/>
      </c>
      <c r="L343" s="134" t="str">
        <f t="shared" si="244"/>
        <v/>
      </c>
      <c r="M343" s="134" t="str">
        <f t="shared" si="245"/>
        <v/>
      </c>
      <c r="N343" s="134" t="str">
        <f t="shared" si="246"/>
        <v/>
      </c>
      <c r="O343" s="134" t="str">
        <f t="shared" si="247"/>
        <v/>
      </c>
      <c r="P343" s="134" t="str">
        <f t="shared" si="248"/>
        <v/>
      </c>
      <c r="Q343" s="134" t="str">
        <f t="shared" si="249"/>
        <v/>
      </c>
      <c r="R343" s="130" t="str">
        <f t="shared" si="250"/>
        <v/>
      </c>
      <c r="S343" s="134" t="str">
        <f t="shared" si="251"/>
        <v/>
      </c>
      <c r="T343" s="147" t="str">
        <f t="shared" si="252"/>
        <v/>
      </c>
      <c r="U343" s="134" t="str">
        <f t="shared" si="253"/>
        <v/>
      </c>
      <c r="V343" s="134" t="str">
        <f t="shared" si="254"/>
        <v/>
      </c>
      <c r="W343" s="134" t="str">
        <f t="shared" si="255"/>
        <v/>
      </c>
    </row>
    <row r="344" spans="1:23">
      <c r="A344" s="150"/>
      <c r="B344" s="251"/>
      <c r="C344" s="130" t="str">
        <f t="shared" si="236"/>
        <v/>
      </c>
      <c r="D344" s="134" t="str">
        <f t="shared" si="237"/>
        <v/>
      </c>
      <c r="E344" s="145" t="str">
        <f t="shared" si="238"/>
        <v/>
      </c>
      <c r="F344" s="146" t="str">
        <f t="shared" si="239"/>
        <v/>
      </c>
      <c r="G344" s="132" t="str">
        <f t="shared" si="240"/>
        <v/>
      </c>
      <c r="H344" s="133" t="str">
        <f t="shared" ca="1" si="241"/>
        <v/>
      </c>
      <c r="I344" s="134" t="str">
        <f t="shared" si="242"/>
        <v/>
      </c>
      <c r="J344" s="134" t="str">
        <f>""</f>
        <v/>
      </c>
      <c r="K344" s="134" t="str">
        <f t="shared" si="243"/>
        <v/>
      </c>
      <c r="L344" s="134" t="str">
        <f t="shared" si="244"/>
        <v/>
      </c>
      <c r="M344" s="134" t="str">
        <f t="shared" si="245"/>
        <v/>
      </c>
      <c r="N344" s="134" t="str">
        <f t="shared" si="246"/>
        <v/>
      </c>
      <c r="O344" s="134" t="str">
        <f t="shared" si="247"/>
        <v/>
      </c>
      <c r="P344" s="134" t="str">
        <f t="shared" si="248"/>
        <v/>
      </c>
      <c r="Q344" s="134" t="str">
        <f t="shared" si="249"/>
        <v/>
      </c>
      <c r="R344" s="130" t="str">
        <f t="shared" si="250"/>
        <v/>
      </c>
      <c r="S344" s="134" t="str">
        <f t="shared" si="251"/>
        <v/>
      </c>
      <c r="T344" s="147" t="str">
        <f t="shared" si="252"/>
        <v/>
      </c>
      <c r="U344" s="134" t="str">
        <f t="shared" si="253"/>
        <v/>
      </c>
      <c r="V344" s="134" t="str">
        <f t="shared" si="254"/>
        <v/>
      </c>
      <c r="W344" s="134" t="str">
        <f t="shared" si="255"/>
        <v/>
      </c>
    </row>
    <row r="345" spans="1:23">
      <c r="A345" s="150"/>
      <c r="B345" s="251"/>
      <c r="C345" s="130" t="str">
        <f t="shared" si="236"/>
        <v/>
      </c>
      <c r="D345" s="134" t="str">
        <f t="shared" si="237"/>
        <v/>
      </c>
      <c r="E345" s="145" t="str">
        <f t="shared" si="238"/>
        <v/>
      </c>
      <c r="F345" s="146" t="str">
        <f t="shared" si="239"/>
        <v/>
      </c>
      <c r="G345" s="132" t="str">
        <f t="shared" si="240"/>
        <v/>
      </c>
      <c r="H345" s="133" t="str">
        <f t="shared" ca="1" si="241"/>
        <v/>
      </c>
      <c r="I345" s="134" t="str">
        <f t="shared" si="242"/>
        <v/>
      </c>
      <c r="J345" s="134" t="str">
        <f>""</f>
        <v/>
      </c>
      <c r="K345" s="134" t="str">
        <f t="shared" si="243"/>
        <v/>
      </c>
      <c r="L345" s="134" t="str">
        <f t="shared" si="244"/>
        <v/>
      </c>
      <c r="M345" s="134" t="str">
        <f t="shared" si="245"/>
        <v/>
      </c>
      <c r="N345" s="134" t="str">
        <f t="shared" si="246"/>
        <v/>
      </c>
      <c r="O345" s="134" t="str">
        <f t="shared" si="247"/>
        <v/>
      </c>
      <c r="P345" s="134" t="str">
        <f t="shared" si="248"/>
        <v/>
      </c>
      <c r="Q345" s="134" t="str">
        <f t="shared" si="249"/>
        <v/>
      </c>
      <c r="R345" s="130" t="str">
        <f t="shared" si="250"/>
        <v/>
      </c>
      <c r="S345" s="134" t="str">
        <f t="shared" si="251"/>
        <v/>
      </c>
      <c r="T345" s="147" t="str">
        <f t="shared" si="252"/>
        <v/>
      </c>
      <c r="U345" s="134" t="str">
        <f t="shared" si="253"/>
        <v/>
      </c>
      <c r="V345" s="134" t="str">
        <f t="shared" si="254"/>
        <v/>
      </c>
      <c r="W345" s="134" t="str">
        <f t="shared" si="255"/>
        <v/>
      </c>
    </row>
    <row r="346" spans="1:23">
      <c r="A346" s="150"/>
      <c r="B346" s="251"/>
      <c r="C346" s="130" t="str">
        <f t="shared" si="236"/>
        <v/>
      </c>
      <c r="D346" s="134" t="str">
        <f t="shared" si="237"/>
        <v/>
      </c>
      <c r="E346" s="145" t="str">
        <f t="shared" si="238"/>
        <v/>
      </c>
      <c r="F346" s="146" t="str">
        <f t="shared" si="239"/>
        <v/>
      </c>
      <c r="G346" s="132" t="str">
        <f t="shared" si="240"/>
        <v/>
      </c>
      <c r="H346" s="133" t="str">
        <f t="shared" ca="1" si="241"/>
        <v/>
      </c>
      <c r="I346" s="134" t="str">
        <f t="shared" si="242"/>
        <v/>
      </c>
      <c r="J346" s="134" t="str">
        <f>""</f>
        <v/>
      </c>
      <c r="K346" s="134" t="str">
        <f t="shared" si="243"/>
        <v/>
      </c>
      <c r="L346" s="134" t="str">
        <f t="shared" si="244"/>
        <v/>
      </c>
      <c r="M346" s="134" t="str">
        <f t="shared" si="245"/>
        <v/>
      </c>
      <c r="N346" s="134" t="str">
        <f t="shared" si="246"/>
        <v/>
      </c>
      <c r="O346" s="134" t="str">
        <f t="shared" si="247"/>
        <v/>
      </c>
      <c r="P346" s="134" t="str">
        <f t="shared" si="248"/>
        <v/>
      </c>
      <c r="Q346" s="134" t="str">
        <f t="shared" si="249"/>
        <v/>
      </c>
      <c r="R346" s="130" t="str">
        <f t="shared" si="250"/>
        <v/>
      </c>
      <c r="S346" s="134" t="str">
        <f t="shared" si="251"/>
        <v/>
      </c>
      <c r="T346" s="147" t="str">
        <f t="shared" si="252"/>
        <v/>
      </c>
      <c r="U346" s="134" t="str">
        <f t="shared" si="253"/>
        <v/>
      </c>
      <c r="V346" s="134" t="str">
        <f t="shared" si="254"/>
        <v/>
      </c>
      <c r="W346" s="134" t="str">
        <f t="shared" si="255"/>
        <v/>
      </c>
    </row>
    <row r="347" spans="1:23">
      <c r="A347" s="150"/>
      <c r="B347" s="251"/>
      <c r="C347" s="130" t="str">
        <f t="shared" si="236"/>
        <v/>
      </c>
      <c r="D347" s="134" t="str">
        <f t="shared" si="237"/>
        <v/>
      </c>
      <c r="E347" s="145" t="str">
        <f t="shared" si="238"/>
        <v/>
      </c>
      <c r="F347" s="146" t="str">
        <f t="shared" si="239"/>
        <v/>
      </c>
      <c r="G347" s="132" t="str">
        <f t="shared" si="240"/>
        <v/>
      </c>
      <c r="H347" s="133" t="str">
        <f t="shared" ca="1" si="241"/>
        <v/>
      </c>
      <c r="I347" s="134" t="str">
        <f t="shared" si="242"/>
        <v/>
      </c>
      <c r="J347" s="134" t="str">
        <f>""</f>
        <v/>
      </c>
      <c r="K347" s="134" t="str">
        <f t="shared" si="243"/>
        <v/>
      </c>
      <c r="L347" s="134" t="str">
        <f t="shared" si="244"/>
        <v/>
      </c>
      <c r="M347" s="134" t="str">
        <f t="shared" si="245"/>
        <v/>
      </c>
      <c r="N347" s="134" t="str">
        <f t="shared" si="246"/>
        <v/>
      </c>
      <c r="O347" s="134" t="str">
        <f t="shared" si="247"/>
        <v/>
      </c>
      <c r="P347" s="134" t="str">
        <f t="shared" si="248"/>
        <v/>
      </c>
      <c r="Q347" s="134" t="str">
        <f t="shared" si="249"/>
        <v/>
      </c>
      <c r="R347" s="130" t="str">
        <f t="shared" si="250"/>
        <v/>
      </c>
      <c r="S347" s="134" t="str">
        <f t="shared" si="251"/>
        <v/>
      </c>
      <c r="T347" s="147" t="str">
        <f t="shared" si="252"/>
        <v/>
      </c>
      <c r="U347" s="134" t="str">
        <f t="shared" si="253"/>
        <v/>
      </c>
      <c r="V347" s="134" t="str">
        <f t="shared" si="254"/>
        <v/>
      </c>
      <c r="W347" s="134" t="str">
        <f t="shared" si="255"/>
        <v/>
      </c>
    </row>
    <row r="348" spans="1:23">
      <c r="A348" s="150"/>
      <c r="B348" s="251"/>
      <c r="C348" s="130" t="str">
        <f t="shared" si="236"/>
        <v/>
      </c>
      <c r="D348" s="134" t="str">
        <f t="shared" si="237"/>
        <v/>
      </c>
      <c r="E348" s="145" t="str">
        <f t="shared" si="238"/>
        <v/>
      </c>
      <c r="F348" s="146" t="str">
        <f t="shared" si="239"/>
        <v/>
      </c>
      <c r="G348" s="132" t="str">
        <f t="shared" si="240"/>
        <v/>
      </c>
      <c r="H348" s="133" t="str">
        <f t="shared" ca="1" si="241"/>
        <v/>
      </c>
      <c r="I348" s="134" t="str">
        <f t="shared" si="242"/>
        <v/>
      </c>
      <c r="J348" s="134" t="str">
        <f>""</f>
        <v/>
      </c>
      <c r="K348" s="134" t="str">
        <f t="shared" si="243"/>
        <v/>
      </c>
      <c r="L348" s="134" t="str">
        <f t="shared" si="244"/>
        <v/>
      </c>
      <c r="M348" s="134" t="str">
        <f t="shared" si="245"/>
        <v/>
      </c>
      <c r="N348" s="134" t="str">
        <f t="shared" si="246"/>
        <v/>
      </c>
      <c r="O348" s="134" t="str">
        <f t="shared" si="247"/>
        <v/>
      </c>
      <c r="P348" s="134" t="str">
        <f t="shared" si="248"/>
        <v/>
      </c>
      <c r="Q348" s="134" t="str">
        <f t="shared" si="249"/>
        <v/>
      </c>
      <c r="R348" s="130" t="str">
        <f t="shared" si="250"/>
        <v/>
      </c>
      <c r="S348" s="134" t="str">
        <f t="shared" si="251"/>
        <v/>
      </c>
      <c r="T348" s="147" t="str">
        <f t="shared" si="252"/>
        <v/>
      </c>
      <c r="U348" s="134" t="str">
        <f t="shared" si="253"/>
        <v/>
      </c>
      <c r="V348" s="134" t="str">
        <f t="shared" si="254"/>
        <v/>
      </c>
      <c r="W348" s="134" t="str">
        <f t="shared" si="255"/>
        <v/>
      </c>
    </row>
    <row r="349" spans="1:23">
      <c r="A349" s="150"/>
      <c r="B349" s="251"/>
      <c r="C349" s="130" t="str">
        <f t="shared" si="236"/>
        <v/>
      </c>
      <c r="D349" s="134" t="str">
        <f t="shared" si="237"/>
        <v/>
      </c>
      <c r="E349" s="145" t="str">
        <f t="shared" si="238"/>
        <v/>
      </c>
      <c r="F349" s="146" t="str">
        <f t="shared" si="239"/>
        <v/>
      </c>
      <c r="G349" s="132" t="str">
        <f t="shared" si="240"/>
        <v/>
      </c>
      <c r="H349" s="133" t="str">
        <f t="shared" ca="1" si="241"/>
        <v/>
      </c>
      <c r="I349" s="134" t="str">
        <f t="shared" si="242"/>
        <v/>
      </c>
      <c r="J349" s="134" t="str">
        <f>""</f>
        <v/>
      </c>
      <c r="K349" s="134" t="str">
        <f t="shared" si="243"/>
        <v/>
      </c>
      <c r="L349" s="134" t="str">
        <f t="shared" si="244"/>
        <v/>
      </c>
      <c r="M349" s="134" t="str">
        <f t="shared" si="245"/>
        <v/>
      </c>
      <c r="N349" s="134" t="str">
        <f t="shared" si="246"/>
        <v/>
      </c>
      <c r="O349" s="134" t="str">
        <f t="shared" si="247"/>
        <v/>
      </c>
      <c r="P349" s="134" t="str">
        <f t="shared" si="248"/>
        <v/>
      </c>
      <c r="Q349" s="134" t="str">
        <f t="shared" si="249"/>
        <v/>
      </c>
      <c r="R349" s="130" t="str">
        <f t="shared" si="250"/>
        <v/>
      </c>
      <c r="S349" s="134" t="str">
        <f t="shared" si="251"/>
        <v/>
      </c>
      <c r="T349" s="147" t="str">
        <f t="shared" si="252"/>
        <v/>
      </c>
      <c r="U349" s="134" t="str">
        <f t="shared" si="253"/>
        <v/>
      </c>
      <c r="V349" s="134" t="str">
        <f t="shared" si="254"/>
        <v/>
      </c>
      <c r="W349" s="134" t="str">
        <f t="shared" si="255"/>
        <v/>
      </c>
    </row>
    <row r="350" spans="1:23">
      <c r="A350" s="150"/>
      <c r="B350" s="251"/>
      <c r="C350" s="130" t="str">
        <f t="shared" si="236"/>
        <v/>
      </c>
      <c r="D350" s="134" t="str">
        <f t="shared" si="237"/>
        <v/>
      </c>
      <c r="E350" s="145" t="str">
        <f t="shared" si="238"/>
        <v/>
      </c>
      <c r="F350" s="146" t="str">
        <f t="shared" si="239"/>
        <v/>
      </c>
      <c r="G350" s="132" t="str">
        <f t="shared" si="240"/>
        <v/>
      </c>
      <c r="H350" s="133" t="str">
        <f t="shared" ca="1" si="241"/>
        <v/>
      </c>
      <c r="I350" s="134" t="str">
        <f t="shared" si="242"/>
        <v/>
      </c>
      <c r="J350" s="134" t="str">
        <f>""</f>
        <v/>
      </c>
      <c r="K350" s="134" t="str">
        <f t="shared" si="243"/>
        <v/>
      </c>
      <c r="L350" s="134" t="str">
        <f t="shared" si="244"/>
        <v/>
      </c>
      <c r="M350" s="134" t="str">
        <f t="shared" si="245"/>
        <v/>
      </c>
      <c r="N350" s="134" t="str">
        <f t="shared" si="246"/>
        <v/>
      </c>
      <c r="O350" s="134" t="str">
        <f t="shared" si="247"/>
        <v/>
      </c>
      <c r="P350" s="134" t="str">
        <f t="shared" si="248"/>
        <v/>
      </c>
      <c r="Q350" s="134" t="str">
        <f t="shared" si="249"/>
        <v/>
      </c>
      <c r="R350" s="130" t="str">
        <f t="shared" si="250"/>
        <v/>
      </c>
      <c r="S350" s="134" t="str">
        <f t="shared" si="251"/>
        <v/>
      </c>
      <c r="T350" s="147" t="str">
        <f t="shared" si="252"/>
        <v/>
      </c>
      <c r="U350" s="134" t="str">
        <f t="shared" si="253"/>
        <v/>
      </c>
      <c r="V350" s="134" t="str">
        <f t="shared" si="254"/>
        <v/>
      </c>
      <c r="W350" s="134" t="str">
        <f t="shared" si="255"/>
        <v/>
      </c>
    </row>
    <row r="351" spans="1:23">
      <c r="A351" s="150"/>
      <c r="B351" s="251"/>
      <c r="C351" s="130" t="str">
        <f t="shared" si="236"/>
        <v/>
      </c>
      <c r="D351" s="134" t="str">
        <f t="shared" si="237"/>
        <v/>
      </c>
      <c r="E351" s="145" t="str">
        <f t="shared" si="238"/>
        <v/>
      </c>
      <c r="F351" s="146" t="str">
        <f t="shared" si="239"/>
        <v/>
      </c>
      <c r="G351" s="132" t="str">
        <f t="shared" si="240"/>
        <v/>
      </c>
      <c r="H351" s="133" t="str">
        <f t="shared" ca="1" si="241"/>
        <v/>
      </c>
      <c r="I351" s="134" t="str">
        <f t="shared" si="242"/>
        <v/>
      </c>
      <c r="J351" s="134" t="str">
        <f>""</f>
        <v/>
      </c>
      <c r="K351" s="134" t="str">
        <f t="shared" si="243"/>
        <v/>
      </c>
      <c r="L351" s="134" t="str">
        <f t="shared" si="244"/>
        <v/>
      </c>
      <c r="M351" s="134" t="str">
        <f t="shared" si="245"/>
        <v/>
      </c>
      <c r="N351" s="134" t="str">
        <f t="shared" si="246"/>
        <v/>
      </c>
      <c r="O351" s="134" t="str">
        <f t="shared" si="247"/>
        <v/>
      </c>
      <c r="P351" s="134" t="str">
        <f t="shared" si="248"/>
        <v/>
      </c>
      <c r="Q351" s="134" t="str">
        <f t="shared" si="249"/>
        <v/>
      </c>
      <c r="R351" s="130" t="str">
        <f t="shared" si="250"/>
        <v/>
      </c>
      <c r="S351" s="134" t="str">
        <f t="shared" si="251"/>
        <v/>
      </c>
      <c r="T351" s="147" t="str">
        <f t="shared" si="252"/>
        <v/>
      </c>
      <c r="U351" s="134" t="str">
        <f t="shared" si="253"/>
        <v/>
      </c>
      <c r="V351" s="134" t="str">
        <f t="shared" si="254"/>
        <v/>
      </c>
      <c r="W351" s="134" t="str">
        <f t="shared" si="255"/>
        <v/>
      </c>
    </row>
    <row r="352" spans="1:23">
      <c r="A352" s="150"/>
      <c r="B352" s="251"/>
      <c r="C352" s="130" t="str">
        <f t="shared" si="236"/>
        <v/>
      </c>
      <c r="D352" s="134" t="str">
        <f t="shared" si="237"/>
        <v/>
      </c>
      <c r="E352" s="145" t="str">
        <f t="shared" si="238"/>
        <v/>
      </c>
      <c r="F352" s="146" t="str">
        <f t="shared" si="239"/>
        <v/>
      </c>
      <c r="G352" s="132" t="str">
        <f t="shared" si="240"/>
        <v/>
      </c>
      <c r="H352" s="133" t="str">
        <f t="shared" ca="1" si="241"/>
        <v/>
      </c>
      <c r="I352" s="134" t="str">
        <f t="shared" si="242"/>
        <v/>
      </c>
      <c r="J352" s="134" t="str">
        <f>""</f>
        <v/>
      </c>
      <c r="K352" s="134" t="str">
        <f t="shared" si="243"/>
        <v/>
      </c>
      <c r="L352" s="134" t="str">
        <f t="shared" si="244"/>
        <v/>
      </c>
      <c r="M352" s="134" t="str">
        <f t="shared" si="245"/>
        <v/>
      </c>
      <c r="N352" s="134" t="str">
        <f t="shared" si="246"/>
        <v/>
      </c>
      <c r="O352" s="134" t="str">
        <f t="shared" si="247"/>
        <v/>
      </c>
      <c r="P352" s="134" t="str">
        <f t="shared" si="248"/>
        <v/>
      </c>
      <c r="Q352" s="134" t="str">
        <f t="shared" si="249"/>
        <v/>
      </c>
      <c r="R352" s="130" t="str">
        <f t="shared" si="250"/>
        <v/>
      </c>
      <c r="S352" s="134" t="str">
        <f t="shared" si="251"/>
        <v/>
      </c>
      <c r="T352" s="147" t="str">
        <f t="shared" si="252"/>
        <v/>
      </c>
      <c r="U352" s="134" t="str">
        <f t="shared" si="253"/>
        <v/>
      </c>
      <c r="V352" s="134" t="str">
        <f t="shared" si="254"/>
        <v/>
      </c>
      <c r="W352" s="134" t="str">
        <f t="shared" si="255"/>
        <v/>
      </c>
    </row>
    <row r="353" spans="1:23">
      <c r="A353" s="150"/>
      <c r="B353" s="251"/>
      <c r="C353" s="130" t="str">
        <f t="shared" si="236"/>
        <v/>
      </c>
      <c r="D353" s="134" t="str">
        <f t="shared" si="237"/>
        <v/>
      </c>
      <c r="E353" s="145" t="str">
        <f t="shared" si="238"/>
        <v/>
      </c>
      <c r="F353" s="146" t="str">
        <f t="shared" si="239"/>
        <v/>
      </c>
      <c r="G353" s="132" t="str">
        <f t="shared" si="240"/>
        <v/>
      </c>
      <c r="H353" s="133" t="str">
        <f t="shared" ca="1" si="241"/>
        <v/>
      </c>
      <c r="I353" s="134" t="str">
        <f t="shared" si="242"/>
        <v/>
      </c>
      <c r="J353" s="134" t="str">
        <f>""</f>
        <v/>
      </c>
      <c r="K353" s="134" t="str">
        <f t="shared" si="243"/>
        <v/>
      </c>
      <c r="L353" s="134" t="str">
        <f t="shared" si="244"/>
        <v/>
      </c>
      <c r="M353" s="134" t="str">
        <f t="shared" si="245"/>
        <v/>
      </c>
      <c r="N353" s="134" t="str">
        <f t="shared" si="246"/>
        <v/>
      </c>
      <c r="O353" s="134" t="str">
        <f t="shared" si="247"/>
        <v/>
      </c>
      <c r="P353" s="134" t="str">
        <f t="shared" si="248"/>
        <v/>
      </c>
      <c r="Q353" s="134" t="str">
        <f t="shared" si="249"/>
        <v/>
      </c>
      <c r="R353" s="130" t="str">
        <f t="shared" si="250"/>
        <v/>
      </c>
      <c r="S353" s="134" t="str">
        <f t="shared" si="251"/>
        <v/>
      </c>
      <c r="T353" s="147" t="str">
        <f t="shared" si="252"/>
        <v/>
      </c>
      <c r="U353" s="134" t="str">
        <f t="shared" si="253"/>
        <v/>
      </c>
      <c r="V353" s="134" t="str">
        <f t="shared" si="254"/>
        <v/>
      </c>
      <c r="W353" s="134" t="str">
        <f t="shared" si="255"/>
        <v/>
      </c>
    </row>
    <row r="354" spans="1:23" s="249" customFormat="1">
      <c r="A354" s="250"/>
      <c r="B354" s="251"/>
      <c r="C354" s="242" t="str">
        <f t="shared" si="236"/>
        <v/>
      </c>
      <c r="D354" s="243" t="str">
        <f t="shared" si="237"/>
        <v/>
      </c>
      <c r="E354" s="244" t="str">
        <f t="shared" si="238"/>
        <v/>
      </c>
      <c r="F354" s="245" t="str">
        <f t="shared" si="239"/>
        <v/>
      </c>
      <c r="G354" s="246" t="str">
        <f t="shared" si="240"/>
        <v/>
      </c>
      <c r="H354" s="247" t="str">
        <f t="shared" ca="1" si="241"/>
        <v/>
      </c>
      <c r="I354" s="243" t="str">
        <f t="shared" si="242"/>
        <v/>
      </c>
      <c r="J354" s="243" t="str">
        <f>""</f>
        <v/>
      </c>
      <c r="K354" s="243" t="str">
        <f t="shared" si="243"/>
        <v/>
      </c>
      <c r="L354" s="243" t="str">
        <f t="shared" si="244"/>
        <v/>
      </c>
      <c r="M354" s="243" t="str">
        <f t="shared" si="245"/>
        <v/>
      </c>
      <c r="N354" s="243" t="str">
        <f t="shared" si="246"/>
        <v/>
      </c>
      <c r="O354" s="243" t="str">
        <f t="shared" si="247"/>
        <v/>
      </c>
      <c r="P354" s="243" t="str">
        <f t="shared" si="248"/>
        <v/>
      </c>
      <c r="Q354" s="243" t="str">
        <f t="shared" si="249"/>
        <v/>
      </c>
      <c r="R354" s="242" t="str">
        <f t="shared" si="250"/>
        <v/>
      </c>
      <c r="S354" s="243" t="str">
        <f t="shared" si="251"/>
        <v/>
      </c>
      <c r="T354" s="248" t="str">
        <f t="shared" si="252"/>
        <v/>
      </c>
      <c r="U354" s="243" t="str">
        <f t="shared" si="253"/>
        <v/>
      </c>
      <c r="V354" s="243" t="str">
        <f t="shared" si="254"/>
        <v/>
      </c>
      <c r="W354" s="243" t="str">
        <f t="shared" si="255"/>
        <v/>
      </c>
    </row>
    <row r="355" spans="1:23">
      <c r="A355" s="150"/>
      <c r="B355" s="251"/>
      <c r="C355" s="130" t="str">
        <f t="shared" si="236"/>
        <v/>
      </c>
      <c r="D355" s="134" t="str">
        <f t="shared" si="237"/>
        <v/>
      </c>
      <c r="E355" s="145" t="str">
        <f t="shared" si="238"/>
        <v/>
      </c>
      <c r="F355" s="146" t="str">
        <f t="shared" si="239"/>
        <v/>
      </c>
      <c r="G355" s="132" t="str">
        <f t="shared" si="240"/>
        <v/>
      </c>
      <c r="H355" s="133" t="str">
        <f t="shared" ca="1" si="241"/>
        <v/>
      </c>
      <c r="I355" s="134" t="str">
        <f t="shared" si="242"/>
        <v/>
      </c>
      <c r="J355" s="134" t="str">
        <f>""</f>
        <v/>
      </c>
      <c r="K355" s="134" t="str">
        <f t="shared" si="243"/>
        <v/>
      </c>
      <c r="L355" s="134" t="str">
        <f t="shared" si="244"/>
        <v/>
      </c>
      <c r="M355" s="134" t="str">
        <f t="shared" si="245"/>
        <v/>
      </c>
      <c r="N355" s="134" t="str">
        <f t="shared" si="246"/>
        <v/>
      </c>
      <c r="O355" s="134" t="str">
        <f t="shared" si="247"/>
        <v/>
      </c>
      <c r="P355" s="134" t="str">
        <f t="shared" si="248"/>
        <v/>
      </c>
      <c r="Q355" s="134" t="str">
        <f t="shared" si="249"/>
        <v/>
      </c>
      <c r="R355" s="130" t="str">
        <f t="shared" si="250"/>
        <v/>
      </c>
      <c r="S355" s="134" t="str">
        <f t="shared" si="251"/>
        <v/>
      </c>
      <c r="T355" s="147" t="str">
        <f t="shared" si="252"/>
        <v/>
      </c>
      <c r="U355" s="134" t="str">
        <f t="shared" si="253"/>
        <v/>
      </c>
      <c r="V355" s="134" t="str">
        <f t="shared" si="254"/>
        <v/>
      </c>
      <c r="W355" s="134" t="str">
        <f t="shared" si="255"/>
        <v/>
      </c>
    </row>
    <row r="356" spans="1:23">
      <c r="A356" s="150"/>
      <c r="B356" s="251"/>
      <c r="C356" s="130" t="str">
        <f t="shared" si="236"/>
        <v/>
      </c>
      <c r="D356" s="134" t="str">
        <f t="shared" si="237"/>
        <v/>
      </c>
      <c r="E356" s="145" t="str">
        <f t="shared" si="238"/>
        <v/>
      </c>
      <c r="F356" s="146" t="str">
        <f t="shared" si="239"/>
        <v/>
      </c>
      <c r="G356" s="132" t="str">
        <f t="shared" si="240"/>
        <v/>
      </c>
      <c r="H356" s="133" t="str">
        <f t="shared" ca="1" si="241"/>
        <v/>
      </c>
      <c r="I356" s="134" t="str">
        <f t="shared" si="242"/>
        <v/>
      </c>
      <c r="J356" s="134" t="str">
        <f>""</f>
        <v/>
      </c>
      <c r="K356" s="134" t="str">
        <f t="shared" si="243"/>
        <v/>
      </c>
      <c r="L356" s="134" t="str">
        <f t="shared" si="244"/>
        <v/>
      </c>
      <c r="M356" s="134" t="str">
        <f t="shared" si="245"/>
        <v/>
      </c>
      <c r="N356" s="134" t="str">
        <f t="shared" si="246"/>
        <v/>
      </c>
      <c r="O356" s="134" t="str">
        <f t="shared" si="247"/>
        <v/>
      </c>
      <c r="P356" s="134" t="str">
        <f t="shared" si="248"/>
        <v/>
      </c>
      <c r="Q356" s="134" t="str">
        <f t="shared" si="249"/>
        <v/>
      </c>
      <c r="R356" s="130" t="str">
        <f t="shared" si="250"/>
        <v/>
      </c>
      <c r="S356" s="134" t="str">
        <f t="shared" si="251"/>
        <v/>
      </c>
      <c r="T356" s="147" t="str">
        <f t="shared" si="252"/>
        <v/>
      </c>
      <c r="U356" s="134" t="str">
        <f t="shared" si="253"/>
        <v/>
      </c>
      <c r="V356" s="134" t="str">
        <f t="shared" si="254"/>
        <v/>
      </c>
      <c r="W356" s="134" t="str">
        <f t="shared" si="255"/>
        <v/>
      </c>
    </row>
    <row r="357" spans="1:23">
      <c r="A357" s="150"/>
      <c r="B357" s="251"/>
      <c r="C357" s="130" t="str">
        <f t="shared" si="236"/>
        <v/>
      </c>
      <c r="D357" s="134" t="str">
        <f t="shared" si="237"/>
        <v/>
      </c>
      <c r="E357" s="145" t="str">
        <f t="shared" si="238"/>
        <v/>
      </c>
      <c r="F357" s="146" t="str">
        <f t="shared" si="239"/>
        <v/>
      </c>
      <c r="G357" s="132" t="str">
        <f t="shared" si="240"/>
        <v/>
      </c>
      <c r="H357" s="133" t="str">
        <f t="shared" ca="1" si="241"/>
        <v/>
      </c>
      <c r="I357" s="134" t="str">
        <f t="shared" si="242"/>
        <v/>
      </c>
      <c r="J357" s="134" t="str">
        <f>""</f>
        <v/>
      </c>
      <c r="K357" s="134" t="str">
        <f t="shared" si="243"/>
        <v/>
      </c>
      <c r="L357" s="134" t="str">
        <f t="shared" si="244"/>
        <v/>
      </c>
      <c r="M357" s="134" t="str">
        <f t="shared" si="245"/>
        <v/>
      </c>
      <c r="N357" s="134" t="str">
        <f t="shared" si="246"/>
        <v/>
      </c>
      <c r="O357" s="134" t="str">
        <f t="shared" si="247"/>
        <v/>
      </c>
      <c r="P357" s="134" t="str">
        <f t="shared" si="248"/>
        <v/>
      </c>
      <c r="Q357" s="134" t="str">
        <f t="shared" si="249"/>
        <v/>
      </c>
      <c r="R357" s="130" t="str">
        <f t="shared" si="250"/>
        <v/>
      </c>
      <c r="S357" s="134" t="str">
        <f t="shared" si="251"/>
        <v/>
      </c>
      <c r="T357" s="147" t="str">
        <f t="shared" si="252"/>
        <v/>
      </c>
      <c r="U357" s="134" t="str">
        <f t="shared" si="253"/>
        <v/>
      </c>
      <c r="V357" s="134" t="str">
        <f t="shared" si="254"/>
        <v/>
      </c>
      <c r="W357" s="134" t="str">
        <f t="shared" si="255"/>
        <v/>
      </c>
    </row>
    <row r="358" spans="1:23">
      <c r="A358" s="150"/>
      <c r="B358" s="251"/>
      <c r="C358" s="130" t="str">
        <f t="shared" si="236"/>
        <v/>
      </c>
      <c r="D358" s="134" t="str">
        <f t="shared" si="237"/>
        <v/>
      </c>
      <c r="E358" s="145" t="str">
        <f t="shared" si="238"/>
        <v/>
      </c>
      <c r="F358" s="146" t="str">
        <f t="shared" si="239"/>
        <v/>
      </c>
      <c r="G358" s="132" t="str">
        <f t="shared" si="240"/>
        <v/>
      </c>
      <c r="H358" s="133" t="str">
        <f t="shared" ca="1" si="241"/>
        <v/>
      </c>
      <c r="I358" s="134" t="str">
        <f t="shared" si="242"/>
        <v/>
      </c>
      <c r="J358" s="134" t="str">
        <f>""</f>
        <v/>
      </c>
      <c r="K358" s="134" t="str">
        <f t="shared" si="243"/>
        <v/>
      </c>
      <c r="L358" s="134" t="str">
        <f t="shared" si="244"/>
        <v/>
      </c>
      <c r="M358" s="134" t="str">
        <f t="shared" si="245"/>
        <v/>
      </c>
      <c r="N358" s="134" t="str">
        <f t="shared" si="246"/>
        <v/>
      </c>
      <c r="O358" s="134" t="str">
        <f t="shared" si="247"/>
        <v/>
      </c>
      <c r="P358" s="134" t="str">
        <f t="shared" si="248"/>
        <v/>
      </c>
      <c r="Q358" s="134" t="str">
        <f t="shared" si="249"/>
        <v/>
      </c>
      <c r="R358" s="130" t="str">
        <f t="shared" si="250"/>
        <v/>
      </c>
      <c r="S358" s="134" t="str">
        <f t="shared" si="251"/>
        <v/>
      </c>
      <c r="T358" s="147" t="str">
        <f t="shared" si="252"/>
        <v/>
      </c>
      <c r="U358" s="134" t="str">
        <f t="shared" si="253"/>
        <v/>
      </c>
      <c r="V358" s="134" t="str">
        <f t="shared" si="254"/>
        <v/>
      </c>
      <c r="W358" s="134" t="str">
        <f t="shared" si="255"/>
        <v/>
      </c>
    </row>
    <row r="359" spans="1:23">
      <c r="A359" s="150"/>
      <c r="B359" s="251"/>
      <c r="C359" s="130" t="str">
        <f t="shared" si="236"/>
        <v/>
      </c>
      <c r="D359" s="134" t="str">
        <f t="shared" si="237"/>
        <v/>
      </c>
      <c r="E359" s="145" t="str">
        <f t="shared" si="238"/>
        <v/>
      </c>
      <c r="F359" s="146" t="str">
        <f t="shared" si="239"/>
        <v/>
      </c>
      <c r="G359" s="132" t="str">
        <f t="shared" si="240"/>
        <v/>
      </c>
      <c r="H359" s="133" t="str">
        <f t="shared" ca="1" si="241"/>
        <v/>
      </c>
      <c r="I359" s="134" t="str">
        <f t="shared" si="242"/>
        <v/>
      </c>
      <c r="J359" s="134" t="str">
        <f>""</f>
        <v/>
      </c>
      <c r="K359" s="134" t="str">
        <f t="shared" si="243"/>
        <v/>
      </c>
      <c r="L359" s="134" t="str">
        <f t="shared" si="244"/>
        <v/>
      </c>
      <c r="M359" s="134" t="str">
        <f t="shared" si="245"/>
        <v/>
      </c>
      <c r="N359" s="134" t="str">
        <f t="shared" si="246"/>
        <v/>
      </c>
      <c r="O359" s="134" t="str">
        <f t="shared" si="247"/>
        <v/>
      </c>
      <c r="P359" s="134" t="str">
        <f t="shared" si="248"/>
        <v/>
      </c>
      <c r="Q359" s="134" t="str">
        <f t="shared" si="249"/>
        <v/>
      </c>
      <c r="R359" s="130" t="str">
        <f t="shared" si="250"/>
        <v/>
      </c>
      <c r="S359" s="134" t="str">
        <f t="shared" si="251"/>
        <v/>
      </c>
      <c r="T359" s="147" t="str">
        <f t="shared" si="252"/>
        <v/>
      </c>
      <c r="U359" s="134" t="str">
        <f t="shared" si="253"/>
        <v/>
      </c>
      <c r="V359" s="134" t="str">
        <f t="shared" si="254"/>
        <v/>
      </c>
      <c r="W359" s="134" t="str">
        <f t="shared" si="255"/>
        <v/>
      </c>
    </row>
    <row r="360" spans="1:23">
      <c r="A360" s="150"/>
      <c r="B360" s="251"/>
      <c r="C360" s="130" t="str">
        <f t="shared" si="236"/>
        <v/>
      </c>
      <c r="D360" s="134" t="str">
        <f t="shared" si="237"/>
        <v/>
      </c>
      <c r="E360" s="145" t="str">
        <f t="shared" si="238"/>
        <v/>
      </c>
      <c r="F360" s="146" t="str">
        <f t="shared" si="239"/>
        <v/>
      </c>
      <c r="G360" s="132" t="str">
        <f t="shared" si="240"/>
        <v/>
      </c>
      <c r="H360" s="133" t="str">
        <f t="shared" ca="1" si="241"/>
        <v/>
      </c>
      <c r="I360" s="134" t="str">
        <f t="shared" si="242"/>
        <v/>
      </c>
      <c r="J360" s="134" t="str">
        <f>""</f>
        <v/>
      </c>
      <c r="K360" s="134" t="str">
        <f t="shared" si="243"/>
        <v/>
      </c>
      <c r="L360" s="134" t="str">
        <f t="shared" si="244"/>
        <v/>
      </c>
      <c r="M360" s="134" t="str">
        <f t="shared" si="245"/>
        <v/>
      </c>
      <c r="N360" s="134" t="str">
        <f t="shared" si="246"/>
        <v/>
      </c>
      <c r="O360" s="134" t="str">
        <f t="shared" si="247"/>
        <v/>
      </c>
      <c r="P360" s="134" t="str">
        <f t="shared" si="248"/>
        <v/>
      </c>
      <c r="Q360" s="134" t="str">
        <f t="shared" si="249"/>
        <v/>
      </c>
      <c r="R360" s="130" t="str">
        <f t="shared" si="250"/>
        <v/>
      </c>
      <c r="S360" s="134" t="str">
        <f t="shared" si="251"/>
        <v/>
      </c>
      <c r="T360" s="147" t="str">
        <f t="shared" si="252"/>
        <v/>
      </c>
      <c r="U360" s="134" t="str">
        <f t="shared" si="253"/>
        <v/>
      </c>
      <c r="V360" s="134" t="str">
        <f t="shared" si="254"/>
        <v/>
      </c>
      <c r="W360" s="134" t="str">
        <f t="shared" si="255"/>
        <v/>
      </c>
    </row>
    <row r="361" spans="1:23">
      <c r="A361" s="150"/>
      <c r="B361" s="251"/>
      <c r="C361" s="130" t="str">
        <f t="shared" si="236"/>
        <v/>
      </c>
      <c r="D361" s="134" t="str">
        <f t="shared" si="237"/>
        <v/>
      </c>
      <c r="E361" s="145" t="str">
        <f t="shared" si="238"/>
        <v/>
      </c>
      <c r="F361" s="146" t="str">
        <f t="shared" si="239"/>
        <v/>
      </c>
      <c r="G361" s="132" t="str">
        <f t="shared" si="240"/>
        <v/>
      </c>
      <c r="H361" s="133" t="str">
        <f t="shared" ca="1" si="241"/>
        <v/>
      </c>
      <c r="I361" s="134" t="str">
        <f t="shared" si="242"/>
        <v/>
      </c>
      <c r="J361" s="134" t="str">
        <f>""</f>
        <v/>
      </c>
      <c r="K361" s="134" t="str">
        <f t="shared" si="243"/>
        <v/>
      </c>
      <c r="L361" s="134" t="str">
        <f t="shared" si="244"/>
        <v/>
      </c>
      <c r="M361" s="134" t="str">
        <f t="shared" si="245"/>
        <v/>
      </c>
      <c r="N361" s="134" t="str">
        <f t="shared" si="246"/>
        <v/>
      </c>
      <c r="O361" s="134" t="str">
        <f t="shared" si="247"/>
        <v/>
      </c>
      <c r="P361" s="134" t="str">
        <f t="shared" si="248"/>
        <v/>
      </c>
      <c r="Q361" s="134" t="str">
        <f t="shared" si="249"/>
        <v/>
      </c>
      <c r="R361" s="130" t="str">
        <f t="shared" si="250"/>
        <v/>
      </c>
      <c r="S361" s="134" t="str">
        <f t="shared" si="251"/>
        <v/>
      </c>
      <c r="T361" s="147" t="str">
        <f t="shared" si="252"/>
        <v/>
      </c>
      <c r="U361" s="134" t="str">
        <f t="shared" si="253"/>
        <v/>
      </c>
      <c r="V361" s="134" t="str">
        <f t="shared" si="254"/>
        <v/>
      </c>
      <c r="W361" s="134" t="str">
        <f t="shared" si="255"/>
        <v/>
      </c>
    </row>
    <row r="362" spans="1:23">
      <c r="A362" s="150"/>
      <c r="B362" s="251"/>
      <c r="C362" s="130" t="str">
        <f t="shared" si="236"/>
        <v/>
      </c>
      <c r="D362" s="134" t="str">
        <f t="shared" si="237"/>
        <v/>
      </c>
      <c r="E362" s="145" t="str">
        <f t="shared" si="238"/>
        <v/>
      </c>
      <c r="F362" s="146" t="str">
        <f t="shared" si="239"/>
        <v/>
      </c>
      <c r="G362" s="132" t="str">
        <f t="shared" si="240"/>
        <v/>
      </c>
      <c r="H362" s="133" t="str">
        <f t="shared" ca="1" si="241"/>
        <v/>
      </c>
      <c r="I362" s="134" t="str">
        <f t="shared" si="242"/>
        <v/>
      </c>
      <c r="J362" s="134" t="str">
        <f>""</f>
        <v/>
      </c>
      <c r="K362" s="134" t="str">
        <f t="shared" si="243"/>
        <v/>
      </c>
      <c r="L362" s="134" t="str">
        <f t="shared" si="244"/>
        <v/>
      </c>
      <c r="M362" s="134" t="str">
        <f t="shared" si="245"/>
        <v/>
      </c>
      <c r="N362" s="134" t="str">
        <f t="shared" si="246"/>
        <v/>
      </c>
      <c r="O362" s="134" t="str">
        <f t="shared" si="247"/>
        <v/>
      </c>
      <c r="P362" s="134" t="str">
        <f t="shared" si="248"/>
        <v/>
      </c>
      <c r="Q362" s="134" t="str">
        <f t="shared" si="249"/>
        <v/>
      </c>
      <c r="R362" s="130" t="str">
        <f t="shared" si="250"/>
        <v/>
      </c>
      <c r="S362" s="134" t="str">
        <f t="shared" si="251"/>
        <v/>
      </c>
      <c r="T362" s="147" t="str">
        <f t="shared" si="252"/>
        <v/>
      </c>
      <c r="U362" s="134" t="str">
        <f t="shared" si="253"/>
        <v/>
      </c>
      <c r="V362" s="134" t="str">
        <f t="shared" si="254"/>
        <v/>
      </c>
      <c r="W362" s="134" t="str">
        <f t="shared" si="255"/>
        <v/>
      </c>
    </row>
    <row r="363" spans="1:23">
      <c r="A363" s="150"/>
      <c r="B363" s="251"/>
      <c r="C363" s="130" t="str">
        <f t="shared" si="236"/>
        <v/>
      </c>
      <c r="D363" s="134" t="str">
        <f t="shared" si="237"/>
        <v/>
      </c>
      <c r="E363" s="145" t="str">
        <f t="shared" si="238"/>
        <v/>
      </c>
      <c r="F363" s="146" t="str">
        <f t="shared" si="239"/>
        <v/>
      </c>
      <c r="G363" s="132" t="str">
        <f t="shared" si="240"/>
        <v/>
      </c>
      <c r="H363" s="133" t="str">
        <f t="shared" ca="1" si="241"/>
        <v/>
      </c>
      <c r="I363" s="134" t="str">
        <f t="shared" si="242"/>
        <v/>
      </c>
      <c r="J363" s="134" t="str">
        <f>""</f>
        <v/>
      </c>
      <c r="K363" s="134" t="str">
        <f t="shared" si="243"/>
        <v/>
      </c>
      <c r="L363" s="134" t="str">
        <f t="shared" si="244"/>
        <v/>
      </c>
      <c r="M363" s="134" t="str">
        <f t="shared" si="245"/>
        <v/>
      </c>
      <c r="N363" s="134" t="str">
        <f t="shared" si="246"/>
        <v/>
      </c>
      <c r="O363" s="134" t="str">
        <f t="shared" si="247"/>
        <v/>
      </c>
      <c r="P363" s="134" t="str">
        <f t="shared" si="248"/>
        <v/>
      </c>
      <c r="Q363" s="134" t="str">
        <f t="shared" si="249"/>
        <v/>
      </c>
      <c r="R363" s="130" t="str">
        <f t="shared" si="250"/>
        <v/>
      </c>
      <c r="S363" s="134" t="str">
        <f t="shared" si="251"/>
        <v/>
      </c>
      <c r="T363" s="147" t="str">
        <f t="shared" si="252"/>
        <v/>
      </c>
      <c r="U363" s="134" t="str">
        <f t="shared" si="253"/>
        <v/>
      </c>
      <c r="V363" s="134" t="str">
        <f t="shared" si="254"/>
        <v/>
      </c>
      <c r="W363" s="134" t="str">
        <f t="shared" si="255"/>
        <v/>
      </c>
    </row>
    <row r="364" spans="1:23">
      <c r="A364" s="150"/>
      <c r="B364" s="251"/>
      <c r="C364" s="130" t="str">
        <f t="shared" si="236"/>
        <v/>
      </c>
      <c r="D364" s="134" t="str">
        <f t="shared" si="237"/>
        <v/>
      </c>
      <c r="E364" s="145" t="str">
        <f t="shared" si="238"/>
        <v/>
      </c>
      <c r="F364" s="146" t="str">
        <f t="shared" si="239"/>
        <v/>
      </c>
      <c r="G364" s="132" t="str">
        <f t="shared" si="240"/>
        <v/>
      </c>
      <c r="H364" s="133" t="str">
        <f t="shared" ca="1" si="241"/>
        <v/>
      </c>
      <c r="I364" s="134" t="str">
        <f t="shared" si="242"/>
        <v/>
      </c>
      <c r="J364" s="134" t="str">
        <f>""</f>
        <v/>
      </c>
      <c r="K364" s="134" t="str">
        <f t="shared" si="243"/>
        <v/>
      </c>
      <c r="L364" s="134" t="str">
        <f t="shared" si="244"/>
        <v/>
      </c>
      <c r="M364" s="134" t="str">
        <f t="shared" si="245"/>
        <v/>
      </c>
      <c r="N364" s="134" t="str">
        <f t="shared" si="246"/>
        <v/>
      </c>
      <c r="O364" s="134" t="str">
        <f t="shared" si="247"/>
        <v/>
      </c>
      <c r="P364" s="134" t="str">
        <f t="shared" si="248"/>
        <v/>
      </c>
      <c r="Q364" s="134" t="str">
        <f t="shared" si="249"/>
        <v/>
      </c>
      <c r="R364" s="130" t="str">
        <f t="shared" si="250"/>
        <v/>
      </c>
      <c r="S364" s="134" t="str">
        <f t="shared" si="251"/>
        <v/>
      </c>
      <c r="T364" s="147" t="str">
        <f t="shared" si="252"/>
        <v/>
      </c>
      <c r="U364" s="134" t="str">
        <f t="shared" si="253"/>
        <v/>
      </c>
      <c r="V364" s="134" t="str">
        <f t="shared" si="254"/>
        <v/>
      </c>
      <c r="W364" s="134" t="str">
        <f t="shared" si="255"/>
        <v/>
      </c>
    </row>
    <row r="365" spans="1:23">
      <c r="A365" s="150"/>
      <c r="B365" s="251"/>
      <c r="C365" s="130" t="str">
        <f t="shared" si="236"/>
        <v/>
      </c>
      <c r="D365" s="134" t="str">
        <f t="shared" si="237"/>
        <v/>
      </c>
      <c r="E365" s="145" t="str">
        <f t="shared" si="238"/>
        <v/>
      </c>
      <c r="F365" s="146" t="str">
        <f t="shared" si="239"/>
        <v/>
      </c>
      <c r="G365" s="132" t="str">
        <f t="shared" si="240"/>
        <v/>
      </c>
      <c r="H365" s="133" t="str">
        <f t="shared" ca="1" si="241"/>
        <v/>
      </c>
      <c r="I365" s="134" t="str">
        <f t="shared" si="242"/>
        <v/>
      </c>
      <c r="J365" s="134" t="str">
        <f>""</f>
        <v/>
      </c>
      <c r="K365" s="134" t="str">
        <f t="shared" si="243"/>
        <v/>
      </c>
      <c r="L365" s="134" t="str">
        <f t="shared" si="244"/>
        <v/>
      </c>
      <c r="M365" s="134" t="str">
        <f t="shared" si="245"/>
        <v/>
      </c>
      <c r="N365" s="134" t="str">
        <f t="shared" si="246"/>
        <v/>
      </c>
      <c r="O365" s="134" t="str">
        <f t="shared" si="247"/>
        <v/>
      </c>
      <c r="P365" s="134" t="str">
        <f t="shared" si="248"/>
        <v/>
      </c>
      <c r="Q365" s="134" t="str">
        <f t="shared" si="249"/>
        <v/>
      </c>
      <c r="R365" s="130" t="str">
        <f t="shared" si="250"/>
        <v/>
      </c>
      <c r="S365" s="134" t="str">
        <f t="shared" si="251"/>
        <v/>
      </c>
      <c r="T365" s="147" t="str">
        <f t="shared" si="252"/>
        <v/>
      </c>
      <c r="U365" s="134" t="str">
        <f t="shared" si="253"/>
        <v/>
      </c>
      <c r="V365" s="134" t="str">
        <f t="shared" si="254"/>
        <v/>
      </c>
      <c r="W365" s="134" t="str">
        <f t="shared" si="255"/>
        <v/>
      </c>
    </row>
    <row r="366" spans="1:23">
      <c r="A366" s="150"/>
      <c r="B366" s="251"/>
      <c r="C366" s="130" t="str">
        <f t="shared" si="236"/>
        <v/>
      </c>
      <c r="D366" s="134" t="str">
        <f t="shared" si="237"/>
        <v/>
      </c>
      <c r="E366" s="145" t="str">
        <f t="shared" si="238"/>
        <v/>
      </c>
      <c r="F366" s="146" t="str">
        <f t="shared" si="239"/>
        <v/>
      </c>
      <c r="G366" s="132" t="str">
        <f t="shared" si="240"/>
        <v/>
      </c>
      <c r="H366" s="133" t="str">
        <f t="shared" ca="1" si="241"/>
        <v/>
      </c>
      <c r="I366" s="134" t="str">
        <f t="shared" si="242"/>
        <v/>
      </c>
      <c r="J366" s="134" t="str">
        <f>""</f>
        <v/>
      </c>
      <c r="K366" s="134" t="str">
        <f t="shared" si="243"/>
        <v/>
      </c>
      <c r="L366" s="134" t="str">
        <f t="shared" si="244"/>
        <v/>
      </c>
      <c r="M366" s="134" t="str">
        <f t="shared" si="245"/>
        <v/>
      </c>
      <c r="N366" s="134" t="str">
        <f t="shared" si="246"/>
        <v/>
      </c>
      <c r="O366" s="134" t="str">
        <f t="shared" si="247"/>
        <v/>
      </c>
      <c r="P366" s="134" t="str">
        <f t="shared" si="248"/>
        <v/>
      </c>
      <c r="Q366" s="134" t="str">
        <f t="shared" si="249"/>
        <v/>
      </c>
      <c r="R366" s="130" t="str">
        <f t="shared" si="250"/>
        <v/>
      </c>
      <c r="S366" s="134" t="str">
        <f t="shared" si="251"/>
        <v/>
      </c>
      <c r="T366" s="147" t="str">
        <f t="shared" si="252"/>
        <v/>
      </c>
      <c r="U366" s="134" t="str">
        <f t="shared" si="253"/>
        <v/>
      </c>
      <c r="V366" s="134" t="str">
        <f t="shared" si="254"/>
        <v/>
      </c>
      <c r="W366" s="134" t="str">
        <f t="shared" si="255"/>
        <v/>
      </c>
    </row>
    <row r="367" spans="1:23">
      <c r="A367" s="150"/>
      <c r="B367" s="251"/>
      <c r="C367" s="130" t="str">
        <f t="shared" si="236"/>
        <v/>
      </c>
      <c r="D367" s="134" t="str">
        <f t="shared" si="237"/>
        <v/>
      </c>
      <c r="E367" s="145" t="str">
        <f t="shared" si="238"/>
        <v/>
      </c>
      <c r="F367" s="146" t="str">
        <f t="shared" si="239"/>
        <v/>
      </c>
      <c r="G367" s="132" t="str">
        <f t="shared" si="240"/>
        <v/>
      </c>
      <c r="H367" s="133" t="str">
        <f t="shared" ca="1" si="241"/>
        <v/>
      </c>
      <c r="I367" s="134" t="str">
        <f t="shared" si="242"/>
        <v/>
      </c>
      <c r="J367" s="134" t="str">
        <f>""</f>
        <v/>
      </c>
      <c r="K367" s="134" t="str">
        <f t="shared" si="243"/>
        <v/>
      </c>
      <c r="L367" s="134" t="str">
        <f t="shared" si="244"/>
        <v/>
      </c>
      <c r="M367" s="134" t="str">
        <f t="shared" si="245"/>
        <v/>
      </c>
      <c r="N367" s="134" t="str">
        <f t="shared" si="246"/>
        <v/>
      </c>
      <c r="O367" s="134" t="str">
        <f t="shared" si="247"/>
        <v/>
      </c>
      <c r="P367" s="134" t="str">
        <f t="shared" si="248"/>
        <v/>
      </c>
      <c r="Q367" s="134" t="str">
        <f t="shared" si="249"/>
        <v/>
      </c>
      <c r="R367" s="130" t="str">
        <f t="shared" si="250"/>
        <v/>
      </c>
      <c r="S367" s="134" t="str">
        <f t="shared" si="251"/>
        <v/>
      </c>
      <c r="T367" s="147" t="str">
        <f t="shared" si="252"/>
        <v/>
      </c>
      <c r="U367" s="134" t="str">
        <f t="shared" si="253"/>
        <v/>
      </c>
      <c r="V367" s="134" t="str">
        <f t="shared" si="254"/>
        <v/>
      </c>
      <c r="W367" s="134" t="str">
        <f t="shared" si="255"/>
        <v/>
      </c>
    </row>
    <row r="368" spans="1:23">
      <c r="A368" s="150"/>
      <c r="B368" s="251"/>
      <c r="C368" s="130" t="str">
        <f t="shared" si="236"/>
        <v/>
      </c>
      <c r="D368" s="134" t="str">
        <f t="shared" si="237"/>
        <v/>
      </c>
      <c r="E368" s="145" t="str">
        <f t="shared" si="238"/>
        <v/>
      </c>
      <c r="F368" s="146" t="str">
        <f t="shared" si="239"/>
        <v/>
      </c>
      <c r="G368" s="132" t="str">
        <f t="shared" si="240"/>
        <v/>
      </c>
      <c r="H368" s="133" t="str">
        <f t="shared" ca="1" si="241"/>
        <v/>
      </c>
      <c r="I368" s="134" t="str">
        <f t="shared" si="242"/>
        <v/>
      </c>
      <c r="J368" s="134" t="str">
        <f>""</f>
        <v/>
      </c>
      <c r="K368" s="134" t="str">
        <f t="shared" si="243"/>
        <v/>
      </c>
      <c r="L368" s="134" t="str">
        <f t="shared" si="244"/>
        <v/>
      </c>
      <c r="M368" s="134" t="str">
        <f t="shared" si="245"/>
        <v/>
      </c>
      <c r="N368" s="134" t="str">
        <f t="shared" si="246"/>
        <v/>
      </c>
      <c r="O368" s="134" t="str">
        <f t="shared" si="247"/>
        <v/>
      </c>
      <c r="P368" s="134" t="str">
        <f t="shared" si="248"/>
        <v/>
      </c>
      <c r="Q368" s="134" t="str">
        <f t="shared" si="249"/>
        <v/>
      </c>
      <c r="R368" s="130" t="str">
        <f t="shared" si="250"/>
        <v/>
      </c>
      <c r="S368" s="134" t="str">
        <f t="shared" si="251"/>
        <v/>
      </c>
      <c r="T368" s="147" t="str">
        <f t="shared" si="252"/>
        <v/>
      </c>
      <c r="U368" s="134" t="str">
        <f t="shared" si="253"/>
        <v/>
      </c>
      <c r="V368" s="134" t="str">
        <f t="shared" si="254"/>
        <v/>
      </c>
      <c r="W368" s="134" t="str">
        <f t="shared" si="255"/>
        <v/>
      </c>
    </row>
    <row r="369" spans="1:23">
      <c r="A369" s="150"/>
      <c r="B369" s="251"/>
      <c r="C369" s="130" t="str">
        <f t="shared" si="236"/>
        <v/>
      </c>
      <c r="D369" s="134" t="str">
        <f t="shared" si="237"/>
        <v/>
      </c>
      <c r="E369" s="145" t="str">
        <f t="shared" si="238"/>
        <v/>
      </c>
      <c r="F369" s="146" t="str">
        <f t="shared" si="239"/>
        <v/>
      </c>
      <c r="G369" s="132" t="str">
        <f t="shared" si="240"/>
        <v/>
      </c>
      <c r="H369" s="133" t="str">
        <f t="shared" ca="1" si="241"/>
        <v/>
      </c>
      <c r="I369" s="134" t="str">
        <f t="shared" si="242"/>
        <v/>
      </c>
      <c r="J369" s="134" t="str">
        <f>""</f>
        <v/>
      </c>
      <c r="K369" s="134" t="str">
        <f t="shared" si="243"/>
        <v/>
      </c>
      <c r="L369" s="134" t="str">
        <f t="shared" si="244"/>
        <v/>
      </c>
      <c r="M369" s="134" t="str">
        <f t="shared" si="245"/>
        <v/>
      </c>
      <c r="N369" s="134" t="str">
        <f t="shared" si="246"/>
        <v/>
      </c>
      <c r="O369" s="134" t="str">
        <f t="shared" si="247"/>
        <v/>
      </c>
      <c r="P369" s="134" t="str">
        <f t="shared" si="248"/>
        <v/>
      </c>
      <c r="Q369" s="134" t="str">
        <f t="shared" si="249"/>
        <v/>
      </c>
      <c r="R369" s="130" t="str">
        <f t="shared" si="250"/>
        <v/>
      </c>
      <c r="S369" s="134" t="str">
        <f t="shared" si="251"/>
        <v/>
      </c>
      <c r="T369" s="147" t="str">
        <f t="shared" si="252"/>
        <v/>
      </c>
      <c r="U369" s="134" t="str">
        <f t="shared" si="253"/>
        <v/>
      </c>
      <c r="V369" s="134" t="str">
        <f t="shared" si="254"/>
        <v/>
      </c>
      <c r="W369" s="134" t="str">
        <f t="shared" si="255"/>
        <v/>
      </c>
    </row>
    <row r="370" spans="1:23">
      <c r="A370" s="150"/>
      <c r="B370" s="251"/>
      <c r="C370" s="130" t="str">
        <f t="shared" si="236"/>
        <v/>
      </c>
      <c r="D370" s="134" t="str">
        <f t="shared" si="237"/>
        <v/>
      </c>
      <c r="E370" s="145" t="str">
        <f t="shared" si="238"/>
        <v/>
      </c>
      <c r="F370" s="146" t="str">
        <f t="shared" si="239"/>
        <v/>
      </c>
      <c r="G370" s="132" t="str">
        <f t="shared" si="240"/>
        <v/>
      </c>
      <c r="H370" s="133" t="str">
        <f t="shared" ca="1" si="241"/>
        <v/>
      </c>
      <c r="I370" s="134" t="str">
        <f t="shared" si="242"/>
        <v/>
      </c>
      <c r="J370" s="134" t="str">
        <f>""</f>
        <v/>
      </c>
      <c r="K370" s="134" t="str">
        <f t="shared" si="243"/>
        <v/>
      </c>
      <c r="L370" s="134" t="str">
        <f t="shared" si="244"/>
        <v/>
      </c>
      <c r="M370" s="134" t="str">
        <f t="shared" si="245"/>
        <v/>
      </c>
      <c r="N370" s="134" t="str">
        <f t="shared" si="246"/>
        <v/>
      </c>
      <c r="O370" s="134" t="str">
        <f t="shared" si="247"/>
        <v/>
      </c>
      <c r="P370" s="134" t="str">
        <f t="shared" si="248"/>
        <v/>
      </c>
      <c r="Q370" s="134" t="str">
        <f t="shared" si="249"/>
        <v/>
      </c>
      <c r="R370" s="130" t="str">
        <f t="shared" si="250"/>
        <v/>
      </c>
      <c r="S370" s="134" t="str">
        <f t="shared" si="251"/>
        <v/>
      </c>
      <c r="T370" s="147" t="str">
        <f t="shared" si="252"/>
        <v/>
      </c>
      <c r="U370" s="134" t="str">
        <f t="shared" si="253"/>
        <v/>
      </c>
      <c r="V370" s="134" t="str">
        <f t="shared" si="254"/>
        <v/>
      </c>
      <c r="W370" s="134" t="str">
        <f t="shared" si="255"/>
        <v/>
      </c>
    </row>
    <row r="371" spans="1:23">
      <c r="A371" s="150"/>
      <c r="B371" s="251"/>
      <c r="C371" s="130" t="str">
        <f t="shared" si="236"/>
        <v/>
      </c>
      <c r="D371" s="134" t="str">
        <f t="shared" si="237"/>
        <v/>
      </c>
      <c r="E371" s="145" t="str">
        <f t="shared" si="238"/>
        <v/>
      </c>
      <c r="F371" s="146" t="str">
        <f t="shared" si="239"/>
        <v/>
      </c>
      <c r="G371" s="132" t="str">
        <f t="shared" si="240"/>
        <v/>
      </c>
      <c r="H371" s="133" t="str">
        <f t="shared" ca="1" si="241"/>
        <v/>
      </c>
      <c r="I371" s="134" t="str">
        <f t="shared" si="242"/>
        <v/>
      </c>
      <c r="J371" s="134" t="str">
        <f>""</f>
        <v/>
      </c>
      <c r="K371" s="134" t="str">
        <f t="shared" si="243"/>
        <v/>
      </c>
      <c r="L371" s="134" t="str">
        <f t="shared" si="244"/>
        <v/>
      </c>
      <c r="M371" s="134" t="str">
        <f t="shared" si="245"/>
        <v/>
      </c>
      <c r="N371" s="134" t="str">
        <f t="shared" si="246"/>
        <v/>
      </c>
      <c r="O371" s="134" t="str">
        <f t="shared" si="247"/>
        <v/>
      </c>
      <c r="P371" s="134" t="str">
        <f t="shared" si="248"/>
        <v/>
      </c>
      <c r="Q371" s="134" t="str">
        <f t="shared" si="249"/>
        <v/>
      </c>
      <c r="R371" s="130" t="str">
        <f t="shared" si="250"/>
        <v/>
      </c>
      <c r="S371" s="134" t="str">
        <f t="shared" si="251"/>
        <v/>
      </c>
      <c r="T371" s="147" t="str">
        <f t="shared" si="252"/>
        <v/>
      </c>
      <c r="U371" s="134" t="str">
        <f t="shared" si="253"/>
        <v/>
      </c>
      <c r="V371" s="134" t="str">
        <f t="shared" si="254"/>
        <v/>
      </c>
      <c r="W371" s="134" t="str">
        <f t="shared" si="255"/>
        <v/>
      </c>
    </row>
    <row r="372" spans="1:23">
      <c r="A372" s="150"/>
      <c r="B372" s="251"/>
      <c r="C372" s="130" t="str">
        <f t="shared" si="236"/>
        <v/>
      </c>
      <c r="D372" s="134" t="str">
        <f t="shared" si="237"/>
        <v/>
      </c>
      <c r="E372" s="145" t="str">
        <f t="shared" si="238"/>
        <v/>
      </c>
      <c r="F372" s="146" t="str">
        <f t="shared" si="239"/>
        <v/>
      </c>
      <c r="G372" s="132" t="str">
        <f t="shared" si="240"/>
        <v/>
      </c>
      <c r="H372" s="133" t="str">
        <f t="shared" ca="1" si="241"/>
        <v/>
      </c>
      <c r="I372" s="134" t="str">
        <f t="shared" si="242"/>
        <v/>
      </c>
      <c r="J372" s="134" t="str">
        <f>""</f>
        <v/>
      </c>
      <c r="K372" s="134" t="str">
        <f t="shared" si="243"/>
        <v/>
      </c>
      <c r="L372" s="134" t="str">
        <f t="shared" si="244"/>
        <v/>
      </c>
      <c r="M372" s="134" t="str">
        <f t="shared" si="245"/>
        <v/>
      </c>
      <c r="N372" s="134" t="str">
        <f t="shared" si="246"/>
        <v/>
      </c>
      <c r="O372" s="134" t="str">
        <f t="shared" si="247"/>
        <v/>
      </c>
      <c r="P372" s="134" t="str">
        <f t="shared" si="248"/>
        <v/>
      </c>
      <c r="Q372" s="134" t="str">
        <f t="shared" si="249"/>
        <v/>
      </c>
      <c r="R372" s="130" t="str">
        <f t="shared" si="250"/>
        <v/>
      </c>
      <c r="S372" s="134" t="str">
        <f t="shared" si="251"/>
        <v/>
      </c>
      <c r="T372" s="147" t="str">
        <f t="shared" si="252"/>
        <v/>
      </c>
      <c r="U372" s="134" t="str">
        <f t="shared" si="253"/>
        <v/>
      </c>
      <c r="V372" s="134" t="str">
        <f t="shared" si="254"/>
        <v/>
      </c>
      <c r="W372" s="134" t="str">
        <f t="shared" si="255"/>
        <v/>
      </c>
    </row>
    <row r="373" spans="1:23">
      <c r="A373" s="150"/>
      <c r="B373" s="251"/>
      <c r="C373" s="130" t="str">
        <f t="shared" si="236"/>
        <v/>
      </c>
      <c r="D373" s="134" t="str">
        <f t="shared" si="237"/>
        <v/>
      </c>
      <c r="E373" s="145" t="str">
        <f t="shared" si="238"/>
        <v/>
      </c>
      <c r="F373" s="146" t="str">
        <f t="shared" si="239"/>
        <v/>
      </c>
      <c r="G373" s="132" t="str">
        <f t="shared" si="240"/>
        <v/>
      </c>
      <c r="H373" s="133" t="str">
        <f t="shared" ca="1" si="241"/>
        <v/>
      </c>
      <c r="I373" s="134" t="str">
        <f t="shared" si="242"/>
        <v/>
      </c>
      <c r="J373" s="134" t="str">
        <f>""</f>
        <v/>
      </c>
      <c r="K373" s="134" t="str">
        <f t="shared" si="243"/>
        <v/>
      </c>
      <c r="L373" s="134" t="str">
        <f t="shared" si="244"/>
        <v/>
      </c>
      <c r="M373" s="134" t="str">
        <f t="shared" si="245"/>
        <v/>
      </c>
      <c r="N373" s="134" t="str">
        <f t="shared" si="246"/>
        <v/>
      </c>
      <c r="O373" s="134" t="str">
        <f t="shared" si="247"/>
        <v/>
      </c>
      <c r="P373" s="134" t="str">
        <f t="shared" si="248"/>
        <v/>
      </c>
      <c r="Q373" s="134" t="str">
        <f t="shared" si="249"/>
        <v/>
      </c>
      <c r="R373" s="130" t="str">
        <f t="shared" si="250"/>
        <v/>
      </c>
      <c r="S373" s="134" t="str">
        <f t="shared" si="251"/>
        <v/>
      </c>
      <c r="T373" s="147" t="str">
        <f t="shared" si="252"/>
        <v/>
      </c>
      <c r="U373" s="134" t="str">
        <f t="shared" si="253"/>
        <v/>
      </c>
      <c r="V373" s="134" t="str">
        <f t="shared" si="254"/>
        <v/>
      </c>
      <c r="W373" s="134" t="str">
        <f t="shared" si="255"/>
        <v/>
      </c>
    </row>
    <row r="374" spans="1:23">
      <c r="A374" s="150"/>
      <c r="B374" s="251"/>
      <c r="C374" s="130" t="str">
        <f t="shared" si="236"/>
        <v/>
      </c>
      <c r="D374" s="134" t="str">
        <f t="shared" si="237"/>
        <v/>
      </c>
      <c r="E374" s="145" t="str">
        <f t="shared" si="238"/>
        <v/>
      </c>
      <c r="F374" s="146" t="str">
        <f t="shared" si="239"/>
        <v/>
      </c>
      <c r="G374" s="132" t="str">
        <f t="shared" si="240"/>
        <v/>
      </c>
      <c r="H374" s="133" t="str">
        <f t="shared" ca="1" si="241"/>
        <v/>
      </c>
      <c r="I374" s="134" t="str">
        <f t="shared" si="242"/>
        <v/>
      </c>
      <c r="J374" s="134" t="str">
        <f>""</f>
        <v/>
      </c>
      <c r="K374" s="134" t="str">
        <f t="shared" si="243"/>
        <v/>
      </c>
      <c r="L374" s="134" t="str">
        <f t="shared" si="244"/>
        <v/>
      </c>
      <c r="M374" s="134" t="str">
        <f t="shared" si="245"/>
        <v/>
      </c>
      <c r="N374" s="134" t="str">
        <f t="shared" si="246"/>
        <v/>
      </c>
      <c r="O374" s="134" t="str">
        <f t="shared" si="247"/>
        <v/>
      </c>
      <c r="P374" s="134" t="str">
        <f t="shared" si="248"/>
        <v/>
      </c>
      <c r="Q374" s="134" t="str">
        <f t="shared" si="249"/>
        <v/>
      </c>
      <c r="R374" s="130" t="str">
        <f t="shared" si="250"/>
        <v/>
      </c>
      <c r="S374" s="134" t="str">
        <f t="shared" si="251"/>
        <v/>
      </c>
      <c r="T374" s="147" t="str">
        <f t="shared" si="252"/>
        <v/>
      </c>
      <c r="U374" s="134" t="str">
        <f t="shared" si="253"/>
        <v/>
      </c>
      <c r="V374" s="134" t="str">
        <f t="shared" si="254"/>
        <v/>
      </c>
      <c r="W374" s="134" t="str">
        <f t="shared" si="255"/>
        <v/>
      </c>
    </row>
    <row r="375" spans="1:23">
      <c r="A375" s="150"/>
      <c r="B375" s="251"/>
      <c r="C375" s="130" t="str">
        <f t="shared" si="236"/>
        <v/>
      </c>
      <c r="D375" s="134" t="str">
        <f t="shared" si="237"/>
        <v/>
      </c>
      <c r="E375" s="145" t="str">
        <f t="shared" si="238"/>
        <v/>
      </c>
      <c r="F375" s="146" t="str">
        <f t="shared" si="239"/>
        <v/>
      </c>
      <c r="G375" s="132" t="str">
        <f t="shared" si="240"/>
        <v/>
      </c>
      <c r="H375" s="133" t="str">
        <f t="shared" ca="1" si="241"/>
        <v/>
      </c>
      <c r="I375" s="134" t="str">
        <f t="shared" si="242"/>
        <v/>
      </c>
      <c r="J375" s="134" t="str">
        <f>""</f>
        <v/>
      </c>
      <c r="K375" s="134" t="str">
        <f t="shared" si="243"/>
        <v/>
      </c>
      <c r="L375" s="134" t="str">
        <f t="shared" si="244"/>
        <v/>
      </c>
      <c r="M375" s="134" t="str">
        <f t="shared" si="245"/>
        <v/>
      </c>
      <c r="N375" s="134" t="str">
        <f t="shared" si="246"/>
        <v/>
      </c>
      <c r="O375" s="134" t="str">
        <f t="shared" si="247"/>
        <v/>
      </c>
      <c r="P375" s="134" t="str">
        <f t="shared" si="248"/>
        <v/>
      </c>
      <c r="Q375" s="134" t="str">
        <f t="shared" si="249"/>
        <v/>
      </c>
      <c r="R375" s="130" t="str">
        <f t="shared" si="250"/>
        <v/>
      </c>
      <c r="S375" s="134" t="str">
        <f t="shared" si="251"/>
        <v/>
      </c>
      <c r="T375" s="147" t="str">
        <f t="shared" si="252"/>
        <v/>
      </c>
      <c r="U375" s="134" t="str">
        <f t="shared" si="253"/>
        <v/>
      </c>
      <c r="V375" s="134" t="str">
        <f t="shared" si="254"/>
        <v/>
      </c>
      <c r="W375" s="134" t="str">
        <f t="shared" si="255"/>
        <v/>
      </c>
    </row>
    <row r="376" spans="1:23">
      <c r="A376" s="150"/>
      <c r="B376" s="251"/>
      <c r="C376" s="130" t="str">
        <f t="shared" si="236"/>
        <v/>
      </c>
      <c r="D376" s="134" t="str">
        <f t="shared" si="237"/>
        <v/>
      </c>
      <c r="E376" s="145" t="str">
        <f t="shared" si="238"/>
        <v/>
      </c>
      <c r="F376" s="146" t="str">
        <f t="shared" si="239"/>
        <v/>
      </c>
      <c r="G376" s="132" t="str">
        <f t="shared" si="240"/>
        <v/>
      </c>
      <c r="H376" s="133" t="str">
        <f t="shared" ca="1" si="241"/>
        <v/>
      </c>
      <c r="I376" s="134" t="str">
        <f t="shared" si="242"/>
        <v/>
      </c>
      <c r="J376" s="134" t="str">
        <f>""</f>
        <v/>
      </c>
      <c r="K376" s="134" t="str">
        <f t="shared" si="243"/>
        <v/>
      </c>
      <c r="L376" s="134" t="str">
        <f t="shared" si="244"/>
        <v/>
      </c>
      <c r="M376" s="134" t="str">
        <f t="shared" si="245"/>
        <v/>
      </c>
      <c r="N376" s="134" t="str">
        <f t="shared" si="246"/>
        <v/>
      </c>
      <c r="O376" s="134" t="str">
        <f t="shared" si="247"/>
        <v/>
      </c>
      <c r="P376" s="134" t="str">
        <f t="shared" si="248"/>
        <v/>
      </c>
      <c r="Q376" s="134" t="str">
        <f t="shared" si="249"/>
        <v/>
      </c>
      <c r="R376" s="130" t="str">
        <f t="shared" si="250"/>
        <v/>
      </c>
      <c r="S376" s="134" t="str">
        <f t="shared" si="251"/>
        <v/>
      </c>
      <c r="T376" s="147" t="str">
        <f t="shared" si="252"/>
        <v/>
      </c>
      <c r="U376" s="134" t="str">
        <f t="shared" si="253"/>
        <v/>
      </c>
      <c r="V376" s="134" t="str">
        <f t="shared" si="254"/>
        <v/>
      </c>
      <c r="W376" s="134" t="str">
        <f t="shared" si="255"/>
        <v/>
      </c>
    </row>
    <row r="377" spans="1:23">
      <c r="A377" s="150"/>
      <c r="B377" s="251"/>
      <c r="C377" s="130" t="str">
        <f t="shared" si="236"/>
        <v/>
      </c>
      <c r="D377" s="134" t="str">
        <f t="shared" si="237"/>
        <v/>
      </c>
      <c r="E377" s="145" t="str">
        <f t="shared" si="238"/>
        <v/>
      </c>
      <c r="F377" s="146" t="str">
        <f t="shared" si="239"/>
        <v/>
      </c>
      <c r="G377" s="132" t="str">
        <f t="shared" si="240"/>
        <v/>
      </c>
      <c r="H377" s="133" t="str">
        <f t="shared" ca="1" si="241"/>
        <v/>
      </c>
      <c r="I377" s="134" t="str">
        <f t="shared" si="242"/>
        <v/>
      </c>
      <c r="J377" s="134" t="str">
        <f>""</f>
        <v/>
      </c>
      <c r="K377" s="134" t="str">
        <f t="shared" si="243"/>
        <v/>
      </c>
      <c r="L377" s="134" t="str">
        <f t="shared" si="244"/>
        <v/>
      </c>
      <c r="M377" s="134" t="str">
        <f t="shared" si="245"/>
        <v/>
      </c>
      <c r="N377" s="134" t="str">
        <f t="shared" si="246"/>
        <v/>
      </c>
      <c r="O377" s="134" t="str">
        <f t="shared" si="247"/>
        <v/>
      </c>
      <c r="P377" s="134" t="str">
        <f t="shared" si="248"/>
        <v/>
      </c>
      <c r="Q377" s="134" t="str">
        <f t="shared" si="249"/>
        <v/>
      </c>
      <c r="R377" s="130" t="str">
        <f t="shared" si="250"/>
        <v/>
      </c>
      <c r="S377" s="134" t="str">
        <f t="shared" si="251"/>
        <v/>
      </c>
      <c r="T377" s="147" t="str">
        <f t="shared" si="252"/>
        <v/>
      </c>
      <c r="U377" s="134" t="str">
        <f t="shared" si="253"/>
        <v/>
      </c>
      <c r="V377" s="134" t="str">
        <f t="shared" si="254"/>
        <v/>
      </c>
      <c r="W377" s="134" t="str">
        <f t="shared" si="255"/>
        <v/>
      </c>
    </row>
    <row r="378" spans="1:23">
      <c r="A378" s="150"/>
      <c r="B378" s="251"/>
      <c r="C378" s="130" t="str">
        <f t="shared" si="236"/>
        <v/>
      </c>
      <c r="D378" s="134" t="str">
        <f t="shared" si="237"/>
        <v/>
      </c>
      <c r="E378" s="145" t="str">
        <f t="shared" si="238"/>
        <v/>
      </c>
      <c r="F378" s="146" t="str">
        <f t="shared" si="239"/>
        <v/>
      </c>
      <c r="G378" s="132" t="str">
        <f t="shared" si="240"/>
        <v/>
      </c>
      <c r="H378" s="133" t="str">
        <f t="shared" ca="1" si="241"/>
        <v/>
      </c>
      <c r="I378" s="134" t="str">
        <f t="shared" si="242"/>
        <v/>
      </c>
      <c r="J378" s="134" t="str">
        <f>""</f>
        <v/>
      </c>
      <c r="K378" s="134" t="str">
        <f t="shared" si="243"/>
        <v/>
      </c>
      <c r="L378" s="134" t="str">
        <f t="shared" si="244"/>
        <v/>
      </c>
      <c r="M378" s="134" t="str">
        <f t="shared" si="245"/>
        <v/>
      </c>
      <c r="N378" s="134" t="str">
        <f t="shared" si="246"/>
        <v/>
      </c>
      <c r="O378" s="134" t="str">
        <f t="shared" si="247"/>
        <v/>
      </c>
      <c r="P378" s="134" t="str">
        <f t="shared" si="248"/>
        <v/>
      </c>
      <c r="Q378" s="134" t="str">
        <f t="shared" si="249"/>
        <v/>
      </c>
      <c r="R378" s="130" t="str">
        <f t="shared" si="250"/>
        <v/>
      </c>
      <c r="S378" s="134" t="str">
        <f t="shared" si="251"/>
        <v/>
      </c>
      <c r="T378" s="147" t="str">
        <f t="shared" si="252"/>
        <v/>
      </c>
      <c r="U378" s="134" t="str">
        <f t="shared" si="253"/>
        <v/>
      </c>
      <c r="V378" s="134" t="str">
        <f t="shared" si="254"/>
        <v/>
      </c>
      <c r="W378" s="134" t="str">
        <f t="shared" si="255"/>
        <v/>
      </c>
    </row>
    <row r="379" spans="1:23">
      <c r="A379" s="150"/>
      <c r="B379" s="251"/>
      <c r="C379" s="130" t="str">
        <f t="shared" si="236"/>
        <v/>
      </c>
      <c r="D379" s="134" t="str">
        <f t="shared" si="237"/>
        <v/>
      </c>
      <c r="E379" s="145" t="str">
        <f t="shared" si="238"/>
        <v/>
      </c>
      <c r="F379" s="146" t="str">
        <f t="shared" si="239"/>
        <v/>
      </c>
      <c r="G379" s="132" t="str">
        <f t="shared" si="240"/>
        <v/>
      </c>
      <c r="H379" s="133" t="str">
        <f t="shared" ca="1" si="241"/>
        <v/>
      </c>
      <c r="I379" s="134" t="str">
        <f t="shared" si="242"/>
        <v/>
      </c>
      <c r="J379" s="134" t="str">
        <f>""</f>
        <v/>
      </c>
      <c r="K379" s="134" t="str">
        <f t="shared" si="243"/>
        <v/>
      </c>
      <c r="L379" s="134" t="str">
        <f t="shared" si="244"/>
        <v/>
      </c>
      <c r="M379" s="134" t="str">
        <f t="shared" si="245"/>
        <v/>
      </c>
      <c r="N379" s="134" t="str">
        <f t="shared" si="246"/>
        <v/>
      </c>
      <c r="O379" s="134" t="str">
        <f t="shared" si="247"/>
        <v/>
      </c>
      <c r="P379" s="134" t="str">
        <f t="shared" si="248"/>
        <v/>
      </c>
      <c r="Q379" s="134" t="str">
        <f t="shared" si="249"/>
        <v/>
      </c>
      <c r="R379" s="130" t="str">
        <f t="shared" si="250"/>
        <v/>
      </c>
      <c r="S379" s="134" t="str">
        <f t="shared" si="251"/>
        <v/>
      </c>
      <c r="T379" s="147" t="str">
        <f t="shared" si="252"/>
        <v/>
      </c>
      <c r="U379" s="134" t="str">
        <f t="shared" si="253"/>
        <v/>
      </c>
      <c r="V379" s="134" t="str">
        <f t="shared" si="254"/>
        <v/>
      </c>
      <c r="W379" s="134" t="str">
        <f t="shared" si="255"/>
        <v/>
      </c>
    </row>
    <row r="380" spans="1:23" s="261" customFormat="1">
      <c r="A380" s="253"/>
      <c r="B380" s="262"/>
      <c r="C380" s="254" t="str">
        <f t="shared" si="236"/>
        <v/>
      </c>
      <c r="D380" s="255" t="str">
        <f t="shared" si="237"/>
        <v/>
      </c>
      <c r="E380" s="256" t="str">
        <f t="shared" si="238"/>
        <v/>
      </c>
      <c r="F380" s="257" t="str">
        <f t="shared" si="239"/>
        <v/>
      </c>
      <c r="G380" s="258" t="str">
        <f t="shared" si="240"/>
        <v/>
      </c>
      <c r="H380" s="259" t="str">
        <f t="shared" ca="1" si="241"/>
        <v/>
      </c>
      <c r="I380" s="255" t="str">
        <f t="shared" si="242"/>
        <v/>
      </c>
      <c r="J380" s="255" t="str">
        <f>""</f>
        <v/>
      </c>
      <c r="K380" s="255" t="str">
        <f t="shared" si="243"/>
        <v/>
      </c>
      <c r="L380" s="255" t="str">
        <f t="shared" si="244"/>
        <v/>
      </c>
      <c r="M380" s="255" t="str">
        <f t="shared" si="245"/>
        <v/>
      </c>
      <c r="N380" s="255" t="str">
        <f t="shared" si="246"/>
        <v/>
      </c>
      <c r="O380" s="255" t="str">
        <f t="shared" si="247"/>
        <v/>
      </c>
      <c r="P380" s="255" t="str">
        <f t="shared" si="248"/>
        <v/>
      </c>
      <c r="Q380" s="255" t="str">
        <f t="shared" si="249"/>
        <v/>
      </c>
      <c r="R380" s="254" t="str">
        <f t="shared" si="250"/>
        <v/>
      </c>
      <c r="S380" s="255" t="str">
        <f t="shared" si="251"/>
        <v/>
      </c>
      <c r="T380" s="260" t="str">
        <f t="shared" si="252"/>
        <v/>
      </c>
      <c r="U380" s="255" t="str">
        <f t="shared" si="253"/>
        <v/>
      </c>
      <c r="V380" s="255" t="str">
        <f t="shared" si="254"/>
        <v/>
      </c>
      <c r="W380" s="255" t="str">
        <f t="shared" si="255"/>
        <v/>
      </c>
    </row>
    <row r="381" spans="1:23">
      <c r="A381" s="150"/>
      <c r="B381" s="263"/>
      <c r="C381" s="130" t="str">
        <f t="shared" si="236"/>
        <v/>
      </c>
      <c r="D381" s="134" t="str">
        <f t="shared" si="237"/>
        <v/>
      </c>
      <c r="E381" s="145" t="str">
        <f t="shared" si="238"/>
        <v/>
      </c>
      <c r="F381" s="146" t="str">
        <f t="shared" si="239"/>
        <v/>
      </c>
      <c r="G381" s="132" t="str">
        <f t="shared" si="240"/>
        <v/>
      </c>
      <c r="H381" s="133" t="str">
        <f t="shared" ca="1" si="241"/>
        <v/>
      </c>
      <c r="I381" s="134" t="str">
        <f t="shared" si="242"/>
        <v/>
      </c>
      <c r="J381" s="134" t="str">
        <f>""</f>
        <v/>
      </c>
      <c r="K381" s="134" t="str">
        <f t="shared" si="243"/>
        <v/>
      </c>
      <c r="L381" s="134" t="str">
        <f t="shared" si="244"/>
        <v/>
      </c>
      <c r="M381" s="134" t="str">
        <f t="shared" si="245"/>
        <v/>
      </c>
      <c r="N381" s="134" t="str">
        <f t="shared" si="246"/>
        <v/>
      </c>
      <c r="O381" s="134" t="str">
        <f t="shared" si="247"/>
        <v/>
      </c>
      <c r="P381" s="134" t="str">
        <f t="shared" si="248"/>
        <v/>
      </c>
      <c r="Q381" s="134" t="str">
        <f t="shared" si="249"/>
        <v/>
      </c>
      <c r="R381" s="130" t="str">
        <f t="shared" si="250"/>
        <v/>
      </c>
      <c r="S381" s="134" t="str">
        <f t="shared" si="251"/>
        <v/>
      </c>
      <c r="T381" s="147" t="str">
        <f t="shared" si="252"/>
        <v/>
      </c>
      <c r="U381" s="134" t="str">
        <f t="shared" si="253"/>
        <v/>
      </c>
      <c r="V381" s="134" t="str">
        <f t="shared" si="254"/>
        <v/>
      </c>
      <c r="W381" s="134" t="str">
        <f t="shared" si="255"/>
        <v/>
      </c>
    </row>
    <row r="382" spans="1:23">
      <c r="A382" s="150"/>
      <c r="B382" s="263"/>
      <c r="C382" s="130" t="str">
        <f t="shared" si="236"/>
        <v/>
      </c>
      <c r="D382" s="134" t="str">
        <f t="shared" si="237"/>
        <v/>
      </c>
      <c r="E382" s="145" t="str">
        <f t="shared" si="238"/>
        <v/>
      </c>
      <c r="F382" s="146" t="str">
        <f t="shared" si="239"/>
        <v/>
      </c>
      <c r="G382" s="132" t="str">
        <f t="shared" si="240"/>
        <v/>
      </c>
      <c r="H382" s="133" t="str">
        <f t="shared" ca="1" si="241"/>
        <v/>
      </c>
      <c r="I382" s="134" t="str">
        <f t="shared" si="242"/>
        <v/>
      </c>
      <c r="J382" s="134" t="str">
        <f>""</f>
        <v/>
      </c>
      <c r="K382" s="134" t="str">
        <f t="shared" si="243"/>
        <v/>
      </c>
      <c r="L382" s="134" t="str">
        <f t="shared" si="244"/>
        <v/>
      </c>
      <c r="M382" s="134" t="str">
        <f t="shared" si="245"/>
        <v/>
      </c>
      <c r="N382" s="134" t="str">
        <f t="shared" si="246"/>
        <v/>
      </c>
      <c r="O382" s="134" t="str">
        <f t="shared" si="247"/>
        <v/>
      </c>
      <c r="P382" s="134" t="str">
        <f t="shared" si="248"/>
        <v/>
      </c>
      <c r="Q382" s="134" t="str">
        <f t="shared" si="249"/>
        <v/>
      </c>
      <c r="R382" s="130" t="str">
        <f t="shared" si="250"/>
        <v/>
      </c>
      <c r="S382" s="134" t="str">
        <f t="shared" si="251"/>
        <v/>
      </c>
      <c r="T382" s="147" t="str">
        <f t="shared" si="252"/>
        <v/>
      </c>
      <c r="U382" s="134" t="str">
        <f t="shared" si="253"/>
        <v/>
      </c>
      <c r="V382" s="134" t="str">
        <f t="shared" si="254"/>
        <v/>
      </c>
      <c r="W382" s="134" t="str">
        <f t="shared" si="255"/>
        <v/>
      </c>
    </row>
    <row r="383" spans="1:23">
      <c r="A383" s="150"/>
      <c r="B383" s="263"/>
      <c r="C383" s="130" t="str">
        <f t="shared" si="236"/>
        <v/>
      </c>
      <c r="D383" s="134" t="str">
        <f t="shared" si="237"/>
        <v/>
      </c>
      <c r="E383" s="145" t="str">
        <f t="shared" si="238"/>
        <v/>
      </c>
      <c r="F383" s="146" t="str">
        <f t="shared" si="239"/>
        <v/>
      </c>
      <c r="G383" s="132" t="str">
        <f t="shared" si="240"/>
        <v/>
      </c>
      <c r="H383" s="133" t="str">
        <f t="shared" ca="1" si="241"/>
        <v/>
      </c>
      <c r="I383" s="134" t="str">
        <f t="shared" si="242"/>
        <v/>
      </c>
      <c r="J383" s="134" t="str">
        <f>""</f>
        <v/>
      </c>
      <c r="K383" s="134" t="str">
        <f t="shared" si="243"/>
        <v/>
      </c>
      <c r="L383" s="134" t="str">
        <f t="shared" si="244"/>
        <v/>
      </c>
      <c r="M383" s="134" t="str">
        <f t="shared" si="245"/>
        <v/>
      </c>
      <c r="N383" s="134" t="str">
        <f t="shared" si="246"/>
        <v/>
      </c>
      <c r="O383" s="134" t="str">
        <f t="shared" si="247"/>
        <v/>
      </c>
      <c r="P383" s="134" t="str">
        <f t="shared" si="248"/>
        <v/>
      </c>
      <c r="Q383" s="134" t="str">
        <f t="shared" si="249"/>
        <v/>
      </c>
      <c r="R383" s="130" t="str">
        <f t="shared" si="250"/>
        <v/>
      </c>
      <c r="S383" s="134" t="str">
        <f t="shared" si="251"/>
        <v/>
      </c>
      <c r="T383" s="147" t="str">
        <f t="shared" si="252"/>
        <v/>
      </c>
      <c r="U383" s="134" t="str">
        <f t="shared" si="253"/>
        <v/>
      </c>
      <c r="V383" s="134" t="str">
        <f t="shared" si="254"/>
        <v/>
      </c>
      <c r="W383" s="134" t="str">
        <f t="shared" si="255"/>
        <v/>
      </c>
    </row>
    <row r="384" spans="1:23">
      <c r="A384" s="150"/>
      <c r="B384" s="263"/>
      <c r="C384" s="130" t="str">
        <f t="shared" si="236"/>
        <v/>
      </c>
      <c r="D384" s="134" t="str">
        <f t="shared" si="237"/>
        <v/>
      </c>
      <c r="E384" s="145" t="str">
        <f t="shared" si="238"/>
        <v/>
      </c>
      <c r="F384" s="146" t="str">
        <f t="shared" si="239"/>
        <v/>
      </c>
      <c r="G384" s="132" t="str">
        <f t="shared" si="240"/>
        <v/>
      </c>
      <c r="H384" s="133" t="str">
        <f t="shared" ca="1" si="241"/>
        <v/>
      </c>
      <c r="I384" s="134" t="str">
        <f t="shared" si="242"/>
        <v/>
      </c>
      <c r="J384" s="134" t="str">
        <f>""</f>
        <v/>
      </c>
      <c r="K384" s="134" t="str">
        <f t="shared" si="243"/>
        <v/>
      </c>
      <c r="L384" s="134" t="str">
        <f t="shared" si="244"/>
        <v/>
      </c>
      <c r="M384" s="134" t="str">
        <f t="shared" si="245"/>
        <v/>
      </c>
      <c r="N384" s="134" t="str">
        <f t="shared" si="246"/>
        <v/>
      </c>
      <c r="O384" s="134" t="str">
        <f t="shared" si="247"/>
        <v/>
      </c>
      <c r="P384" s="134" t="str">
        <f t="shared" si="248"/>
        <v/>
      </c>
      <c r="Q384" s="134" t="str">
        <f t="shared" si="249"/>
        <v/>
      </c>
      <c r="R384" s="130" t="str">
        <f t="shared" si="250"/>
        <v/>
      </c>
      <c r="S384" s="134" t="str">
        <f t="shared" si="251"/>
        <v/>
      </c>
      <c r="T384" s="147" t="str">
        <f t="shared" si="252"/>
        <v/>
      </c>
      <c r="U384" s="134" t="str">
        <f t="shared" si="253"/>
        <v/>
      </c>
      <c r="V384" s="134" t="str">
        <f t="shared" si="254"/>
        <v/>
      </c>
      <c r="W384" s="134" t="str">
        <f t="shared" si="255"/>
        <v/>
      </c>
    </row>
    <row r="385" spans="1:23">
      <c r="A385" s="150"/>
      <c r="B385" s="263"/>
      <c r="C385" s="130" t="str">
        <f t="shared" si="236"/>
        <v/>
      </c>
      <c r="D385" s="134" t="str">
        <f t="shared" si="237"/>
        <v/>
      </c>
      <c r="E385" s="145" t="str">
        <f t="shared" si="238"/>
        <v/>
      </c>
      <c r="F385" s="146" t="str">
        <f t="shared" si="239"/>
        <v/>
      </c>
      <c r="G385" s="132" t="str">
        <f t="shared" si="240"/>
        <v/>
      </c>
      <c r="H385" s="133" t="str">
        <f t="shared" ca="1" si="241"/>
        <v/>
      </c>
      <c r="I385" s="134" t="str">
        <f t="shared" si="242"/>
        <v/>
      </c>
      <c r="J385" s="134" t="str">
        <f>""</f>
        <v/>
      </c>
      <c r="K385" s="134" t="str">
        <f t="shared" si="243"/>
        <v/>
      </c>
      <c r="L385" s="134" t="str">
        <f t="shared" si="244"/>
        <v/>
      </c>
      <c r="M385" s="134" t="str">
        <f t="shared" si="245"/>
        <v/>
      </c>
      <c r="N385" s="134" t="str">
        <f t="shared" si="246"/>
        <v/>
      </c>
      <c r="O385" s="134" t="str">
        <f t="shared" si="247"/>
        <v/>
      </c>
      <c r="P385" s="134" t="str">
        <f t="shared" si="248"/>
        <v/>
      </c>
      <c r="Q385" s="134" t="str">
        <f t="shared" si="249"/>
        <v/>
      </c>
      <c r="R385" s="130" t="str">
        <f t="shared" si="250"/>
        <v/>
      </c>
      <c r="S385" s="134" t="str">
        <f t="shared" si="251"/>
        <v/>
      </c>
      <c r="T385" s="147" t="str">
        <f t="shared" si="252"/>
        <v/>
      </c>
      <c r="U385" s="134" t="str">
        <f t="shared" si="253"/>
        <v/>
      </c>
      <c r="V385" s="134" t="str">
        <f t="shared" si="254"/>
        <v/>
      </c>
      <c r="W385" s="134" t="str">
        <f t="shared" si="255"/>
        <v/>
      </c>
    </row>
    <row r="386" spans="1:23">
      <c r="A386" s="150"/>
      <c r="B386" s="263"/>
      <c r="C386" s="130" t="str">
        <f t="shared" si="236"/>
        <v/>
      </c>
      <c r="D386" s="134" t="str">
        <f t="shared" si="237"/>
        <v/>
      </c>
      <c r="E386" s="145" t="str">
        <f t="shared" si="238"/>
        <v/>
      </c>
      <c r="F386" s="146" t="str">
        <f t="shared" si="239"/>
        <v/>
      </c>
      <c r="G386" s="132" t="str">
        <f t="shared" si="240"/>
        <v/>
      </c>
      <c r="H386" s="133" t="str">
        <f t="shared" ca="1" si="241"/>
        <v/>
      </c>
      <c r="I386" s="134" t="str">
        <f t="shared" si="242"/>
        <v/>
      </c>
      <c r="J386" s="134" t="str">
        <f>""</f>
        <v/>
      </c>
      <c r="K386" s="134" t="str">
        <f t="shared" si="243"/>
        <v/>
      </c>
      <c r="L386" s="134" t="str">
        <f t="shared" si="244"/>
        <v/>
      </c>
      <c r="M386" s="134" t="str">
        <f t="shared" si="245"/>
        <v/>
      </c>
      <c r="N386" s="134" t="str">
        <f t="shared" si="246"/>
        <v/>
      </c>
      <c r="O386" s="134" t="str">
        <f t="shared" si="247"/>
        <v/>
      </c>
      <c r="P386" s="134" t="str">
        <f t="shared" si="248"/>
        <v/>
      </c>
      <c r="Q386" s="134" t="str">
        <f t="shared" si="249"/>
        <v/>
      </c>
      <c r="R386" s="130" t="str">
        <f t="shared" si="250"/>
        <v/>
      </c>
      <c r="S386" s="134" t="str">
        <f t="shared" si="251"/>
        <v/>
      </c>
      <c r="T386" s="147" t="str">
        <f t="shared" si="252"/>
        <v/>
      </c>
      <c r="U386" s="134" t="str">
        <f t="shared" si="253"/>
        <v/>
      </c>
      <c r="V386" s="134" t="str">
        <f t="shared" si="254"/>
        <v/>
      </c>
      <c r="W386" s="134" t="str">
        <f t="shared" si="255"/>
        <v/>
      </c>
    </row>
    <row r="387" spans="1:23">
      <c r="A387" s="150"/>
      <c r="B387" s="263"/>
      <c r="C387" s="130" t="str">
        <f t="shared" si="236"/>
        <v/>
      </c>
      <c r="D387" s="134" t="str">
        <f t="shared" si="237"/>
        <v/>
      </c>
      <c r="E387" s="145" t="str">
        <f t="shared" si="238"/>
        <v/>
      </c>
      <c r="F387" s="146" t="str">
        <f t="shared" si="239"/>
        <v/>
      </c>
      <c r="G387" s="132" t="str">
        <f t="shared" si="240"/>
        <v/>
      </c>
      <c r="H387" s="133" t="str">
        <f t="shared" ca="1" si="241"/>
        <v/>
      </c>
      <c r="I387" s="134" t="str">
        <f t="shared" si="242"/>
        <v/>
      </c>
      <c r="J387" s="134" t="str">
        <f>""</f>
        <v/>
      </c>
      <c r="K387" s="134" t="str">
        <f t="shared" si="243"/>
        <v/>
      </c>
      <c r="L387" s="134" t="str">
        <f t="shared" si="244"/>
        <v/>
      </c>
      <c r="M387" s="134" t="str">
        <f t="shared" si="245"/>
        <v/>
      </c>
      <c r="N387" s="134" t="str">
        <f t="shared" si="246"/>
        <v/>
      </c>
      <c r="O387" s="134" t="str">
        <f t="shared" si="247"/>
        <v/>
      </c>
      <c r="P387" s="134" t="str">
        <f t="shared" si="248"/>
        <v/>
      </c>
      <c r="Q387" s="134" t="str">
        <f t="shared" si="249"/>
        <v/>
      </c>
      <c r="R387" s="130" t="str">
        <f t="shared" si="250"/>
        <v/>
      </c>
      <c r="S387" s="134" t="str">
        <f t="shared" si="251"/>
        <v/>
      </c>
      <c r="T387" s="147" t="str">
        <f t="shared" si="252"/>
        <v/>
      </c>
      <c r="U387" s="134" t="str">
        <f t="shared" si="253"/>
        <v/>
      </c>
      <c r="V387" s="134" t="str">
        <f t="shared" si="254"/>
        <v/>
      </c>
      <c r="W387" s="134" t="str">
        <f t="shared" si="255"/>
        <v/>
      </c>
    </row>
    <row r="388" spans="1:23">
      <c r="A388" s="150"/>
      <c r="B388" s="151"/>
      <c r="C388" s="130" t="str">
        <f t="shared" si="236"/>
        <v/>
      </c>
      <c r="D388" s="134" t="str">
        <f t="shared" si="237"/>
        <v/>
      </c>
      <c r="E388" s="145" t="str">
        <f t="shared" si="238"/>
        <v/>
      </c>
      <c r="F388" s="146" t="str">
        <f t="shared" si="239"/>
        <v/>
      </c>
      <c r="G388" s="132" t="str">
        <f t="shared" si="240"/>
        <v/>
      </c>
      <c r="H388" s="133" t="str">
        <f t="shared" ca="1" si="241"/>
        <v/>
      </c>
      <c r="I388" s="134" t="str">
        <f t="shared" si="242"/>
        <v/>
      </c>
      <c r="J388" s="134" t="str">
        <f>""</f>
        <v/>
      </c>
      <c r="K388" s="134" t="str">
        <f t="shared" si="243"/>
        <v/>
      </c>
      <c r="L388" s="134" t="str">
        <f t="shared" si="244"/>
        <v/>
      </c>
      <c r="M388" s="134" t="str">
        <f t="shared" si="245"/>
        <v/>
      </c>
      <c r="N388" s="134" t="str">
        <f t="shared" si="246"/>
        <v/>
      </c>
      <c r="O388" s="134" t="str">
        <f t="shared" si="247"/>
        <v/>
      </c>
      <c r="P388" s="134" t="str">
        <f t="shared" si="248"/>
        <v/>
      </c>
      <c r="Q388" s="134" t="str">
        <f t="shared" si="249"/>
        <v/>
      </c>
      <c r="R388" s="130" t="str">
        <f t="shared" si="250"/>
        <v/>
      </c>
      <c r="S388" s="134" t="str">
        <f t="shared" si="251"/>
        <v/>
      </c>
      <c r="T388" s="147" t="str">
        <f t="shared" si="252"/>
        <v/>
      </c>
      <c r="U388" s="134" t="str">
        <f t="shared" si="253"/>
        <v/>
      </c>
      <c r="V388" s="134" t="str">
        <f t="shared" si="254"/>
        <v/>
      </c>
      <c r="W388" s="134" t="str">
        <f t="shared" si="255"/>
        <v/>
      </c>
    </row>
    <row r="389" spans="1:23">
      <c r="A389" s="150"/>
      <c r="B389" s="263"/>
      <c r="C389" s="130" t="str">
        <f t="shared" si="236"/>
        <v/>
      </c>
      <c r="D389" s="134" t="str">
        <f t="shared" si="237"/>
        <v/>
      </c>
      <c r="E389" s="145" t="str">
        <f t="shared" si="238"/>
        <v/>
      </c>
      <c r="F389" s="146" t="str">
        <f t="shared" si="239"/>
        <v/>
      </c>
      <c r="G389" s="132" t="str">
        <f t="shared" si="240"/>
        <v/>
      </c>
      <c r="H389" s="133" t="str">
        <f t="shared" ca="1" si="241"/>
        <v/>
      </c>
      <c r="I389" s="134" t="str">
        <f t="shared" si="242"/>
        <v/>
      </c>
      <c r="J389" s="134" t="str">
        <f>""</f>
        <v/>
      </c>
      <c r="K389" s="134" t="str">
        <f t="shared" si="243"/>
        <v/>
      </c>
      <c r="L389" s="134" t="str">
        <f t="shared" si="244"/>
        <v/>
      </c>
      <c r="M389" s="134" t="str">
        <f t="shared" si="245"/>
        <v/>
      </c>
      <c r="N389" s="134" t="str">
        <f t="shared" si="246"/>
        <v/>
      </c>
      <c r="O389" s="134" t="str">
        <f t="shared" si="247"/>
        <v/>
      </c>
      <c r="P389" s="134" t="str">
        <f t="shared" si="248"/>
        <v/>
      </c>
      <c r="Q389" s="134" t="str">
        <f t="shared" si="249"/>
        <v/>
      </c>
      <c r="R389" s="130" t="str">
        <f t="shared" si="250"/>
        <v/>
      </c>
      <c r="S389" s="134" t="str">
        <f t="shared" si="251"/>
        <v/>
      </c>
      <c r="T389" s="147" t="str">
        <f t="shared" si="252"/>
        <v/>
      </c>
      <c r="U389" s="134" t="str">
        <f t="shared" si="253"/>
        <v/>
      </c>
      <c r="V389" s="134" t="str">
        <f t="shared" si="254"/>
        <v/>
      </c>
      <c r="W389" s="134" t="str">
        <f t="shared" si="255"/>
        <v/>
      </c>
    </row>
    <row r="390" spans="1:23">
      <c r="A390" s="150"/>
      <c r="B390" s="263"/>
      <c r="C390" s="130" t="str">
        <f t="shared" si="236"/>
        <v/>
      </c>
      <c r="D390" s="134" t="str">
        <f t="shared" si="237"/>
        <v/>
      </c>
      <c r="E390" s="145" t="str">
        <f t="shared" si="238"/>
        <v/>
      </c>
      <c r="F390" s="146" t="str">
        <f t="shared" si="239"/>
        <v/>
      </c>
      <c r="G390" s="132" t="str">
        <f t="shared" si="240"/>
        <v/>
      </c>
      <c r="H390" s="133" t="str">
        <f t="shared" ca="1" si="241"/>
        <v/>
      </c>
      <c r="I390" s="134" t="str">
        <f t="shared" si="242"/>
        <v/>
      </c>
      <c r="J390" s="134" t="str">
        <f>""</f>
        <v/>
      </c>
      <c r="K390" s="134" t="str">
        <f t="shared" si="243"/>
        <v/>
      </c>
      <c r="L390" s="134" t="str">
        <f t="shared" si="244"/>
        <v/>
      </c>
      <c r="M390" s="134" t="str">
        <f t="shared" si="245"/>
        <v/>
      </c>
      <c r="N390" s="134" t="str">
        <f t="shared" si="246"/>
        <v/>
      </c>
      <c r="O390" s="134" t="str">
        <f t="shared" si="247"/>
        <v/>
      </c>
      <c r="P390" s="134" t="str">
        <f t="shared" si="248"/>
        <v/>
      </c>
      <c r="Q390" s="134" t="str">
        <f t="shared" si="249"/>
        <v/>
      </c>
      <c r="R390" s="130" t="str">
        <f t="shared" si="250"/>
        <v/>
      </c>
      <c r="S390" s="134" t="str">
        <f t="shared" si="251"/>
        <v/>
      </c>
      <c r="T390" s="147" t="str">
        <f t="shared" si="252"/>
        <v/>
      </c>
      <c r="U390" s="134" t="str">
        <f t="shared" si="253"/>
        <v/>
      </c>
      <c r="V390" s="134" t="str">
        <f t="shared" si="254"/>
        <v/>
      </c>
      <c r="W390" s="134" t="str">
        <f t="shared" si="255"/>
        <v/>
      </c>
    </row>
    <row r="391" spans="1:23">
      <c r="A391" s="150"/>
      <c r="B391" s="263"/>
      <c r="C391" s="130" t="str">
        <f t="shared" si="236"/>
        <v/>
      </c>
      <c r="D391" s="134" t="str">
        <f t="shared" si="237"/>
        <v/>
      </c>
      <c r="E391" s="145" t="str">
        <f t="shared" si="238"/>
        <v/>
      </c>
      <c r="F391" s="146" t="str">
        <f t="shared" si="239"/>
        <v/>
      </c>
      <c r="G391" s="132" t="str">
        <f t="shared" si="240"/>
        <v/>
      </c>
      <c r="H391" s="133" t="str">
        <f t="shared" ca="1" si="241"/>
        <v/>
      </c>
      <c r="I391" s="134" t="str">
        <f t="shared" si="242"/>
        <v/>
      </c>
      <c r="J391" s="134" t="str">
        <f>""</f>
        <v/>
      </c>
      <c r="K391" s="134" t="str">
        <f t="shared" si="243"/>
        <v/>
      </c>
      <c r="L391" s="134" t="str">
        <f t="shared" si="244"/>
        <v/>
      </c>
      <c r="M391" s="134" t="str">
        <f t="shared" si="245"/>
        <v/>
      </c>
      <c r="N391" s="134" t="str">
        <f t="shared" si="246"/>
        <v/>
      </c>
      <c r="O391" s="134" t="str">
        <f t="shared" si="247"/>
        <v/>
      </c>
      <c r="P391" s="134" t="str">
        <f t="shared" si="248"/>
        <v/>
      </c>
      <c r="Q391" s="134" t="str">
        <f t="shared" si="249"/>
        <v/>
      </c>
      <c r="R391" s="130" t="str">
        <f t="shared" si="250"/>
        <v/>
      </c>
      <c r="S391" s="134" t="str">
        <f t="shared" si="251"/>
        <v/>
      </c>
      <c r="T391" s="147" t="str">
        <f t="shared" si="252"/>
        <v/>
      </c>
      <c r="U391" s="134" t="str">
        <f t="shared" si="253"/>
        <v/>
      </c>
      <c r="V391" s="134" t="str">
        <f t="shared" si="254"/>
        <v/>
      </c>
      <c r="W391" s="134" t="str">
        <f t="shared" si="255"/>
        <v/>
      </c>
    </row>
    <row r="392" spans="1:23">
      <c r="A392" s="150"/>
      <c r="B392" s="151"/>
      <c r="C392" s="130" t="str">
        <f t="shared" si="236"/>
        <v/>
      </c>
      <c r="D392" s="134" t="str">
        <f t="shared" si="237"/>
        <v/>
      </c>
      <c r="E392" s="145" t="str">
        <f t="shared" si="238"/>
        <v/>
      </c>
      <c r="F392" s="146" t="str">
        <f t="shared" si="239"/>
        <v/>
      </c>
      <c r="G392" s="132" t="str">
        <f t="shared" si="240"/>
        <v/>
      </c>
      <c r="H392" s="133" t="str">
        <f t="shared" ca="1" si="241"/>
        <v/>
      </c>
      <c r="I392" s="134" t="str">
        <f t="shared" si="242"/>
        <v/>
      </c>
      <c r="J392" s="134" t="str">
        <f>""</f>
        <v/>
      </c>
      <c r="K392" s="134" t="str">
        <f t="shared" si="243"/>
        <v/>
      </c>
      <c r="L392" s="134" t="str">
        <f t="shared" si="244"/>
        <v/>
      </c>
      <c r="M392" s="134" t="str">
        <f t="shared" si="245"/>
        <v/>
      </c>
      <c r="N392" s="134" t="str">
        <f t="shared" si="246"/>
        <v/>
      </c>
      <c r="O392" s="134" t="str">
        <f t="shared" si="247"/>
        <v/>
      </c>
      <c r="P392" s="134" t="str">
        <f t="shared" si="248"/>
        <v/>
      </c>
      <c r="Q392" s="134" t="str">
        <f t="shared" si="249"/>
        <v/>
      </c>
      <c r="R392" s="130" t="str">
        <f t="shared" si="250"/>
        <v/>
      </c>
      <c r="S392" s="134" t="str">
        <f t="shared" si="251"/>
        <v/>
      </c>
      <c r="T392" s="147" t="str">
        <f t="shared" si="252"/>
        <v/>
      </c>
      <c r="U392" s="134" t="str">
        <f t="shared" si="253"/>
        <v/>
      </c>
      <c r="V392" s="134" t="str">
        <f t="shared" si="254"/>
        <v/>
      </c>
      <c r="W392" s="134" t="str">
        <f t="shared" si="255"/>
        <v/>
      </c>
    </row>
    <row r="393" spans="1:23">
      <c r="A393" s="150"/>
      <c r="B393" s="263"/>
      <c r="C393" s="130" t="str">
        <f t="shared" si="236"/>
        <v/>
      </c>
      <c r="D393" s="134" t="str">
        <f t="shared" si="237"/>
        <v/>
      </c>
      <c r="E393" s="145" t="str">
        <f t="shared" si="238"/>
        <v/>
      </c>
      <c r="F393" s="146" t="str">
        <f t="shared" si="239"/>
        <v/>
      </c>
      <c r="G393" s="132" t="str">
        <f t="shared" si="240"/>
        <v/>
      </c>
      <c r="H393" s="133" t="str">
        <f t="shared" ca="1" si="241"/>
        <v/>
      </c>
      <c r="I393" s="134" t="str">
        <f t="shared" si="242"/>
        <v/>
      </c>
      <c r="J393" s="134" t="str">
        <f>""</f>
        <v/>
      </c>
      <c r="K393" s="134" t="str">
        <f t="shared" si="243"/>
        <v/>
      </c>
      <c r="L393" s="134" t="str">
        <f t="shared" si="244"/>
        <v/>
      </c>
      <c r="M393" s="134" t="str">
        <f t="shared" si="245"/>
        <v/>
      </c>
      <c r="N393" s="134" t="str">
        <f t="shared" si="246"/>
        <v/>
      </c>
      <c r="O393" s="134" t="str">
        <f t="shared" si="247"/>
        <v/>
      </c>
      <c r="P393" s="134" t="str">
        <f t="shared" si="248"/>
        <v/>
      </c>
      <c r="Q393" s="134" t="str">
        <f t="shared" si="249"/>
        <v/>
      </c>
      <c r="R393" s="130" t="str">
        <f t="shared" si="250"/>
        <v/>
      </c>
      <c r="S393" s="134" t="str">
        <f t="shared" si="251"/>
        <v/>
      </c>
      <c r="T393" s="147" t="str">
        <f t="shared" si="252"/>
        <v/>
      </c>
      <c r="U393" s="134" t="str">
        <f t="shared" si="253"/>
        <v/>
      </c>
      <c r="V393" s="134" t="str">
        <f t="shared" si="254"/>
        <v/>
      </c>
      <c r="W393" s="134" t="str">
        <f t="shared" si="255"/>
        <v/>
      </c>
    </row>
    <row r="394" spans="1:23">
      <c r="A394" s="150"/>
      <c r="B394" s="263"/>
      <c r="C394" s="130" t="str">
        <f t="shared" si="236"/>
        <v/>
      </c>
      <c r="D394" s="134" t="str">
        <f t="shared" si="237"/>
        <v/>
      </c>
      <c r="E394" s="145" t="str">
        <f t="shared" si="238"/>
        <v/>
      </c>
      <c r="F394" s="146" t="str">
        <f t="shared" si="239"/>
        <v/>
      </c>
      <c r="G394" s="132" t="str">
        <f t="shared" si="240"/>
        <v/>
      </c>
      <c r="H394" s="133" t="str">
        <f t="shared" ca="1" si="241"/>
        <v/>
      </c>
      <c r="I394" s="134" t="str">
        <f t="shared" si="242"/>
        <v/>
      </c>
      <c r="J394" s="134" t="str">
        <f>""</f>
        <v/>
      </c>
      <c r="K394" s="134" t="str">
        <f t="shared" si="243"/>
        <v/>
      </c>
      <c r="L394" s="134" t="str">
        <f t="shared" si="244"/>
        <v/>
      </c>
      <c r="M394" s="134" t="str">
        <f t="shared" si="245"/>
        <v/>
      </c>
      <c r="N394" s="134" t="str">
        <f t="shared" si="246"/>
        <v/>
      </c>
      <c r="O394" s="134" t="str">
        <f t="shared" si="247"/>
        <v/>
      </c>
      <c r="P394" s="134" t="str">
        <f t="shared" si="248"/>
        <v/>
      </c>
      <c r="Q394" s="134" t="str">
        <f t="shared" si="249"/>
        <v/>
      </c>
      <c r="R394" s="130" t="str">
        <f t="shared" si="250"/>
        <v/>
      </c>
      <c r="S394" s="134" t="str">
        <f t="shared" si="251"/>
        <v/>
      </c>
      <c r="T394" s="147" t="str">
        <f t="shared" si="252"/>
        <v/>
      </c>
      <c r="U394" s="134" t="str">
        <f t="shared" si="253"/>
        <v/>
      </c>
      <c r="V394" s="134" t="str">
        <f t="shared" si="254"/>
        <v/>
      </c>
      <c r="W394" s="134" t="str">
        <f t="shared" si="255"/>
        <v/>
      </c>
    </row>
    <row r="395" spans="1:23">
      <c r="A395" s="150"/>
      <c r="B395" s="263"/>
      <c r="C395" s="130" t="str">
        <f t="shared" si="236"/>
        <v/>
      </c>
      <c r="D395" s="134" t="str">
        <f t="shared" si="237"/>
        <v/>
      </c>
      <c r="E395" s="145" t="str">
        <f t="shared" si="238"/>
        <v/>
      </c>
      <c r="F395" s="146" t="str">
        <f t="shared" si="239"/>
        <v/>
      </c>
      <c r="G395" s="132" t="str">
        <f t="shared" si="240"/>
        <v/>
      </c>
      <c r="H395" s="133" t="str">
        <f t="shared" ca="1" si="241"/>
        <v/>
      </c>
      <c r="I395" s="134" t="str">
        <f t="shared" si="242"/>
        <v/>
      </c>
      <c r="J395" s="134" t="str">
        <f>""</f>
        <v/>
      </c>
      <c r="K395" s="134" t="str">
        <f t="shared" si="243"/>
        <v/>
      </c>
      <c r="L395" s="134" t="str">
        <f t="shared" si="244"/>
        <v/>
      </c>
      <c r="M395" s="134" t="str">
        <f t="shared" si="245"/>
        <v/>
      </c>
      <c r="N395" s="134" t="str">
        <f t="shared" si="246"/>
        <v/>
      </c>
      <c r="O395" s="134" t="str">
        <f t="shared" si="247"/>
        <v/>
      </c>
      <c r="P395" s="134" t="str">
        <f t="shared" si="248"/>
        <v/>
      </c>
      <c r="Q395" s="134" t="str">
        <f t="shared" si="249"/>
        <v/>
      </c>
      <c r="R395" s="130" t="str">
        <f t="shared" si="250"/>
        <v/>
      </c>
      <c r="S395" s="134" t="str">
        <f t="shared" si="251"/>
        <v/>
      </c>
      <c r="T395" s="147" t="str">
        <f t="shared" si="252"/>
        <v/>
      </c>
      <c r="U395" s="134" t="str">
        <f t="shared" si="253"/>
        <v/>
      </c>
      <c r="V395" s="134" t="str">
        <f t="shared" si="254"/>
        <v/>
      </c>
      <c r="W395" s="134" t="str">
        <f t="shared" si="255"/>
        <v/>
      </c>
    </row>
    <row r="396" spans="1:23">
      <c r="A396" s="150"/>
      <c r="B396" s="263"/>
      <c r="C396" s="130" t="str">
        <f t="shared" si="236"/>
        <v/>
      </c>
      <c r="D396" s="134" t="str">
        <f t="shared" si="237"/>
        <v/>
      </c>
      <c r="E396" s="145" t="str">
        <f t="shared" si="238"/>
        <v/>
      </c>
      <c r="F396" s="146" t="str">
        <f t="shared" si="239"/>
        <v/>
      </c>
      <c r="G396" s="132" t="str">
        <f t="shared" si="240"/>
        <v/>
      </c>
      <c r="H396" s="133" t="str">
        <f t="shared" ca="1" si="241"/>
        <v/>
      </c>
      <c r="I396" s="134" t="str">
        <f t="shared" si="242"/>
        <v/>
      </c>
      <c r="J396" s="134" t="str">
        <f>""</f>
        <v/>
      </c>
      <c r="K396" s="134" t="str">
        <f t="shared" si="243"/>
        <v/>
      </c>
      <c r="L396" s="134" t="str">
        <f t="shared" si="244"/>
        <v/>
      </c>
      <c r="M396" s="134" t="str">
        <f t="shared" si="245"/>
        <v/>
      </c>
      <c r="N396" s="134" t="str">
        <f t="shared" si="246"/>
        <v/>
      </c>
      <c r="O396" s="134" t="str">
        <f t="shared" si="247"/>
        <v/>
      </c>
      <c r="P396" s="134" t="str">
        <f t="shared" si="248"/>
        <v/>
      </c>
      <c r="Q396" s="134" t="str">
        <f t="shared" si="249"/>
        <v/>
      </c>
      <c r="R396" s="130" t="str">
        <f t="shared" si="250"/>
        <v/>
      </c>
      <c r="S396" s="134" t="str">
        <f t="shared" si="251"/>
        <v/>
      </c>
      <c r="T396" s="147" t="str">
        <f t="shared" si="252"/>
        <v/>
      </c>
      <c r="U396" s="134" t="str">
        <f t="shared" si="253"/>
        <v/>
      </c>
      <c r="V396" s="134" t="str">
        <f t="shared" si="254"/>
        <v/>
      </c>
      <c r="W396" s="134" t="str">
        <f t="shared" si="255"/>
        <v/>
      </c>
    </row>
    <row r="397" spans="1:23">
      <c r="A397" s="150"/>
      <c r="B397" s="252"/>
      <c r="C397" s="130" t="str">
        <f t="shared" si="236"/>
        <v/>
      </c>
      <c r="D397" s="134" t="str">
        <f t="shared" si="237"/>
        <v/>
      </c>
      <c r="E397" s="145" t="str">
        <f t="shared" si="238"/>
        <v/>
      </c>
      <c r="F397" s="146" t="str">
        <f t="shared" si="239"/>
        <v/>
      </c>
      <c r="G397" s="132" t="str">
        <f t="shared" si="240"/>
        <v/>
      </c>
      <c r="H397" s="133" t="str">
        <f t="shared" ca="1" si="241"/>
        <v/>
      </c>
      <c r="I397" s="134" t="str">
        <f t="shared" si="242"/>
        <v/>
      </c>
      <c r="J397" s="134" t="str">
        <f>""</f>
        <v/>
      </c>
      <c r="K397" s="134" t="str">
        <f t="shared" si="243"/>
        <v/>
      </c>
      <c r="L397" s="134" t="str">
        <f t="shared" si="244"/>
        <v/>
      </c>
      <c r="M397" s="134" t="str">
        <f t="shared" si="245"/>
        <v/>
      </c>
      <c r="N397" s="134" t="str">
        <f t="shared" si="246"/>
        <v/>
      </c>
      <c r="O397" s="134" t="str">
        <f t="shared" si="247"/>
        <v/>
      </c>
      <c r="P397" s="134" t="str">
        <f t="shared" si="248"/>
        <v/>
      </c>
      <c r="Q397" s="134" t="str">
        <f t="shared" si="249"/>
        <v/>
      </c>
      <c r="R397" s="130" t="str">
        <f t="shared" si="250"/>
        <v/>
      </c>
      <c r="S397" s="134" t="str">
        <f t="shared" si="251"/>
        <v/>
      </c>
      <c r="T397" s="147" t="str">
        <f t="shared" si="252"/>
        <v/>
      </c>
      <c r="U397" s="134" t="str">
        <f t="shared" si="253"/>
        <v/>
      </c>
      <c r="V397" s="134" t="str">
        <f t="shared" si="254"/>
        <v/>
      </c>
      <c r="W397" s="134" t="str">
        <f t="shared" si="255"/>
        <v/>
      </c>
    </row>
    <row r="398" spans="1:23">
      <c r="A398" s="150"/>
      <c r="B398" s="252"/>
      <c r="C398" s="130" t="str">
        <f t="shared" si="236"/>
        <v/>
      </c>
      <c r="D398" s="134" t="str">
        <f t="shared" si="237"/>
        <v/>
      </c>
      <c r="E398" s="145" t="str">
        <f t="shared" si="238"/>
        <v/>
      </c>
      <c r="F398" s="146" t="str">
        <f t="shared" si="239"/>
        <v/>
      </c>
      <c r="G398" s="132" t="str">
        <f t="shared" si="240"/>
        <v/>
      </c>
      <c r="H398" s="133" t="str">
        <f t="shared" ca="1" si="241"/>
        <v/>
      </c>
      <c r="I398" s="134" t="str">
        <f t="shared" si="242"/>
        <v/>
      </c>
      <c r="J398" s="134" t="str">
        <f>""</f>
        <v/>
      </c>
      <c r="K398" s="134" t="str">
        <f t="shared" si="243"/>
        <v/>
      </c>
      <c r="L398" s="134" t="str">
        <f t="shared" si="244"/>
        <v/>
      </c>
      <c r="M398" s="134" t="str">
        <f t="shared" si="245"/>
        <v/>
      </c>
      <c r="N398" s="134" t="str">
        <f t="shared" si="246"/>
        <v/>
      </c>
      <c r="O398" s="134" t="str">
        <f t="shared" si="247"/>
        <v/>
      </c>
      <c r="P398" s="134" t="str">
        <f t="shared" si="248"/>
        <v/>
      </c>
      <c r="Q398" s="134" t="str">
        <f t="shared" si="249"/>
        <v/>
      </c>
      <c r="R398" s="130" t="str">
        <f t="shared" si="250"/>
        <v/>
      </c>
      <c r="S398" s="134" t="str">
        <f t="shared" si="251"/>
        <v/>
      </c>
      <c r="T398" s="147" t="str">
        <f t="shared" si="252"/>
        <v/>
      </c>
      <c r="U398" s="134" t="str">
        <f t="shared" si="253"/>
        <v/>
      </c>
      <c r="V398" s="134" t="str">
        <f t="shared" si="254"/>
        <v/>
      </c>
      <c r="W398" s="134" t="str">
        <f t="shared" si="255"/>
        <v/>
      </c>
    </row>
    <row r="399" spans="1:23">
      <c r="A399" s="150"/>
      <c r="B399" s="252"/>
      <c r="C399" s="130" t="str">
        <f t="shared" si="236"/>
        <v/>
      </c>
      <c r="D399" s="134" t="str">
        <f t="shared" si="237"/>
        <v/>
      </c>
      <c r="E399" s="145" t="str">
        <f t="shared" si="238"/>
        <v/>
      </c>
      <c r="F399" s="146" t="str">
        <f t="shared" si="239"/>
        <v/>
      </c>
      <c r="G399" s="132" t="str">
        <f t="shared" si="240"/>
        <v/>
      </c>
      <c r="H399" s="133" t="str">
        <f t="shared" ca="1" si="241"/>
        <v/>
      </c>
      <c r="I399" s="134" t="str">
        <f t="shared" si="242"/>
        <v/>
      </c>
      <c r="J399" s="134" t="str">
        <f>""</f>
        <v/>
      </c>
      <c r="K399" s="134" t="str">
        <f t="shared" si="243"/>
        <v/>
      </c>
      <c r="L399" s="134" t="str">
        <f t="shared" si="244"/>
        <v/>
      </c>
      <c r="M399" s="134" t="str">
        <f t="shared" si="245"/>
        <v/>
      </c>
      <c r="N399" s="134" t="str">
        <f t="shared" si="246"/>
        <v/>
      </c>
      <c r="O399" s="134" t="str">
        <f t="shared" si="247"/>
        <v/>
      </c>
      <c r="P399" s="134" t="str">
        <f t="shared" si="248"/>
        <v/>
      </c>
      <c r="Q399" s="134" t="str">
        <f t="shared" si="249"/>
        <v/>
      </c>
      <c r="R399" s="130" t="str">
        <f t="shared" si="250"/>
        <v/>
      </c>
      <c r="S399" s="134" t="str">
        <f t="shared" si="251"/>
        <v/>
      </c>
      <c r="T399" s="147" t="str">
        <f t="shared" si="252"/>
        <v/>
      </c>
      <c r="U399" s="134" t="str">
        <f t="shared" si="253"/>
        <v/>
      </c>
      <c r="V399" s="134" t="str">
        <f t="shared" si="254"/>
        <v/>
      </c>
      <c r="W399" s="134" t="str">
        <f t="shared" si="255"/>
        <v/>
      </c>
    </row>
    <row r="400" spans="1:23">
      <c r="A400" s="150"/>
      <c r="B400" s="252"/>
      <c r="C400" s="130" t="str">
        <f t="shared" si="236"/>
        <v/>
      </c>
      <c r="D400" s="134" t="str">
        <f t="shared" si="237"/>
        <v/>
      </c>
      <c r="E400" s="145" t="str">
        <f t="shared" si="238"/>
        <v/>
      </c>
      <c r="F400" s="146" t="str">
        <f t="shared" si="239"/>
        <v/>
      </c>
      <c r="G400" s="132" t="str">
        <f t="shared" si="240"/>
        <v/>
      </c>
      <c r="H400" s="133" t="str">
        <f t="shared" ca="1" si="241"/>
        <v/>
      </c>
      <c r="I400" s="134" t="str">
        <f t="shared" si="242"/>
        <v/>
      </c>
      <c r="J400" s="134" t="str">
        <f>""</f>
        <v/>
      </c>
      <c r="K400" s="134" t="str">
        <f t="shared" si="243"/>
        <v/>
      </c>
      <c r="L400" s="134" t="str">
        <f t="shared" si="244"/>
        <v/>
      </c>
      <c r="M400" s="134" t="str">
        <f t="shared" si="245"/>
        <v/>
      </c>
      <c r="N400" s="134" t="str">
        <f t="shared" si="246"/>
        <v/>
      </c>
      <c r="O400" s="134" t="str">
        <f t="shared" si="247"/>
        <v/>
      </c>
      <c r="P400" s="134" t="str">
        <f t="shared" si="248"/>
        <v/>
      </c>
      <c r="Q400" s="134" t="str">
        <f t="shared" si="249"/>
        <v/>
      </c>
      <c r="R400" s="130" t="str">
        <f t="shared" si="250"/>
        <v/>
      </c>
      <c r="S400" s="134" t="str">
        <f t="shared" si="251"/>
        <v/>
      </c>
      <c r="T400" s="147" t="str">
        <f t="shared" si="252"/>
        <v/>
      </c>
      <c r="U400" s="134" t="str">
        <f t="shared" si="253"/>
        <v/>
      </c>
      <c r="V400" s="134" t="str">
        <f t="shared" si="254"/>
        <v/>
      </c>
      <c r="W400" s="134" t="str">
        <f t="shared" si="255"/>
        <v/>
      </c>
    </row>
    <row r="401" spans="1:23">
      <c r="A401" s="150"/>
      <c r="B401" s="252"/>
      <c r="C401" s="130" t="str">
        <f t="shared" si="236"/>
        <v/>
      </c>
      <c r="D401" s="134" t="str">
        <f t="shared" si="237"/>
        <v/>
      </c>
      <c r="E401" s="145" t="str">
        <f t="shared" si="238"/>
        <v/>
      </c>
      <c r="F401" s="146" t="str">
        <f t="shared" si="239"/>
        <v/>
      </c>
      <c r="G401" s="132" t="str">
        <f t="shared" si="240"/>
        <v/>
      </c>
      <c r="H401" s="133" t="str">
        <f t="shared" ca="1" si="241"/>
        <v/>
      </c>
      <c r="I401" s="134" t="str">
        <f t="shared" si="242"/>
        <v/>
      </c>
      <c r="J401" s="134" t="str">
        <f>""</f>
        <v/>
      </c>
      <c r="K401" s="134" t="str">
        <f t="shared" si="243"/>
        <v/>
      </c>
      <c r="L401" s="134" t="str">
        <f t="shared" si="244"/>
        <v/>
      </c>
      <c r="M401" s="134" t="str">
        <f t="shared" si="245"/>
        <v/>
      </c>
      <c r="N401" s="134" t="str">
        <f t="shared" si="246"/>
        <v/>
      </c>
      <c r="O401" s="134" t="str">
        <f t="shared" si="247"/>
        <v/>
      </c>
      <c r="P401" s="134" t="str">
        <f t="shared" si="248"/>
        <v/>
      </c>
      <c r="Q401" s="134" t="str">
        <f t="shared" si="249"/>
        <v/>
      </c>
      <c r="R401" s="130" t="str">
        <f t="shared" si="250"/>
        <v/>
      </c>
      <c r="S401" s="134" t="str">
        <f t="shared" si="251"/>
        <v/>
      </c>
      <c r="T401" s="147" t="str">
        <f t="shared" si="252"/>
        <v/>
      </c>
      <c r="U401" s="134" t="str">
        <f t="shared" si="253"/>
        <v/>
      </c>
      <c r="V401" s="134" t="str">
        <f t="shared" si="254"/>
        <v/>
      </c>
      <c r="W401" s="134" t="str">
        <f t="shared" si="255"/>
        <v/>
      </c>
    </row>
    <row r="402" spans="1:23">
      <c r="A402" s="150"/>
      <c r="B402" s="252"/>
      <c r="C402" s="130" t="str">
        <f t="shared" si="236"/>
        <v/>
      </c>
      <c r="D402" s="134" t="str">
        <f t="shared" si="237"/>
        <v/>
      </c>
      <c r="E402" s="145" t="str">
        <f t="shared" si="238"/>
        <v/>
      </c>
      <c r="F402" s="146" t="str">
        <f t="shared" si="239"/>
        <v/>
      </c>
      <c r="G402" s="132" t="str">
        <f t="shared" si="240"/>
        <v/>
      </c>
      <c r="H402" s="133" t="str">
        <f t="shared" ca="1" si="241"/>
        <v/>
      </c>
      <c r="I402" s="134" t="str">
        <f t="shared" si="242"/>
        <v/>
      </c>
      <c r="J402" s="134" t="str">
        <f>""</f>
        <v/>
      </c>
      <c r="K402" s="134" t="str">
        <f t="shared" si="243"/>
        <v/>
      </c>
      <c r="L402" s="134" t="str">
        <f t="shared" si="244"/>
        <v/>
      </c>
      <c r="M402" s="134" t="str">
        <f t="shared" si="245"/>
        <v/>
      </c>
      <c r="N402" s="134" t="str">
        <f t="shared" si="246"/>
        <v/>
      </c>
      <c r="O402" s="134" t="str">
        <f t="shared" si="247"/>
        <v/>
      </c>
      <c r="P402" s="134" t="str">
        <f t="shared" si="248"/>
        <v/>
      </c>
      <c r="Q402" s="134" t="str">
        <f t="shared" si="249"/>
        <v/>
      </c>
      <c r="R402" s="130" t="str">
        <f t="shared" si="250"/>
        <v/>
      </c>
      <c r="S402" s="134" t="str">
        <f t="shared" si="251"/>
        <v/>
      </c>
      <c r="T402" s="147" t="str">
        <f t="shared" si="252"/>
        <v/>
      </c>
      <c r="U402" s="134" t="str">
        <f t="shared" si="253"/>
        <v/>
      </c>
      <c r="V402" s="134" t="str">
        <f t="shared" si="254"/>
        <v/>
      </c>
      <c r="W402" s="134" t="str">
        <f t="shared" si="255"/>
        <v/>
      </c>
    </row>
    <row r="403" spans="1:23">
      <c r="A403" s="150"/>
      <c r="B403" s="252"/>
      <c r="C403" s="130" t="str">
        <f t="shared" si="236"/>
        <v/>
      </c>
      <c r="D403" s="134" t="str">
        <f t="shared" si="237"/>
        <v/>
      </c>
      <c r="E403" s="145" t="str">
        <f t="shared" si="238"/>
        <v/>
      </c>
      <c r="F403" s="146" t="str">
        <f t="shared" si="239"/>
        <v/>
      </c>
      <c r="G403" s="132" t="str">
        <f t="shared" si="240"/>
        <v/>
      </c>
      <c r="H403" s="133" t="str">
        <f t="shared" ca="1" si="241"/>
        <v/>
      </c>
      <c r="I403" s="134" t="str">
        <f t="shared" si="242"/>
        <v/>
      </c>
      <c r="J403" s="134" t="str">
        <f>""</f>
        <v/>
      </c>
      <c r="K403" s="134" t="str">
        <f t="shared" si="243"/>
        <v/>
      </c>
      <c r="L403" s="134" t="str">
        <f t="shared" si="244"/>
        <v/>
      </c>
      <c r="M403" s="134" t="str">
        <f t="shared" si="245"/>
        <v/>
      </c>
      <c r="N403" s="134" t="str">
        <f t="shared" si="246"/>
        <v/>
      </c>
      <c r="O403" s="134" t="str">
        <f t="shared" si="247"/>
        <v/>
      </c>
      <c r="P403" s="134" t="str">
        <f t="shared" si="248"/>
        <v/>
      </c>
      <c r="Q403" s="134" t="str">
        <f t="shared" si="249"/>
        <v/>
      </c>
      <c r="R403" s="130" t="str">
        <f t="shared" si="250"/>
        <v/>
      </c>
      <c r="S403" s="134" t="str">
        <f t="shared" si="251"/>
        <v/>
      </c>
      <c r="T403" s="147" t="str">
        <f t="shared" si="252"/>
        <v/>
      </c>
      <c r="U403" s="134" t="str">
        <f t="shared" si="253"/>
        <v/>
      </c>
      <c r="V403" s="134" t="str">
        <f t="shared" si="254"/>
        <v/>
      </c>
      <c r="W403" s="134" t="str">
        <f t="shared" si="255"/>
        <v/>
      </c>
    </row>
    <row r="404" spans="1:23">
      <c r="A404" s="150"/>
      <c r="B404" s="252"/>
      <c r="C404" s="130" t="str">
        <f t="shared" si="236"/>
        <v/>
      </c>
      <c r="D404" s="134" t="str">
        <f t="shared" si="237"/>
        <v/>
      </c>
      <c r="E404" s="145" t="str">
        <f t="shared" si="238"/>
        <v/>
      </c>
      <c r="F404" s="146" t="str">
        <f t="shared" si="239"/>
        <v/>
      </c>
      <c r="G404" s="132" t="str">
        <f t="shared" si="240"/>
        <v/>
      </c>
      <c r="H404" s="133" t="str">
        <f t="shared" ca="1" si="241"/>
        <v/>
      </c>
      <c r="I404" s="134" t="str">
        <f t="shared" si="242"/>
        <v/>
      </c>
      <c r="J404" s="134" t="str">
        <f>""</f>
        <v/>
      </c>
      <c r="K404" s="134" t="str">
        <f t="shared" si="243"/>
        <v/>
      </c>
      <c r="L404" s="134" t="str">
        <f t="shared" si="244"/>
        <v/>
      </c>
      <c r="M404" s="134" t="str">
        <f t="shared" si="245"/>
        <v/>
      </c>
      <c r="N404" s="134" t="str">
        <f t="shared" si="246"/>
        <v/>
      </c>
      <c r="O404" s="134" t="str">
        <f t="shared" si="247"/>
        <v/>
      </c>
      <c r="P404" s="134" t="str">
        <f t="shared" si="248"/>
        <v/>
      </c>
      <c r="Q404" s="134" t="str">
        <f t="shared" si="249"/>
        <v/>
      </c>
      <c r="R404" s="130" t="str">
        <f t="shared" si="250"/>
        <v/>
      </c>
      <c r="S404" s="134" t="str">
        <f t="shared" si="251"/>
        <v/>
      </c>
      <c r="T404" s="147" t="str">
        <f t="shared" si="252"/>
        <v/>
      </c>
      <c r="U404" s="134" t="str">
        <f t="shared" si="253"/>
        <v/>
      </c>
      <c r="V404" s="134" t="str">
        <f t="shared" si="254"/>
        <v/>
      </c>
      <c r="W404" s="134" t="str">
        <f t="shared" si="255"/>
        <v/>
      </c>
    </row>
    <row r="405" spans="1:23">
      <c r="A405" s="150"/>
      <c r="B405" s="252"/>
      <c r="C405" s="130" t="str">
        <f t="shared" si="236"/>
        <v/>
      </c>
      <c r="D405" s="134" t="str">
        <f t="shared" si="237"/>
        <v/>
      </c>
      <c r="E405" s="145" t="str">
        <f t="shared" si="238"/>
        <v/>
      </c>
      <c r="F405" s="146" t="str">
        <f t="shared" si="239"/>
        <v/>
      </c>
      <c r="G405" s="132" t="str">
        <f t="shared" si="240"/>
        <v/>
      </c>
      <c r="H405" s="133" t="str">
        <f t="shared" ca="1" si="241"/>
        <v/>
      </c>
      <c r="I405" s="134" t="str">
        <f t="shared" si="242"/>
        <v/>
      </c>
      <c r="J405" s="134" t="str">
        <f>""</f>
        <v/>
      </c>
      <c r="K405" s="134" t="str">
        <f t="shared" si="243"/>
        <v/>
      </c>
      <c r="L405" s="134" t="str">
        <f t="shared" si="244"/>
        <v/>
      </c>
      <c r="M405" s="134" t="str">
        <f t="shared" si="245"/>
        <v/>
      </c>
      <c r="N405" s="134" t="str">
        <f t="shared" si="246"/>
        <v/>
      </c>
      <c r="O405" s="134" t="str">
        <f t="shared" si="247"/>
        <v/>
      </c>
      <c r="P405" s="134" t="str">
        <f t="shared" si="248"/>
        <v/>
      </c>
      <c r="Q405" s="134" t="str">
        <f t="shared" si="249"/>
        <v/>
      </c>
      <c r="R405" s="130" t="str">
        <f t="shared" si="250"/>
        <v/>
      </c>
      <c r="S405" s="134" t="str">
        <f t="shared" si="251"/>
        <v/>
      </c>
      <c r="T405" s="147" t="str">
        <f t="shared" si="252"/>
        <v/>
      </c>
      <c r="U405" s="134" t="str">
        <f t="shared" si="253"/>
        <v/>
      </c>
      <c r="V405" s="134" t="str">
        <f t="shared" si="254"/>
        <v/>
      </c>
      <c r="W405" s="134" t="str">
        <f t="shared" si="255"/>
        <v/>
      </c>
    </row>
    <row r="406" spans="1:23">
      <c r="A406" s="150"/>
      <c r="B406" s="252"/>
      <c r="C406" s="130" t="str">
        <f t="shared" ref="C406:C469" si="256">IFERROR(IF(B406="PRESTACIONES","PRESTACIONES",VLOOKUP(A406,DATOS,49,FALSE)),"")</f>
        <v/>
      </c>
      <c r="D406" s="134" t="str">
        <f t="shared" ref="D406:D469" si="257">IFERROR(IF(E406,IF(B406=6,CONCATENATE(VLOOKUP(A406,DATOS,IF(C406="NO",38,38),FALSE),"P"),VLOOKUP(A406,DATOS,IF(C406="NO",38,38),FALSE)),""),"")</f>
        <v/>
      </c>
      <c r="E406" s="145" t="str">
        <f t="shared" ref="E406:E469" si="258">IFERROR(IF(B406="PRESTACIONES",VLOOKUP(A406,DATOS,23,FALSE),VLOOKUP(A406,DATOS,40,FALSE)*B406),"")</f>
        <v/>
      </c>
      <c r="F406" s="146" t="str">
        <f t="shared" ref="F406:F469" si="259">IFERROR(IF(E406,VLOOKUP(A406,DATOS,2,FALSE),""),"")</f>
        <v/>
      </c>
      <c r="G406" s="132" t="str">
        <f t="shared" ref="G406:G469" si="260">IFERROR(IF(E406,VLOOKUP(A406,DATOS,IF(C406="NO",39,39),FALSE),""),"")</f>
        <v/>
      </c>
      <c r="H406" s="133" t="str">
        <f t="shared" ref="H406:H469" ca="1" si="261">IFERROR(IF(D406&lt;&gt;"",TODAY(),""),"")</f>
        <v/>
      </c>
      <c r="I406" s="134" t="str">
        <f t="shared" ref="I406:I469" si="262">IFERROR(IF(D406&lt;&gt;"",I405+1,""),1)</f>
        <v/>
      </c>
      <c r="J406" s="134" t="str">
        <f>""</f>
        <v/>
      </c>
      <c r="K406" s="134" t="str">
        <f t="shared" ref="K406:K469" si="263">IFERROR(IF(E406,0,""),"")</f>
        <v/>
      </c>
      <c r="L406" s="134" t="str">
        <f t="shared" ref="L406:L469" si="264">IFERROR(IF(E406,0,""),"")</f>
        <v/>
      </c>
      <c r="M406" s="134" t="str">
        <f t="shared" ref="M406:M469" si="265">IFERROR(IF(E406,0,""),"")</f>
        <v/>
      </c>
      <c r="N406" s="134" t="str">
        <f t="shared" ref="N406:N469" si="266">IFERROR(IF(E406,0,""),"")</f>
        <v/>
      </c>
      <c r="O406" s="134" t="str">
        <f t="shared" ref="O406:O469" si="267">IFERROR(IF(E406,"01",""),"")</f>
        <v/>
      </c>
      <c r="P406" s="134" t="str">
        <f t="shared" ref="P406:P469" si="268">IFERROR(IF(K406&lt;&gt;"",P405+1,""),1)</f>
        <v/>
      </c>
      <c r="Q406" s="134" t="str">
        <f t="shared" ref="Q406:Q469" si="269">IFERROR(IF(E406,0,""),"")</f>
        <v/>
      </c>
      <c r="R406" s="130" t="str">
        <f t="shared" ref="R406:R469" si="270">IFERROR(IF(E406,VLOOKUP(A406,DATOS,IF(C406="NO",30,30),FALSE),""),"")</f>
        <v/>
      </c>
      <c r="S406" s="134" t="str">
        <f t="shared" ref="S406:S469" si="271">IFERROR(IF(D406&lt;&gt;"",S405+1,""),1)</f>
        <v/>
      </c>
      <c r="T406" s="147" t="str">
        <f t="shared" ref="T406:T469" si="272">IFERROR(IF(E406,VLOOKUP(A406,DATOS,27,FALSE),""),"")</f>
        <v/>
      </c>
      <c r="U406" s="134" t="str">
        <f t="shared" ref="U406:U469" si="273">IFERROR(IF(E406,0,""),"")</f>
        <v/>
      </c>
      <c r="V406" s="134" t="str">
        <f t="shared" ref="V406:V469" si="274">IFERROR(IF(E406,A406,""),"")</f>
        <v/>
      </c>
      <c r="W406" s="134" t="str">
        <f t="shared" ref="W406:W469" si="275">IFERROR(IF(V406&lt;&gt;"",CONCATENATE("PAGO DEL CONTRATO CÁTEDRA ",V406, " N° HORAS: ",B406),""),"")</f>
        <v/>
      </c>
    </row>
    <row r="407" spans="1:23">
      <c r="A407" s="150"/>
      <c r="B407" s="252"/>
      <c r="C407" s="130" t="str">
        <f t="shared" si="256"/>
        <v/>
      </c>
      <c r="D407" s="134" t="str">
        <f t="shared" si="257"/>
        <v/>
      </c>
      <c r="E407" s="145" t="str">
        <f t="shared" si="258"/>
        <v/>
      </c>
      <c r="F407" s="146" t="str">
        <f t="shared" si="259"/>
        <v/>
      </c>
      <c r="G407" s="132" t="str">
        <f t="shared" si="260"/>
        <v/>
      </c>
      <c r="H407" s="133" t="str">
        <f t="shared" ca="1" si="261"/>
        <v/>
      </c>
      <c r="I407" s="134" t="str">
        <f t="shared" si="262"/>
        <v/>
      </c>
      <c r="J407" s="134" t="str">
        <f>""</f>
        <v/>
      </c>
      <c r="K407" s="134" t="str">
        <f t="shared" si="263"/>
        <v/>
      </c>
      <c r="L407" s="134" t="str">
        <f t="shared" si="264"/>
        <v/>
      </c>
      <c r="M407" s="134" t="str">
        <f t="shared" si="265"/>
        <v/>
      </c>
      <c r="N407" s="134" t="str">
        <f t="shared" si="266"/>
        <v/>
      </c>
      <c r="O407" s="134" t="str">
        <f t="shared" si="267"/>
        <v/>
      </c>
      <c r="P407" s="134" t="str">
        <f t="shared" si="268"/>
        <v/>
      </c>
      <c r="Q407" s="134" t="str">
        <f t="shared" si="269"/>
        <v/>
      </c>
      <c r="R407" s="130" t="str">
        <f t="shared" si="270"/>
        <v/>
      </c>
      <c r="S407" s="134" t="str">
        <f t="shared" si="271"/>
        <v/>
      </c>
      <c r="T407" s="147" t="str">
        <f t="shared" si="272"/>
        <v/>
      </c>
      <c r="U407" s="134" t="str">
        <f t="shared" si="273"/>
        <v/>
      </c>
      <c r="V407" s="134" t="str">
        <f t="shared" si="274"/>
        <v/>
      </c>
      <c r="W407" s="134" t="str">
        <f t="shared" si="275"/>
        <v/>
      </c>
    </row>
    <row r="408" spans="1:23">
      <c r="A408" s="150"/>
      <c r="B408" s="252"/>
      <c r="C408" s="130" t="str">
        <f t="shared" si="256"/>
        <v/>
      </c>
      <c r="D408" s="134" t="str">
        <f t="shared" si="257"/>
        <v/>
      </c>
      <c r="E408" s="145" t="str">
        <f t="shared" si="258"/>
        <v/>
      </c>
      <c r="F408" s="146" t="str">
        <f t="shared" si="259"/>
        <v/>
      </c>
      <c r="G408" s="132" t="str">
        <f t="shared" si="260"/>
        <v/>
      </c>
      <c r="H408" s="133" t="str">
        <f t="shared" ca="1" si="261"/>
        <v/>
      </c>
      <c r="I408" s="134" t="str">
        <f t="shared" si="262"/>
        <v/>
      </c>
      <c r="J408" s="134" t="str">
        <f>""</f>
        <v/>
      </c>
      <c r="K408" s="134" t="str">
        <f t="shared" si="263"/>
        <v/>
      </c>
      <c r="L408" s="134" t="str">
        <f t="shared" si="264"/>
        <v/>
      </c>
      <c r="M408" s="134" t="str">
        <f t="shared" si="265"/>
        <v/>
      </c>
      <c r="N408" s="134" t="str">
        <f t="shared" si="266"/>
        <v/>
      </c>
      <c r="O408" s="134" t="str">
        <f t="shared" si="267"/>
        <v/>
      </c>
      <c r="P408" s="134" t="str">
        <f t="shared" si="268"/>
        <v/>
      </c>
      <c r="Q408" s="134" t="str">
        <f t="shared" si="269"/>
        <v/>
      </c>
      <c r="R408" s="130" t="str">
        <f t="shared" si="270"/>
        <v/>
      </c>
      <c r="S408" s="134" t="str">
        <f t="shared" si="271"/>
        <v/>
      </c>
      <c r="T408" s="147" t="str">
        <f t="shared" si="272"/>
        <v/>
      </c>
      <c r="U408" s="134" t="str">
        <f t="shared" si="273"/>
        <v/>
      </c>
      <c r="V408" s="134" t="str">
        <f t="shared" si="274"/>
        <v/>
      </c>
      <c r="W408" s="134" t="str">
        <f t="shared" si="275"/>
        <v/>
      </c>
    </row>
    <row r="409" spans="1:23">
      <c r="A409" s="150"/>
      <c r="B409" s="252"/>
      <c r="C409" s="130" t="str">
        <f t="shared" si="256"/>
        <v/>
      </c>
      <c r="D409" s="134" t="str">
        <f t="shared" si="257"/>
        <v/>
      </c>
      <c r="E409" s="145" t="str">
        <f t="shared" si="258"/>
        <v/>
      </c>
      <c r="F409" s="146" t="str">
        <f t="shared" si="259"/>
        <v/>
      </c>
      <c r="G409" s="132" t="str">
        <f t="shared" si="260"/>
        <v/>
      </c>
      <c r="H409" s="133" t="str">
        <f t="shared" ca="1" si="261"/>
        <v/>
      </c>
      <c r="I409" s="134" t="str">
        <f t="shared" si="262"/>
        <v/>
      </c>
      <c r="J409" s="134" t="str">
        <f>""</f>
        <v/>
      </c>
      <c r="K409" s="134" t="str">
        <f t="shared" si="263"/>
        <v/>
      </c>
      <c r="L409" s="134" t="str">
        <f t="shared" si="264"/>
        <v/>
      </c>
      <c r="M409" s="134" t="str">
        <f t="shared" si="265"/>
        <v/>
      </c>
      <c r="N409" s="134" t="str">
        <f t="shared" si="266"/>
        <v/>
      </c>
      <c r="O409" s="134" t="str">
        <f t="shared" si="267"/>
        <v/>
      </c>
      <c r="P409" s="134" t="str">
        <f t="shared" si="268"/>
        <v/>
      </c>
      <c r="Q409" s="134" t="str">
        <f t="shared" si="269"/>
        <v/>
      </c>
      <c r="R409" s="130" t="str">
        <f t="shared" si="270"/>
        <v/>
      </c>
      <c r="S409" s="134" t="str">
        <f t="shared" si="271"/>
        <v/>
      </c>
      <c r="T409" s="147" t="str">
        <f t="shared" si="272"/>
        <v/>
      </c>
      <c r="U409" s="134" t="str">
        <f t="shared" si="273"/>
        <v/>
      </c>
      <c r="V409" s="134" t="str">
        <f t="shared" si="274"/>
        <v/>
      </c>
      <c r="W409" s="134" t="str">
        <f t="shared" si="275"/>
        <v/>
      </c>
    </row>
    <row r="410" spans="1:23">
      <c r="A410" s="150"/>
      <c r="B410" s="252"/>
      <c r="C410" s="130" t="str">
        <f t="shared" si="256"/>
        <v/>
      </c>
      <c r="D410" s="134" t="str">
        <f t="shared" si="257"/>
        <v/>
      </c>
      <c r="E410" s="145" t="str">
        <f t="shared" si="258"/>
        <v/>
      </c>
      <c r="F410" s="146" t="str">
        <f t="shared" si="259"/>
        <v/>
      </c>
      <c r="G410" s="132" t="str">
        <f t="shared" si="260"/>
        <v/>
      </c>
      <c r="H410" s="133" t="str">
        <f t="shared" ca="1" si="261"/>
        <v/>
      </c>
      <c r="I410" s="134" t="str">
        <f t="shared" si="262"/>
        <v/>
      </c>
      <c r="J410" s="134" t="str">
        <f>""</f>
        <v/>
      </c>
      <c r="K410" s="134" t="str">
        <f t="shared" si="263"/>
        <v/>
      </c>
      <c r="L410" s="134" t="str">
        <f t="shared" si="264"/>
        <v/>
      </c>
      <c r="M410" s="134" t="str">
        <f t="shared" si="265"/>
        <v/>
      </c>
      <c r="N410" s="134" t="str">
        <f t="shared" si="266"/>
        <v/>
      </c>
      <c r="O410" s="134" t="str">
        <f t="shared" si="267"/>
        <v/>
      </c>
      <c r="P410" s="134" t="str">
        <f t="shared" si="268"/>
        <v/>
      </c>
      <c r="Q410" s="134" t="str">
        <f t="shared" si="269"/>
        <v/>
      </c>
      <c r="R410" s="130" t="str">
        <f t="shared" si="270"/>
        <v/>
      </c>
      <c r="S410" s="134" t="str">
        <f t="shared" si="271"/>
        <v/>
      </c>
      <c r="T410" s="147" t="str">
        <f t="shared" si="272"/>
        <v/>
      </c>
      <c r="U410" s="134" t="str">
        <f t="shared" si="273"/>
        <v/>
      </c>
      <c r="V410" s="134" t="str">
        <f t="shared" si="274"/>
        <v/>
      </c>
      <c r="W410" s="134" t="str">
        <f t="shared" si="275"/>
        <v/>
      </c>
    </row>
    <row r="411" spans="1:23">
      <c r="A411" s="150"/>
      <c r="B411" s="263"/>
      <c r="C411" s="130" t="str">
        <f t="shared" si="256"/>
        <v/>
      </c>
      <c r="D411" s="134" t="str">
        <f t="shared" si="257"/>
        <v/>
      </c>
      <c r="E411" s="145" t="str">
        <f t="shared" si="258"/>
        <v/>
      </c>
      <c r="F411" s="146" t="str">
        <f t="shared" si="259"/>
        <v/>
      </c>
      <c r="G411" s="132" t="str">
        <f t="shared" si="260"/>
        <v/>
      </c>
      <c r="H411" s="133" t="str">
        <f t="shared" ca="1" si="261"/>
        <v/>
      </c>
      <c r="I411" s="134" t="str">
        <f t="shared" si="262"/>
        <v/>
      </c>
      <c r="J411" s="134" t="str">
        <f>""</f>
        <v/>
      </c>
      <c r="K411" s="134" t="str">
        <f t="shared" si="263"/>
        <v/>
      </c>
      <c r="L411" s="134" t="str">
        <f t="shared" si="264"/>
        <v/>
      </c>
      <c r="M411" s="134" t="str">
        <f t="shared" si="265"/>
        <v/>
      </c>
      <c r="N411" s="134" t="str">
        <f t="shared" si="266"/>
        <v/>
      </c>
      <c r="O411" s="134" t="str">
        <f t="shared" si="267"/>
        <v/>
      </c>
      <c r="P411" s="134" t="str">
        <f t="shared" si="268"/>
        <v/>
      </c>
      <c r="Q411" s="134" t="str">
        <f t="shared" si="269"/>
        <v/>
      </c>
      <c r="R411" s="130" t="str">
        <f t="shared" si="270"/>
        <v/>
      </c>
      <c r="S411" s="134" t="str">
        <f t="shared" si="271"/>
        <v/>
      </c>
      <c r="T411" s="147" t="str">
        <f t="shared" si="272"/>
        <v/>
      </c>
      <c r="U411" s="134" t="str">
        <f t="shared" si="273"/>
        <v/>
      </c>
      <c r="V411" s="134" t="str">
        <f t="shared" si="274"/>
        <v/>
      </c>
      <c r="W411" s="134" t="str">
        <f t="shared" si="275"/>
        <v/>
      </c>
    </row>
    <row r="412" spans="1:23">
      <c r="A412" s="150"/>
      <c r="B412" s="252"/>
      <c r="C412" s="130" t="str">
        <f t="shared" si="256"/>
        <v/>
      </c>
      <c r="D412" s="134" t="str">
        <f t="shared" si="257"/>
        <v/>
      </c>
      <c r="E412" s="145" t="str">
        <f t="shared" si="258"/>
        <v/>
      </c>
      <c r="F412" s="146" t="str">
        <f t="shared" si="259"/>
        <v/>
      </c>
      <c r="G412" s="132" t="str">
        <f t="shared" si="260"/>
        <v/>
      </c>
      <c r="H412" s="133" t="str">
        <f t="shared" ca="1" si="261"/>
        <v/>
      </c>
      <c r="I412" s="134" t="str">
        <f t="shared" si="262"/>
        <v/>
      </c>
      <c r="J412" s="134" t="str">
        <f>""</f>
        <v/>
      </c>
      <c r="K412" s="134" t="str">
        <f t="shared" si="263"/>
        <v/>
      </c>
      <c r="L412" s="134" t="str">
        <f t="shared" si="264"/>
        <v/>
      </c>
      <c r="M412" s="134" t="str">
        <f t="shared" si="265"/>
        <v/>
      </c>
      <c r="N412" s="134" t="str">
        <f t="shared" si="266"/>
        <v/>
      </c>
      <c r="O412" s="134" t="str">
        <f t="shared" si="267"/>
        <v/>
      </c>
      <c r="P412" s="134" t="str">
        <f t="shared" si="268"/>
        <v/>
      </c>
      <c r="Q412" s="134" t="str">
        <f t="shared" si="269"/>
        <v/>
      </c>
      <c r="R412" s="130" t="str">
        <f t="shared" si="270"/>
        <v/>
      </c>
      <c r="S412" s="134" t="str">
        <f t="shared" si="271"/>
        <v/>
      </c>
      <c r="T412" s="147" t="str">
        <f t="shared" si="272"/>
        <v/>
      </c>
      <c r="U412" s="134" t="str">
        <f t="shared" si="273"/>
        <v/>
      </c>
      <c r="V412" s="134" t="str">
        <f t="shared" si="274"/>
        <v/>
      </c>
      <c r="W412" s="134" t="str">
        <f t="shared" si="275"/>
        <v/>
      </c>
    </row>
    <row r="413" spans="1:23">
      <c r="A413" s="150"/>
      <c r="B413" s="252"/>
      <c r="C413" s="130" t="str">
        <f t="shared" si="256"/>
        <v/>
      </c>
      <c r="D413" s="134" t="str">
        <f t="shared" si="257"/>
        <v/>
      </c>
      <c r="E413" s="145" t="str">
        <f t="shared" si="258"/>
        <v/>
      </c>
      <c r="F413" s="146" t="str">
        <f t="shared" si="259"/>
        <v/>
      </c>
      <c r="G413" s="132" t="str">
        <f t="shared" si="260"/>
        <v/>
      </c>
      <c r="H413" s="133" t="str">
        <f t="shared" ca="1" si="261"/>
        <v/>
      </c>
      <c r="I413" s="134" t="str">
        <f t="shared" si="262"/>
        <v/>
      </c>
      <c r="J413" s="134" t="str">
        <f>""</f>
        <v/>
      </c>
      <c r="K413" s="134" t="str">
        <f t="shared" si="263"/>
        <v/>
      </c>
      <c r="L413" s="134" t="str">
        <f t="shared" si="264"/>
        <v/>
      </c>
      <c r="M413" s="134" t="str">
        <f t="shared" si="265"/>
        <v/>
      </c>
      <c r="N413" s="134" t="str">
        <f t="shared" si="266"/>
        <v/>
      </c>
      <c r="O413" s="134" t="str">
        <f t="shared" si="267"/>
        <v/>
      </c>
      <c r="P413" s="134" t="str">
        <f t="shared" si="268"/>
        <v/>
      </c>
      <c r="Q413" s="134" t="str">
        <f t="shared" si="269"/>
        <v/>
      </c>
      <c r="R413" s="130" t="str">
        <f t="shared" si="270"/>
        <v/>
      </c>
      <c r="S413" s="134" t="str">
        <f t="shared" si="271"/>
        <v/>
      </c>
      <c r="T413" s="147" t="str">
        <f t="shared" si="272"/>
        <v/>
      </c>
      <c r="U413" s="134" t="str">
        <f t="shared" si="273"/>
        <v/>
      </c>
      <c r="V413" s="134" t="str">
        <f t="shared" si="274"/>
        <v/>
      </c>
      <c r="W413" s="134" t="str">
        <f t="shared" si="275"/>
        <v/>
      </c>
    </row>
    <row r="414" spans="1:23">
      <c r="A414" s="150"/>
      <c r="B414" s="151"/>
      <c r="C414" s="130" t="str">
        <f t="shared" si="256"/>
        <v/>
      </c>
      <c r="D414" s="134" t="str">
        <f t="shared" si="257"/>
        <v/>
      </c>
      <c r="E414" s="145" t="str">
        <f t="shared" si="258"/>
        <v/>
      </c>
      <c r="F414" s="146" t="str">
        <f t="shared" si="259"/>
        <v/>
      </c>
      <c r="G414" s="132" t="str">
        <f t="shared" si="260"/>
        <v/>
      </c>
      <c r="H414" s="133" t="str">
        <f t="shared" ca="1" si="261"/>
        <v/>
      </c>
      <c r="I414" s="134" t="str">
        <f t="shared" si="262"/>
        <v/>
      </c>
      <c r="J414" s="134" t="str">
        <f>""</f>
        <v/>
      </c>
      <c r="K414" s="134" t="str">
        <f t="shared" si="263"/>
        <v/>
      </c>
      <c r="L414" s="134" t="str">
        <f t="shared" si="264"/>
        <v/>
      </c>
      <c r="M414" s="134" t="str">
        <f t="shared" si="265"/>
        <v/>
      </c>
      <c r="N414" s="134" t="str">
        <f t="shared" si="266"/>
        <v/>
      </c>
      <c r="O414" s="134" t="str">
        <f t="shared" si="267"/>
        <v/>
      </c>
      <c r="P414" s="134" t="str">
        <f t="shared" si="268"/>
        <v/>
      </c>
      <c r="Q414" s="134" t="str">
        <f t="shared" si="269"/>
        <v/>
      </c>
      <c r="R414" s="130" t="str">
        <f t="shared" si="270"/>
        <v/>
      </c>
      <c r="S414" s="134" t="str">
        <f t="shared" si="271"/>
        <v/>
      </c>
      <c r="T414" s="147" t="str">
        <f t="shared" si="272"/>
        <v/>
      </c>
      <c r="U414" s="134" t="str">
        <f t="shared" si="273"/>
        <v/>
      </c>
      <c r="V414" s="134" t="str">
        <f t="shared" si="274"/>
        <v/>
      </c>
      <c r="W414" s="134" t="str">
        <f t="shared" si="275"/>
        <v/>
      </c>
    </row>
    <row r="415" spans="1:23">
      <c r="A415" s="150"/>
      <c r="B415" s="151"/>
      <c r="C415" s="130" t="str">
        <f t="shared" si="256"/>
        <v/>
      </c>
      <c r="D415" s="134" t="str">
        <f t="shared" si="257"/>
        <v/>
      </c>
      <c r="E415" s="145" t="str">
        <f t="shared" si="258"/>
        <v/>
      </c>
      <c r="F415" s="146" t="str">
        <f t="shared" si="259"/>
        <v/>
      </c>
      <c r="G415" s="132" t="str">
        <f t="shared" si="260"/>
        <v/>
      </c>
      <c r="H415" s="133" t="str">
        <f t="shared" ca="1" si="261"/>
        <v/>
      </c>
      <c r="I415" s="134" t="str">
        <f t="shared" si="262"/>
        <v/>
      </c>
      <c r="J415" s="134" t="str">
        <f>""</f>
        <v/>
      </c>
      <c r="K415" s="134" t="str">
        <f t="shared" si="263"/>
        <v/>
      </c>
      <c r="L415" s="134" t="str">
        <f t="shared" si="264"/>
        <v/>
      </c>
      <c r="M415" s="134" t="str">
        <f t="shared" si="265"/>
        <v/>
      </c>
      <c r="N415" s="134" t="str">
        <f t="shared" si="266"/>
        <v/>
      </c>
      <c r="O415" s="134" t="str">
        <f t="shared" si="267"/>
        <v/>
      </c>
      <c r="P415" s="134" t="str">
        <f t="shared" si="268"/>
        <v/>
      </c>
      <c r="Q415" s="134" t="str">
        <f t="shared" si="269"/>
        <v/>
      </c>
      <c r="R415" s="130" t="str">
        <f t="shared" si="270"/>
        <v/>
      </c>
      <c r="S415" s="134" t="str">
        <f t="shared" si="271"/>
        <v/>
      </c>
      <c r="T415" s="147" t="str">
        <f t="shared" si="272"/>
        <v/>
      </c>
      <c r="U415" s="134" t="str">
        <f t="shared" si="273"/>
        <v/>
      </c>
      <c r="V415" s="134" t="str">
        <f t="shared" si="274"/>
        <v/>
      </c>
      <c r="W415" s="134" t="str">
        <f t="shared" si="275"/>
        <v/>
      </c>
    </row>
    <row r="416" spans="1:23">
      <c r="A416" s="150"/>
      <c r="B416" s="151"/>
      <c r="C416" s="130" t="str">
        <f t="shared" si="256"/>
        <v/>
      </c>
      <c r="D416" s="134" t="str">
        <f t="shared" si="257"/>
        <v/>
      </c>
      <c r="E416" s="145" t="str">
        <f t="shared" si="258"/>
        <v/>
      </c>
      <c r="F416" s="146" t="str">
        <f t="shared" si="259"/>
        <v/>
      </c>
      <c r="G416" s="132" t="str">
        <f t="shared" si="260"/>
        <v/>
      </c>
      <c r="H416" s="133" t="str">
        <f t="shared" ca="1" si="261"/>
        <v/>
      </c>
      <c r="I416" s="134" t="str">
        <f t="shared" si="262"/>
        <v/>
      </c>
      <c r="J416" s="134" t="str">
        <f>""</f>
        <v/>
      </c>
      <c r="K416" s="134" t="str">
        <f t="shared" si="263"/>
        <v/>
      </c>
      <c r="L416" s="134" t="str">
        <f t="shared" si="264"/>
        <v/>
      </c>
      <c r="M416" s="134" t="str">
        <f t="shared" si="265"/>
        <v/>
      </c>
      <c r="N416" s="134" t="str">
        <f t="shared" si="266"/>
        <v/>
      </c>
      <c r="O416" s="134" t="str">
        <f t="shared" si="267"/>
        <v/>
      </c>
      <c r="P416" s="134" t="str">
        <f t="shared" si="268"/>
        <v/>
      </c>
      <c r="Q416" s="134" t="str">
        <f t="shared" si="269"/>
        <v/>
      </c>
      <c r="R416" s="130" t="str">
        <f t="shared" si="270"/>
        <v/>
      </c>
      <c r="S416" s="134" t="str">
        <f t="shared" si="271"/>
        <v/>
      </c>
      <c r="T416" s="147" t="str">
        <f t="shared" si="272"/>
        <v/>
      </c>
      <c r="U416" s="134" t="str">
        <f t="shared" si="273"/>
        <v/>
      </c>
      <c r="V416" s="134" t="str">
        <f t="shared" si="274"/>
        <v/>
      </c>
      <c r="W416" s="134" t="str">
        <f t="shared" si="275"/>
        <v/>
      </c>
    </row>
    <row r="417" spans="1:23">
      <c r="A417" s="150"/>
      <c r="B417" s="151"/>
      <c r="C417" s="130" t="str">
        <f t="shared" si="256"/>
        <v/>
      </c>
      <c r="D417" s="134" t="str">
        <f t="shared" si="257"/>
        <v/>
      </c>
      <c r="E417" s="145" t="str">
        <f t="shared" si="258"/>
        <v/>
      </c>
      <c r="F417" s="146" t="str">
        <f t="shared" si="259"/>
        <v/>
      </c>
      <c r="G417" s="132" t="str">
        <f t="shared" si="260"/>
        <v/>
      </c>
      <c r="H417" s="133" t="str">
        <f t="shared" ca="1" si="261"/>
        <v/>
      </c>
      <c r="I417" s="134" t="str">
        <f t="shared" si="262"/>
        <v/>
      </c>
      <c r="J417" s="134" t="str">
        <f>""</f>
        <v/>
      </c>
      <c r="K417" s="134" t="str">
        <f t="shared" si="263"/>
        <v/>
      </c>
      <c r="L417" s="134" t="str">
        <f t="shared" si="264"/>
        <v/>
      </c>
      <c r="M417" s="134" t="str">
        <f t="shared" si="265"/>
        <v/>
      </c>
      <c r="N417" s="134" t="str">
        <f t="shared" si="266"/>
        <v/>
      </c>
      <c r="O417" s="134" t="str">
        <f t="shared" si="267"/>
        <v/>
      </c>
      <c r="P417" s="134" t="str">
        <f t="shared" si="268"/>
        <v/>
      </c>
      <c r="Q417" s="134" t="str">
        <f t="shared" si="269"/>
        <v/>
      </c>
      <c r="R417" s="130" t="str">
        <f t="shared" si="270"/>
        <v/>
      </c>
      <c r="S417" s="134" t="str">
        <f t="shared" si="271"/>
        <v/>
      </c>
      <c r="T417" s="147" t="str">
        <f t="shared" si="272"/>
        <v/>
      </c>
      <c r="U417" s="134" t="str">
        <f t="shared" si="273"/>
        <v/>
      </c>
      <c r="V417" s="134" t="str">
        <f t="shared" si="274"/>
        <v/>
      </c>
      <c r="W417" s="134" t="str">
        <f t="shared" si="275"/>
        <v/>
      </c>
    </row>
    <row r="418" spans="1:23">
      <c r="A418" s="150"/>
      <c r="B418" s="151"/>
      <c r="C418" s="130" t="str">
        <f t="shared" si="256"/>
        <v/>
      </c>
      <c r="D418" s="134" t="str">
        <f t="shared" si="257"/>
        <v/>
      </c>
      <c r="E418" s="145" t="str">
        <f t="shared" si="258"/>
        <v/>
      </c>
      <c r="F418" s="146" t="str">
        <f t="shared" si="259"/>
        <v/>
      </c>
      <c r="G418" s="132" t="str">
        <f t="shared" si="260"/>
        <v/>
      </c>
      <c r="H418" s="133" t="str">
        <f t="shared" ca="1" si="261"/>
        <v/>
      </c>
      <c r="I418" s="134" t="str">
        <f t="shared" si="262"/>
        <v/>
      </c>
      <c r="J418" s="134" t="str">
        <f>""</f>
        <v/>
      </c>
      <c r="K418" s="134" t="str">
        <f t="shared" si="263"/>
        <v/>
      </c>
      <c r="L418" s="134" t="str">
        <f t="shared" si="264"/>
        <v/>
      </c>
      <c r="M418" s="134" t="str">
        <f t="shared" si="265"/>
        <v/>
      </c>
      <c r="N418" s="134" t="str">
        <f t="shared" si="266"/>
        <v/>
      </c>
      <c r="O418" s="134" t="str">
        <f t="shared" si="267"/>
        <v/>
      </c>
      <c r="P418" s="134" t="str">
        <f t="shared" si="268"/>
        <v/>
      </c>
      <c r="Q418" s="134" t="str">
        <f t="shared" si="269"/>
        <v/>
      </c>
      <c r="R418" s="130" t="str">
        <f t="shared" si="270"/>
        <v/>
      </c>
      <c r="S418" s="134" t="str">
        <f t="shared" si="271"/>
        <v/>
      </c>
      <c r="T418" s="147" t="str">
        <f t="shared" si="272"/>
        <v/>
      </c>
      <c r="U418" s="134" t="str">
        <f t="shared" si="273"/>
        <v/>
      </c>
      <c r="V418" s="134" t="str">
        <f t="shared" si="274"/>
        <v/>
      </c>
      <c r="W418" s="134" t="str">
        <f t="shared" si="275"/>
        <v/>
      </c>
    </row>
    <row r="419" spans="1:23">
      <c r="A419" s="150"/>
      <c r="B419" s="151"/>
      <c r="C419" s="130" t="str">
        <f t="shared" si="256"/>
        <v/>
      </c>
      <c r="D419" s="134" t="str">
        <f t="shared" si="257"/>
        <v/>
      </c>
      <c r="E419" s="145" t="str">
        <f t="shared" si="258"/>
        <v/>
      </c>
      <c r="F419" s="146" t="str">
        <f t="shared" si="259"/>
        <v/>
      </c>
      <c r="G419" s="132" t="str">
        <f t="shared" si="260"/>
        <v/>
      </c>
      <c r="H419" s="133" t="str">
        <f t="shared" ca="1" si="261"/>
        <v/>
      </c>
      <c r="I419" s="134" t="str">
        <f t="shared" si="262"/>
        <v/>
      </c>
      <c r="J419" s="134" t="str">
        <f>""</f>
        <v/>
      </c>
      <c r="K419" s="134" t="str">
        <f t="shared" si="263"/>
        <v/>
      </c>
      <c r="L419" s="134" t="str">
        <f t="shared" si="264"/>
        <v/>
      </c>
      <c r="M419" s="134" t="str">
        <f t="shared" si="265"/>
        <v/>
      </c>
      <c r="N419" s="134" t="str">
        <f t="shared" si="266"/>
        <v/>
      </c>
      <c r="O419" s="134" t="str">
        <f t="shared" si="267"/>
        <v/>
      </c>
      <c r="P419" s="134" t="str">
        <f t="shared" si="268"/>
        <v/>
      </c>
      <c r="Q419" s="134" t="str">
        <f t="shared" si="269"/>
        <v/>
      </c>
      <c r="R419" s="130" t="str">
        <f t="shared" si="270"/>
        <v/>
      </c>
      <c r="S419" s="134" t="str">
        <f t="shared" si="271"/>
        <v/>
      </c>
      <c r="T419" s="147" t="str">
        <f t="shared" si="272"/>
        <v/>
      </c>
      <c r="U419" s="134" t="str">
        <f t="shared" si="273"/>
        <v/>
      </c>
      <c r="V419" s="134" t="str">
        <f t="shared" si="274"/>
        <v/>
      </c>
      <c r="W419" s="134" t="str">
        <f t="shared" si="275"/>
        <v/>
      </c>
    </row>
    <row r="420" spans="1:23">
      <c r="A420" s="150"/>
      <c r="B420" s="151"/>
      <c r="C420" s="130" t="str">
        <f t="shared" si="256"/>
        <v/>
      </c>
      <c r="D420" s="134" t="str">
        <f t="shared" si="257"/>
        <v/>
      </c>
      <c r="E420" s="145" t="str">
        <f t="shared" si="258"/>
        <v/>
      </c>
      <c r="F420" s="146" t="str">
        <f t="shared" si="259"/>
        <v/>
      </c>
      <c r="G420" s="132" t="str">
        <f t="shared" si="260"/>
        <v/>
      </c>
      <c r="H420" s="133" t="str">
        <f t="shared" ca="1" si="261"/>
        <v/>
      </c>
      <c r="I420" s="134" t="str">
        <f t="shared" si="262"/>
        <v/>
      </c>
      <c r="J420" s="134" t="str">
        <f>""</f>
        <v/>
      </c>
      <c r="K420" s="134" t="str">
        <f t="shared" si="263"/>
        <v/>
      </c>
      <c r="L420" s="134" t="str">
        <f t="shared" si="264"/>
        <v/>
      </c>
      <c r="M420" s="134" t="str">
        <f t="shared" si="265"/>
        <v/>
      </c>
      <c r="N420" s="134" t="str">
        <f t="shared" si="266"/>
        <v/>
      </c>
      <c r="O420" s="134" t="str">
        <f t="shared" si="267"/>
        <v/>
      </c>
      <c r="P420" s="134" t="str">
        <f t="shared" si="268"/>
        <v/>
      </c>
      <c r="Q420" s="134" t="str">
        <f t="shared" si="269"/>
        <v/>
      </c>
      <c r="R420" s="130" t="str">
        <f t="shared" si="270"/>
        <v/>
      </c>
      <c r="S420" s="134" t="str">
        <f t="shared" si="271"/>
        <v/>
      </c>
      <c r="T420" s="147" t="str">
        <f t="shared" si="272"/>
        <v/>
      </c>
      <c r="U420" s="134" t="str">
        <f t="shared" si="273"/>
        <v/>
      </c>
      <c r="V420" s="134" t="str">
        <f t="shared" si="274"/>
        <v/>
      </c>
      <c r="W420" s="134" t="str">
        <f t="shared" si="275"/>
        <v/>
      </c>
    </row>
    <row r="421" spans="1:23">
      <c r="A421" s="150"/>
      <c r="B421" s="151"/>
      <c r="C421" s="130" t="str">
        <f t="shared" si="256"/>
        <v/>
      </c>
      <c r="D421" s="134" t="str">
        <f t="shared" si="257"/>
        <v/>
      </c>
      <c r="E421" s="145" t="str">
        <f t="shared" si="258"/>
        <v/>
      </c>
      <c r="F421" s="146" t="str">
        <f t="shared" si="259"/>
        <v/>
      </c>
      <c r="G421" s="132" t="str">
        <f t="shared" si="260"/>
        <v/>
      </c>
      <c r="H421" s="133" t="str">
        <f t="shared" ca="1" si="261"/>
        <v/>
      </c>
      <c r="I421" s="134" t="str">
        <f t="shared" si="262"/>
        <v/>
      </c>
      <c r="J421" s="134" t="str">
        <f>""</f>
        <v/>
      </c>
      <c r="K421" s="134" t="str">
        <f t="shared" si="263"/>
        <v/>
      </c>
      <c r="L421" s="134" t="str">
        <f t="shared" si="264"/>
        <v/>
      </c>
      <c r="M421" s="134" t="str">
        <f t="shared" si="265"/>
        <v/>
      </c>
      <c r="N421" s="134" t="str">
        <f t="shared" si="266"/>
        <v/>
      </c>
      <c r="O421" s="134" t="str">
        <f t="shared" si="267"/>
        <v/>
      </c>
      <c r="P421" s="134" t="str">
        <f t="shared" si="268"/>
        <v/>
      </c>
      <c r="Q421" s="134" t="str">
        <f t="shared" si="269"/>
        <v/>
      </c>
      <c r="R421" s="130" t="str">
        <f t="shared" si="270"/>
        <v/>
      </c>
      <c r="S421" s="134" t="str">
        <f t="shared" si="271"/>
        <v/>
      </c>
      <c r="T421" s="147" t="str">
        <f t="shared" si="272"/>
        <v/>
      </c>
      <c r="U421" s="134" t="str">
        <f t="shared" si="273"/>
        <v/>
      </c>
      <c r="V421" s="134" t="str">
        <f t="shared" si="274"/>
        <v/>
      </c>
      <c r="W421" s="134" t="str">
        <f t="shared" si="275"/>
        <v/>
      </c>
    </row>
    <row r="422" spans="1:23">
      <c r="A422" s="150"/>
      <c r="B422" s="151"/>
      <c r="C422" s="130" t="str">
        <f t="shared" si="256"/>
        <v/>
      </c>
      <c r="D422" s="134" t="str">
        <f t="shared" si="257"/>
        <v/>
      </c>
      <c r="E422" s="145" t="str">
        <f t="shared" si="258"/>
        <v/>
      </c>
      <c r="F422" s="146" t="str">
        <f t="shared" si="259"/>
        <v/>
      </c>
      <c r="G422" s="132" t="str">
        <f t="shared" si="260"/>
        <v/>
      </c>
      <c r="H422" s="133" t="str">
        <f t="shared" ca="1" si="261"/>
        <v/>
      </c>
      <c r="I422" s="134" t="str">
        <f t="shared" si="262"/>
        <v/>
      </c>
      <c r="J422" s="134" t="str">
        <f>""</f>
        <v/>
      </c>
      <c r="K422" s="134" t="str">
        <f t="shared" si="263"/>
        <v/>
      </c>
      <c r="L422" s="134" t="str">
        <f t="shared" si="264"/>
        <v/>
      </c>
      <c r="M422" s="134" t="str">
        <f t="shared" si="265"/>
        <v/>
      </c>
      <c r="N422" s="134" t="str">
        <f t="shared" si="266"/>
        <v/>
      </c>
      <c r="O422" s="134" t="str">
        <f t="shared" si="267"/>
        <v/>
      </c>
      <c r="P422" s="134" t="str">
        <f t="shared" si="268"/>
        <v/>
      </c>
      <c r="Q422" s="134" t="str">
        <f t="shared" si="269"/>
        <v/>
      </c>
      <c r="R422" s="130" t="str">
        <f t="shared" si="270"/>
        <v/>
      </c>
      <c r="S422" s="134" t="str">
        <f t="shared" si="271"/>
        <v/>
      </c>
      <c r="T422" s="147" t="str">
        <f t="shared" si="272"/>
        <v/>
      </c>
      <c r="U422" s="134" t="str">
        <f t="shared" si="273"/>
        <v/>
      </c>
      <c r="V422" s="134" t="str">
        <f t="shared" si="274"/>
        <v/>
      </c>
      <c r="W422" s="134" t="str">
        <f t="shared" si="275"/>
        <v/>
      </c>
    </row>
    <row r="423" spans="1:23">
      <c r="A423" s="150"/>
      <c r="B423" s="151"/>
      <c r="C423" s="130" t="str">
        <f t="shared" si="256"/>
        <v/>
      </c>
      <c r="D423" s="134" t="str">
        <f t="shared" si="257"/>
        <v/>
      </c>
      <c r="E423" s="145" t="str">
        <f t="shared" si="258"/>
        <v/>
      </c>
      <c r="F423" s="146" t="str">
        <f t="shared" si="259"/>
        <v/>
      </c>
      <c r="G423" s="132" t="str">
        <f t="shared" si="260"/>
        <v/>
      </c>
      <c r="H423" s="133" t="str">
        <f t="shared" ca="1" si="261"/>
        <v/>
      </c>
      <c r="I423" s="134" t="str">
        <f t="shared" si="262"/>
        <v/>
      </c>
      <c r="J423" s="134" t="str">
        <f>""</f>
        <v/>
      </c>
      <c r="K423" s="134" t="str">
        <f t="shared" si="263"/>
        <v/>
      </c>
      <c r="L423" s="134" t="str">
        <f t="shared" si="264"/>
        <v/>
      </c>
      <c r="M423" s="134" t="str">
        <f t="shared" si="265"/>
        <v/>
      </c>
      <c r="N423" s="134" t="str">
        <f t="shared" si="266"/>
        <v/>
      </c>
      <c r="O423" s="134" t="str">
        <f t="shared" si="267"/>
        <v/>
      </c>
      <c r="P423" s="134" t="str">
        <f t="shared" si="268"/>
        <v/>
      </c>
      <c r="Q423" s="134" t="str">
        <f t="shared" si="269"/>
        <v/>
      </c>
      <c r="R423" s="130" t="str">
        <f t="shared" si="270"/>
        <v/>
      </c>
      <c r="S423" s="134" t="str">
        <f t="shared" si="271"/>
        <v/>
      </c>
      <c r="T423" s="147" t="str">
        <f t="shared" si="272"/>
        <v/>
      </c>
      <c r="U423" s="134" t="str">
        <f t="shared" si="273"/>
        <v/>
      </c>
      <c r="V423" s="134" t="str">
        <f t="shared" si="274"/>
        <v/>
      </c>
      <c r="W423" s="134" t="str">
        <f t="shared" si="275"/>
        <v/>
      </c>
    </row>
    <row r="424" spans="1:23">
      <c r="A424" s="150"/>
      <c r="B424" s="151"/>
      <c r="C424" s="130" t="str">
        <f t="shared" si="256"/>
        <v/>
      </c>
      <c r="D424" s="134" t="str">
        <f t="shared" si="257"/>
        <v/>
      </c>
      <c r="E424" s="145" t="str">
        <f t="shared" si="258"/>
        <v/>
      </c>
      <c r="F424" s="146" t="str">
        <f t="shared" si="259"/>
        <v/>
      </c>
      <c r="G424" s="132" t="str">
        <f t="shared" si="260"/>
        <v/>
      </c>
      <c r="H424" s="133" t="str">
        <f t="shared" ca="1" si="261"/>
        <v/>
      </c>
      <c r="I424" s="134" t="str">
        <f t="shared" si="262"/>
        <v/>
      </c>
      <c r="J424" s="134" t="str">
        <f>""</f>
        <v/>
      </c>
      <c r="K424" s="134" t="str">
        <f t="shared" si="263"/>
        <v/>
      </c>
      <c r="L424" s="134" t="str">
        <f t="shared" si="264"/>
        <v/>
      </c>
      <c r="M424" s="134" t="str">
        <f t="shared" si="265"/>
        <v/>
      </c>
      <c r="N424" s="134" t="str">
        <f t="shared" si="266"/>
        <v/>
      </c>
      <c r="O424" s="134" t="str">
        <f t="shared" si="267"/>
        <v/>
      </c>
      <c r="P424" s="134" t="str">
        <f t="shared" si="268"/>
        <v/>
      </c>
      <c r="Q424" s="134" t="str">
        <f t="shared" si="269"/>
        <v/>
      </c>
      <c r="R424" s="130" t="str">
        <f t="shared" si="270"/>
        <v/>
      </c>
      <c r="S424" s="134" t="str">
        <f t="shared" si="271"/>
        <v/>
      </c>
      <c r="T424" s="147" t="str">
        <f t="shared" si="272"/>
        <v/>
      </c>
      <c r="U424" s="134" t="str">
        <f t="shared" si="273"/>
        <v/>
      </c>
      <c r="V424" s="134" t="str">
        <f t="shared" si="274"/>
        <v/>
      </c>
      <c r="W424" s="134" t="str">
        <f t="shared" si="275"/>
        <v/>
      </c>
    </row>
    <row r="425" spans="1:23">
      <c r="A425" s="150"/>
      <c r="B425" s="151"/>
      <c r="C425" s="130" t="str">
        <f t="shared" si="256"/>
        <v/>
      </c>
      <c r="D425" s="134" t="str">
        <f t="shared" si="257"/>
        <v/>
      </c>
      <c r="E425" s="145" t="str">
        <f t="shared" si="258"/>
        <v/>
      </c>
      <c r="F425" s="146" t="str">
        <f t="shared" si="259"/>
        <v/>
      </c>
      <c r="G425" s="132" t="str">
        <f t="shared" si="260"/>
        <v/>
      </c>
      <c r="H425" s="133" t="str">
        <f t="shared" ca="1" si="261"/>
        <v/>
      </c>
      <c r="I425" s="134" t="str">
        <f t="shared" si="262"/>
        <v/>
      </c>
      <c r="J425" s="134" t="str">
        <f>""</f>
        <v/>
      </c>
      <c r="K425" s="134" t="str">
        <f t="shared" si="263"/>
        <v/>
      </c>
      <c r="L425" s="134" t="str">
        <f t="shared" si="264"/>
        <v/>
      </c>
      <c r="M425" s="134" t="str">
        <f t="shared" si="265"/>
        <v/>
      </c>
      <c r="N425" s="134" t="str">
        <f t="shared" si="266"/>
        <v/>
      </c>
      <c r="O425" s="134" t="str">
        <f t="shared" si="267"/>
        <v/>
      </c>
      <c r="P425" s="134" t="str">
        <f t="shared" si="268"/>
        <v/>
      </c>
      <c r="Q425" s="134" t="str">
        <f t="shared" si="269"/>
        <v/>
      </c>
      <c r="R425" s="130" t="str">
        <f t="shared" si="270"/>
        <v/>
      </c>
      <c r="S425" s="134" t="str">
        <f t="shared" si="271"/>
        <v/>
      </c>
      <c r="T425" s="147" t="str">
        <f t="shared" si="272"/>
        <v/>
      </c>
      <c r="U425" s="134" t="str">
        <f t="shared" si="273"/>
        <v/>
      </c>
      <c r="V425" s="134" t="str">
        <f t="shared" si="274"/>
        <v/>
      </c>
      <c r="W425" s="134" t="str">
        <f t="shared" si="275"/>
        <v/>
      </c>
    </row>
    <row r="426" spans="1:23">
      <c r="A426" s="150"/>
      <c r="B426" s="151"/>
      <c r="C426" s="130" t="str">
        <f t="shared" si="256"/>
        <v/>
      </c>
      <c r="D426" s="134" t="str">
        <f t="shared" si="257"/>
        <v/>
      </c>
      <c r="E426" s="145" t="str">
        <f t="shared" si="258"/>
        <v/>
      </c>
      <c r="F426" s="146" t="str">
        <f t="shared" si="259"/>
        <v/>
      </c>
      <c r="G426" s="132" t="str">
        <f t="shared" si="260"/>
        <v/>
      </c>
      <c r="H426" s="133" t="str">
        <f t="shared" ca="1" si="261"/>
        <v/>
      </c>
      <c r="I426" s="134" t="str">
        <f t="shared" si="262"/>
        <v/>
      </c>
      <c r="J426" s="134" t="str">
        <f>""</f>
        <v/>
      </c>
      <c r="K426" s="134" t="str">
        <f t="shared" si="263"/>
        <v/>
      </c>
      <c r="L426" s="134" t="str">
        <f t="shared" si="264"/>
        <v/>
      </c>
      <c r="M426" s="134" t="str">
        <f t="shared" si="265"/>
        <v/>
      </c>
      <c r="N426" s="134" t="str">
        <f t="shared" si="266"/>
        <v/>
      </c>
      <c r="O426" s="134" t="str">
        <f t="shared" si="267"/>
        <v/>
      </c>
      <c r="P426" s="134" t="str">
        <f t="shared" si="268"/>
        <v/>
      </c>
      <c r="Q426" s="134" t="str">
        <f t="shared" si="269"/>
        <v/>
      </c>
      <c r="R426" s="130" t="str">
        <f t="shared" si="270"/>
        <v/>
      </c>
      <c r="S426" s="134" t="str">
        <f t="shared" si="271"/>
        <v/>
      </c>
      <c r="T426" s="147" t="str">
        <f t="shared" si="272"/>
        <v/>
      </c>
      <c r="U426" s="134" t="str">
        <f t="shared" si="273"/>
        <v/>
      </c>
      <c r="V426" s="134" t="str">
        <f t="shared" si="274"/>
        <v/>
      </c>
      <c r="W426" s="134" t="str">
        <f t="shared" si="275"/>
        <v/>
      </c>
    </row>
    <row r="427" spans="1:23">
      <c r="A427" s="150"/>
      <c r="B427" s="151"/>
      <c r="C427" s="130" t="str">
        <f t="shared" si="256"/>
        <v/>
      </c>
      <c r="D427" s="134" t="str">
        <f t="shared" si="257"/>
        <v/>
      </c>
      <c r="E427" s="145" t="str">
        <f t="shared" si="258"/>
        <v/>
      </c>
      <c r="F427" s="146" t="str">
        <f t="shared" si="259"/>
        <v/>
      </c>
      <c r="G427" s="132" t="str">
        <f t="shared" si="260"/>
        <v/>
      </c>
      <c r="H427" s="133" t="str">
        <f t="shared" ca="1" si="261"/>
        <v/>
      </c>
      <c r="I427" s="134" t="str">
        <f t="shared" si="262"/>
        <v/>
      </c>
      <c r="J427" s="134" t="str">
        <f>""</f>
        <v/>
      </c>
      <c r="K427" s="134" t="str">
        <f t="shared" si="263"/>
        <v/>
      </c>
      <c r="L427" s="134" t="str">
        <f t="shared" si="264"/>
        <v/>
      </c>
      <c r="M427" s="134" t="str">
        <f t="shared" si="265"/>
        <v/>
      </c>
      <c r="N427" s="134" t="str">
        <f t="shared" si="266"/>
        <v/>
      </c>
      <c r="O427" s="134" t="str">
        <f t="shared" si="267"/>
        <v/>
      </c>
      <c r="P427" s="134" t="str">
        <f t="shared" si="268"/>
        <v/>
      </c>
      <c r="Q427" s="134" t="str">
        <f t="shared" si="269"/>
        <v/>
      </c>
      <c r="R427" s="130" t="str">
        <f t="shared" si="270"/>
        <v/>
      </c>
      <c r="S427" s="134" t="str">
        <f t="shared" si="271"/>
        <v/>
      </c>
      <c r="T427" s="147" t="str">
        <f t="shared" si="272"/>
        <v/>
      </c>
      <c r="U427" s="134" t="str">
        <f t="shared" si="273"/>
        <v/>
      </c>
      <c r="V427" s="134" t="str">
        <f t="shared" si="274"/>
        <v/>
      </c>
      <c r="W427" s="134" t="str">
        <f t="shared" si="275"/>
        <v/>
      </c>
    </row>
    <row r="428" spans="1:23">
      <c r="A428" s="150"/>
      <c r="B428" s="151"/>
      <c r="C428" s="130" t="str">
        <f t="shared" si="256"/>
        <v/>
      </c>
      <c r="D428" s="134" t="str">
        <f t="shared" si="257"/>
        <v/>
      </c>
      <c r="E428" s="145" t="str">
        <f t="shared" si="258"/>
        <v/>
      </c>
      <c r="F428" s="146" t="str">
        <f t="shared" si="259"/>
        <v/>
      </c>
      <c r="G428" s="132" t="str">
        <f t="shared" si="260"/>
        <v/>
      </c>
      <c r="H428" s="133" t="str">
        <f t="shared" ca="1" si="261"/>
        <v/>
      </c>
      <c r="I428" s="134" t="str">
        <f t="shared" si="262"/>
        <v/>
      </c>
      <c r="J428" s="134" t="str">
        <f>""</f>
        <v/>
      </c>
      <c r="K428" s="134" t="str">
        <f t="shared" si="263"/>
        <v/>
      </c>
      <c r="L428" s="134" t="str">
        <f t="shared" si="264"/>
        <v/>
      </c>
      <c r="M428" s="134" t="str">
        <f t="shared" si="265"/>
        <v/>
      </c>
      <c r="N428" s="134" t="str">
        <f t="shared" si="266"/>
        <v/>
      </c>
      <c r="O428" s="134" t="str">
        <f t="shared" si="267"/>
        <v/>
      </c>
      <c r="P428" s="134" t="str">
        <f t="shared" si="268"/>
        <v/>
      </c>
      <c r="Q428" s="134" t="str">
        <f t="shared" si="269"/>
        <v/>
      </c>
      <c r="R428" s="130" t="str">
        <f t="shared" si="270"/>
        <v/>
      </c>
      <c r="S428" s="134" t="str">
        <f t="shared" si="271"/>
        <v/>
      </c>
      <c r="T428" s="147" t="str">
        <f t="shared" si="272"/>
        <v/>
      </c>
      <c r="U428" s="134" t="str">
        <f t="shared" si="273"/>
        <v/>
      </c>
      <c r="V428" s="134" t="str">
        <f t="shared" si="274"/>
        <v/>
      </c>
      <c r="W428" s="134" t="str">
        <f t="shared" si="275"/>
        <v/>
      </c>
    </row>
    <row r="429" spans="1:23">
      <c r="A429" s="150"/>
      <c r="B429" s="151"/>
      <c r="C429" s="130" t="str">
        <f t="shared" si="256"/>
        <v/>
      </c>
      <c r="D429" s="134" t="str">
        <f t="shared" si="257"/>
        <v/>
      </c>
      <c r="E429" s="145" t="str">
        <f t="shared" si="258"/>
        <v/>
      </c>
      <c r="F429" s="146" t="str">
        <f t="shared" si="259"/>
        <v/>
      </c>
      <c r="G429" s="132" t="str">
        <f t="shared" si="260"/>
        <v/>
      </c>
      <c r="H429" s="133" t="str">
        <f t="shared" ca="1" si="261"/>
        <v/>
      </c>
      <c r="I429" s="134" t="str">
        <f t="shared" si="262"/>
        <v/>
      </c>
      <c r="J429" s="134" t="str">
        <f>""</f>
        <v/>
      </c>
      <c r="K429" s="134" t="str">
        <f t="shared" si="263"/>
        <v/>
      </c>
      <c r="L429" s="134" t="str">
        <f t="shared" si="264"/>
        <v/>
      </c>
      <c r="M429" s="134" t="str">
        <f t="shared" si="265"/>
        <v/>
      </c>
      <c r="N429" s="134" t="str">
        <f t="shared" si="266"/>
        <v/>
      </c>
      <c r="O429" s="134" t="str">
        <f t="shared" si="267"/>
        <v/>
      </c>
      <c r="P429" s="134" t="str">
        <f t="shared" si="268"/>
        <v/>
      </c>
      <c r="Q429" s="134" t="str">
        <f t="shared" si="269"/>
        <v/>
      </c>
      <c r="R429" s="130" t="str">
        <f t="shared" si="270"/>
        <v/>
      </c>
      <c r="S429" s="134" t="str">
        <f t="shared" si="271"/>
        <v/>
      </c>
      <c r="T429" s="147" t="str">
        <f t="shared" si="272"/>
        <v/>
      </c>
      <c r="U429" s="134" t="str">
        <f t="shared" si="273"/>
        <v/>
      </c>
      <c r="V429" s="134" t="str">
        <f t="shared" si="274"/>
        <v/>
      </c>
      <c r="W429" s="134" t="str">
        <f t="shared" si="275"/>
        <v/>
      </c>
    </row>
    <row r="430" spans="1:23">
      <c r="A430" s="150"/>
      <c r="B430" s="151"/>
      <c r="C430" s="130" t="str">
        <f t="shared" si="256"/>
        <v/>
      </c>
      <c r="D430" s="134" t="str">
        <f t="shared" si="257"/>
        <v/>
      </c>
      <c r="E430" s="145" t="str">
        <f t="shared" si="258"/>
        <v/>
      </c>
      <c r="F430" s="146" t="str">
        <f t="shared" si="259"/>
        <v/>
      </c>
      <c r="G430" s="132" t="str">
        <f t="shared" si="260"/>
        <v/>
      </c>
      <c r="H430" s="133" t="str">
        <f t="shared" ca="1" si="261"/>
        <v/>
      </c>
      <c r="I430" s="134" t="str">
        <f t="shared" si="262"/>
        <v/>
      </c>
      <c r="J430" s="134" t="str">
        <f>""</f>
        <v/>
      </c>
      <c r="K430" s="134" t="str">
        <f t="shared" si="263"/>
        <v/>
      </c>
      <c r="L430" s="134" t="str">
        <f t="shared" si="264"/>
        <v/>
      </c>
      <c r="M430" s="134" t="str">
        <f t="shared" si="265"/>
        <v/>
      </c>
      <c r="N430" s="134" t="str">
        <f t="shared" si="266"/>
        <v/>
      </c>
      <c r="O430" s="134" t="str">
        <f t="shared" si="267"/>
        <v/>
      </c>
      <c r="P430" s="134" t="str">
        <f t="shared" si="268"/>
        <v/>
      </c>
      <c r="Q430" s="134" t="str">
        <f t="shared" si="269"/>
        <v/>
      </c>
      <c r="R430" s="130" t="str">
        <f t="shared" si="270"/>
        <v/>
      </c>
      <c r="S430" s="134" t="str">
        <f t="shared" si="271"/>
        <v/>
      </c>
      <c r="T430" s="147" t="str">
        <f t="shared" si="272"/>
        <v/>
      </c>
      <c r="U430" s="134" t="str">
        <f t="shared" si="273"/>
        <v/>
      </c>
      <c r="V430" s="134" t="str">
        <f t="shared" si="274"/>
        <v/>
      </c>
      <c r="W430" s="134" t="str">
        <f t="shared" si="275"/>
        <v/>
      </c>
    </row>
    <row r="431" spans="1:23">
      <c r="A431" s="150"/>
      <c r="B431" s="151"/>
      <c r="C431" s="130" t="str">
        <f t="shared" si="256"/>
        <v/>
      </c>
      <c r="D431" s="134" t="str">
        <f t="shared" si="257"/>
        <v/>
      </c>
      <c r="E431" s="145" t="str">
        <f t="shared" si="258"/>
        <v/>
      </c>
      <c r="F431" s="146" t="str">
        <f t="shared" si="259"/>
        <v/>
      </c>
      <c r="G431" s="132" t="str">
        <f t="shared" si="260"/>
        <v/>
      </c>
      <c r="H431" s="133" t="str">
        <f t="shared" ca="1" si="261"/>
        <v/>
      </c>
      <c r="I431" s="134" t="str">
        <f t="shared" si="262"/>
        <v/>
      </c>
      <c r="J431" s="134" t="str">
        <f>""</f>
        <v/>
      </c>
      <c r="K431" s="134" t="str">
        <f t="shared" si="263"/>
        <v/>
      </c>
      <c r="L431" s="134" t="str">
        <f t="shared" si="264"/>
        <v/>
      </c>
      <c r="M431" s="134" t="str">
        <f t="shared" si="265"/>
        <v/>
      </c>
      <c r="N431" s="134" t="str">
        <f t="shared" si="266"/>
        <v/>
      </c>
      <c r="O431" s="134" t="str">
        <f t="shared" si="267"/>
        <v/>
      </c>
      <c r="P431" s="134" t="str">
        <f t="shared" si="268"/>
        <v/>
      </c>
      <c r="Q431" s="134" t="str">
        <f t="shared" si="269"/>
        <v/>
      </c>
      <c r="R431" s="130" t="str">
        <f t="shared" si="270"/>
        <v/>
      </c>
      <c r="S431" s="134" t="str">
        <f t="shared" si="271"/>
        <v/>
      </c>
      <c r="T431" s="147" t="str">
        <f t="shared" si="272"/>
        <v/>
      </c>
      <c r="U431" s="134" t="str">
        <f t="shared" si="273"/>
        <v/>
      </c>
      <c r="V431" s="134" t="str">
        <f t="shared" si="274"/>
        <v/>
      </c>
      <c r="W431" s="134" t="str">
        <f t="shared" si="275"/>
        <v/>
      </c>
    </row>
    <row r="432" spans="1:23">
      <c r="A432" s="150"/>
      <c r="B432" s="151"/>
      <c r="C432" s="130" t="str">
        <f t="shared" si="256"/>
        <v/>
      </c>
      <c r="D432" s="134" t="str">
        <f t="shared" si="257"/>
        <v/>
      </c>
      <c r="E432" s="145" t="str">
        <f t="shared" si="258"/>
        <v/>
      </c>
      <c r="F432" s="146" t="str">
        <f t="shared" si="259"/>
        <v/>
      </c>
      <c r="G432" s="132" t="str">
        <f t="shared" si="260"/>
        <v/>
      </c>
      <c r="H432" s="133" t="str">
        <f t="shared" ca="1" si="261"/>
        <v/>
      </c>
      <c r="I432" s="134" t="str">
        <f t="shared" si="262"/>
        <v/>
      </c>
      <c r="J432" s="134" t="str">
        <f>""</f>
        <v/>
      </c>
      <c r="K432" s="134" t="str">
        <f t="shared" si="263"/>
        <v/>
      </c>
      <c r="L432" s="134" t="str">
        <f t="shared" si="264"/>
        <v/>
      </c>
      <c r="M432" s="134" t="str">
        <f t="shared" si="265"/>
        <v/>
      </c>
      <c r="N432" s="134" t="str">
        <f t="shared" si="266"/>
        <v/>
      </c>
      <c r="O432" s="134" t="str">
        <f t="shared" si="267"/>
        <v/>
      </c>
      <c r="P432" s="134" t="str">
        <f t="shared" si="268"/>
        <v/>
      </c>
      <c r="Q432" s="134" t="str">
        <f t="shared" si="269"/>
        <v/>
      </c>
      <c r="R432" s="130" t="str">
        <f t="shared" si="270"/>
        <v/>
      </c>
      <c r="S432" s="134" t="str">
        <f t="shared" si="271"/>
        <v/>
      </c>
      <c r="T432" s="147" t="str">
        <f t="shared" si="272"/>
        <v/>
      </c>
      <c r="U432" s="134" t="str">
        <f t="shared" si="273"/>
        <v/>
      </c>
      <c r="V432" s="134" t="str">
        <f t="shared" si="274"/>
        <v/>
      </c>
      <c r="W432" s="134" t="str">
        <f t="shared" si="275"/>
        <v/>
      </c>
    </row>
    <row r="433" spans="1:23">
      <c r="A433" s="150"/>
      <c r="B433" s="151"/>
      <c r="C433" s="130" t="str">
        <f t="shared" si="256"/>
        <v/>
      </c>
      <c r="D433" s="134" t="str">
        <f t="shared" si="257"/>
        <v/>
      </c>
      <c r="E433" s="145" t="str">
        <f t="shared" si="258"/>
        <v/>
      </c>
      <c r="F433" s="146" t="str">
        <f t="shared" si="259"/>
        <v/>
      </c>
      <c r="G433" s="132" t="str">
        <f t="shared" si="260"/>
        <v/>
      </c>
      <c r="H433" s="133" t="str">
        <f t="shared" ca="1" si="261"/>
        <v/>
      </c>
      <c r="I433" s="134" t="str">
        <f t="shared" si="262"/>
        <v/>
      </c>
      <c r="J433" s="134" t="str">
        <f>""</f>
        <v/>
      </c>
      <c r="K433" s="134" t="str">
        <f t="shared" si="263"/>
        <v/>
      </c>
      <c r="L433" s="134" t="str">
        <f t="shared" si="264"/>
        <v/>
      </c>
      <c r="M433" s="134" t="str">
        <f t="shared" si="265"/>
        <v/>
      </c>
      <c r="N433" s="134" t="str">
        <f t="shared" si="266"/>
        <v/>
      </c>
      <c r="O433" s="134" t="str">
        <f t="shared" si="267"/>
        <v/>
      </c>
      <c r="P433" s="134" t="str">
        <f t="shared" si="268"/>
        <v/>
      </c>
      <c r="Q433" s="134" t="str">
        <f t="shared" si="269"/>
        <v/>
      </c>
      <c r="R433" s="130" t="str">
        <f t="shared" si="270"/>
        <v/>
      </c>
      <c r="S433" s="134" t="str">
        <f t="shared" si="271"/>
        <v/>
      </c>
      <c r="T433" s="147" t="str">
        <f t="shared" si="272"/>
        <v/>
      </c>
      <c r="U433" s="134" t="str">
        <f t="shared" si="273"/>
        <v/>
      </c>
      <c r="V433" s="134" t="str">
        <f t="shared" si="274"/>
        <v/>
      </c>
      <c r="W433" s="134" t="str">
        <f t="shared" si="275"/>
        <v/>
      </c>
    </row>
    <row r="434" spans="1:23">
      <c r="A434" s="150"/>
      <c r="B434" s="151"/>
      <c r="C434" s="130" t="str">
        <f t="shared" si="256"/>
        <v/>
      </c>
      <c r="D434" s="134" t="str">
        <f t="shared" si="257"/>
        <v/>
      </c>
      <c r="E434" s="145" t="str">
        <f t="shared" si="258"/>
        <v/>
      </c>
      <c r="F434" s="146" t="str">
        <f t="shared" si="259"/>
        <v/>
      </c>
      <c r="G434" s="132" t="str">
        <f t="shared" si="260"/>
        <v/>
      </c>
      <c r="H434" s="133" t="str">
        <f t="shared" ca="1" si="261"/>
        <v/>
      </c>
      <c r="I434" s="134" t="str">
        <f t="shared" si="262"/>
        <v/>
      </c>
      <c r="J434" s="134" t="str">
        <f>""</f>
        <v/>
      </c>
      <c r="K434" s="134" t="str">
        <f t="shared" si="263"/>
        <v/>
      </c>
      <c r="L434" s="134" t="str">
        <f t="shared" si="264"/>
        <v/>
      </c>
      <c r="M434" s="134" t="str">
        <f t="shared" si="265"/>
        <v/>
      </c>
      <c r="N434" s="134" t="str">
        <f t="shared" si="266"/>
        <v/>
      </c>
      <c r="O434" s="134" t="str">
        <f t="shared" si="267"/>
        <v/>
      </c>
      <c r="P434" s="134" t="str">
        <f t="shared" si="268"/>
        <v/>
      </c>
      <c r="Q434" s="134" t="str">
        <f t="shared" si="269"/>
        <v/>
      </c>
      <c r="R434" s="130" t="str">
        <f t="shared" si="270"/>
        <v/>
      </c>
      <c r="S434" s="134" t="str">
        <f t="shared" si="271"/>
        <v/>
      </c>
      <c r="T434" s="147" t="str">
        <f t="shared" si="272"/>
        <v/>
      </c>
      <c r="U434" s="134" t="str">
        <f t="shared" si="273"/>
        <v/>
      </c>
      <c r="V434" s="134" t="str">
        <f t="shared" si="274"/>
        <v/>
      </c>
      <c r="W434" s="134" t="str">
        <f t="shared" si="275"/>
        <v/>
      </c>
    </row>
    <row r="435" spans="1:23">
      <c r="A435" s="150"/>
      <c r="B435" s="151"/>
      <c r="C435" s="130" t="str">
        <f t="shared" si="256"/>
        <v/>
      </c>
      <c r="D435" s="134" t="str">
        <f t="shared" si="257"/>
        <v/>
      </c>
      <c r="E435" s="145" t="str">
        <f t="shared" si="258"/>
        <v/>
      </c>
      <c r="F435" s="146" t="str">
        <f t="shared" si="259"/>
        <v/>
      </c>
      <c r="G435" s="132" t="str">
        <f t="shared" si="260"/>
        <v/>
      </c>
      <c r="H435" s="133" t="str">
        <f t="shared" ca="1" si="261"/>
        <v/>
      </c>
      <c r="I435" s="134" t="str">
        <f t="shared" si="262"/>
        <v/>
      </c>
      <c r="J435" s="134" t="str">
        <f>""</f>
        <v/>
      </c>
      <c r="K435" s="134" t="str">
        <f t="shared" si="263"/>
        <v/>
      </c>
      <c r="L435" s="134" t="str">
        <f t="shared" si="264"/>
        <v/>
      </c>
      <c r="M435" s="134" t="str">
        <f t="shared" si="265"/>
        <v/>
      </c>
      <c r="N435" s="134" t="str">
        <f t="shared" si="266"/>
        <v/>
      </c>
      <c r="O435" s="134" t="str">
        <f t="shared" si="267"/>
        <v/>
      </c>
      <c r="P435" s="134" t="str">
        <f t="shared" si="268"/>
        <v/>
      </c>
      <c r="Q435" s="134" t="str">
        <f t="shared" si="269"/>
        <v/>
      </c>
      <c r="R435" s="130" t="str">
        <f t="shared" si="270"/>
        <v/>
      </c>
      <c r="S435" s="134" t="str">
        <f t="shared" si="271"/>
        <v/>
      </c>
      <c r="T435" s="147" t="str">
        <f t="shared" si="272"/>
        <v/>
      </c>
      <c r="U435" s="134" t="str">
        <f t="shared" si="273"/>
        <v/>
      </c>
      <c r="V435" s="134" t="str">
        <f t="shared" si="274"/>
        <v/>
      </c>
      <c r="W435" s="134" t="str">
        <f t="shared" si="275"/>
        <v/>
      </c>
    </row>
    <row r="436" spans="1:23">
      <c r="A436" s="150"/>
      <c r="B436" s="151"/>
      <c r="C436" s="130" t="str">
        <f t="shared" si="256"/>
        <v/>
      </c>
      <c r="D436" s="134" t="str">
        <f t="shared" si="257"/>
        <v/>
      </c>
      <c r="E436" s="145" t="str">
        <f t="shared" si="258"/>
        <v/>
      </c>
      <c r="F436" s="146" t="str">
        <f t="shared" si="259"/>
        <v/>
      </c>
      <c r="G436" s="132" t="str">
        <f t="shared" si="260"/>
        <v/>
      </c>
      <c r="H436" s="133" t="str">
        <f t="shared" ca="1" si="261"/>
        <v/>
      </c>
      <c r="I436" s="134" t="str">
        <f t="shared" si="262"/>
        <v/>
      </c>
      <c r="J436" s="134" t="str">
        <f>""</f>
        <v/>
      </c>
      <c r="K436" s="134" t="str">
        <f t="shared" si="263"/>
        <v/>
      </c>
      <c r="L436" s="134" t="str">
        <f t="shared" si="264"/>
        <v/>
      </c>
      <c r="M436" s="134" t="str">
        <f t="shared" si="265"/>
        <v/>
      </c>
      <c r="N436" s="134" t="str">
        <f t="shared" si="266"/>
        <v/>
      </c>
      <c r="O436" s="134" t="str">
        <f t="shared" si="267"/>
        <v/>
      </c>
      <c r="P436" s="134" t="str">
        <f t="shared" si="268"/>
        <v/>
      </c>
      <c r="Q436" s="134" t="str">
        <f t="shared" si="269"/>
        <v/>
      </c>
      <c r="R436" s="130" t="str">
        <f t="shared" si="270"/>
        <v/>
      </c>
      <c r="S436" s="134" t="str">
        <f t="shared" si="271"/>
        <v/>
      </c>
      <c r="T436" s="147" t="str">
        <f t="shared" si="272"/>
        <v/>
      </c>
      <c r="U436" s="134" t="str">
        <f t="shared" si="273"/>
        <v/>
      </c>
      <c r="V436" s="134" t="str">
        <f t="shared" si="274"/>
        <v/>
      </c>
      <c r="W436" s="134" t="str">
        <f t="shared" si="275"/>
        <v/>
      </c>
    </row>
    <row r="437" spans="1:23">
      <c r="A437" s="150"/>
      <c r="B437" s="151"/>
      <c r="C437" s="130" t="str">
        <f t="shared" si="256"/>
        <v/>
      </c>
      <c r="D437" s="134" t="str">
        <f t="shared" si="257"/>
        <v/>
      </c>
      <c r="E437" s="145" t="str">
        <f t="shared" si="258"/>
        <v/>
      </c>
      <c r="F437" s="146" t="str">
        <f t="shared" si="259"/>
        <v/>
      </c>
      <c r="G437" s="132" t="str">
        <f t="shared" si="260"/>
        <v/>
      </c>
      <c r="H437" s="133" t="str">
        <f t="shared" ca="1" si="261"/>
        <v/>
      </c>
      <c r="I437" s="134" t="str">
        <f t="shared" si="262"/>
        <v/>
      </c>
      <c r="J437" s="134" t="str">
        <f>""</f>
        <v/>
      </c>
      <c r="K437" s="134" t="str">
        <f t="shared" si="263"/>
        <v/>
      </c>
      <c r="L437" s="134" t="str">
        <f t="shared" si="264"/>
        <v/>
      </c>
      <c r="M437" s="134" t="str">
        <f t="shared" si="265"/>
        <v/>
      </c>
      <c r="N437" s="134" t="str">
        <f t="shared" si="266"/>
        <v/>
      </c>
      <c r="O437" s="134" t="str">
        <f t="shared" si="267"/>
        <v/>
      </c>
      <c r="P437" s="134" t="str">
        <f t="shared" si="268"/>
        <v/>
      </c>
      <c r="Q437" s="134" t="str">
        <f t="shared" si="269"/>
        <v/>
      </c>
      <c r="R437" s="130" t="str">
        <f t="shared" si="270"/>
        <v/>
      </c>
      <c r="S437" s="134" t="str">
        <f t="shared" si="271"/>
        <v/>
      </c>
      <c r="T437" s="147" t="str">
        <f t="shared" si="272"/>
        <v/>
      </c>
      <c r="U437" s="134" t="str">
        <f t="shared" si="273"/>
        <v/>
      </c>
      <c r="V437" s="134" t="str">
        <f t="shared" si="274"/>
        <v/>
      </c>
      <c r="W437" s="134" t="str">
        <f t="shared" si="275"/>
        <v/>
      </c>
    </row>
    <row r="438" spans="1:23">
      <c r="A438" s="150"/>
      <c r="B438" s="151"/>
      <c r="C438" s="130" t="str">
        <f t="shared" si="256"/>
        <v/>
      </c>
      <c r="D438" s="134" t="str">
        <f t="shared" si="257"/>
        <v/>
      </c>
      <c r="E438" s="145" t="str">
        <f t="shared" si="258"/>
        <v/>
      </c>
      <c r="F438" s="146" t="str">
        <f t="shared" si="259"/>
        <v/>
      </c>
      <c r="G438" s="132" t="str">
        <f t="shared" si="260"/>
        <v/>
      </c>
      <c r="H438" s="133" t="str">
        <f t="shared" ca="1" si="261"/>
        <v/>
      </c>
      <c r="I438" s="134" t="str">
        <f t="shared" si="262"/>
        <v/>
      </c>
      <c r="J438" s="134" t="str">
        <f>""</f>
        <v/>
      </c>
      <c r="K438" s="134" t="str">
        <f t="shared" si="263"/>
        <v/>
      </c>
      <c r="L438" s="134" t="str">
        <f t="shared" si="264"/>
        <v/>
      </c>
      <c r="M438" s="134" t="str">
        <f t="shared" si="265"/>
        <v/>
      </c>
      <c r="N438" s="134" t="str">
        <f t="shared" si="266"/>
        <v/>
      </c>
      <c r="O438" s="134" t="str">
        <f t="shared" si="267"/>
        <v/>
      </c>
      <c r="P438" s="134" t="str">
        <f t="shared" si="268"/>
        <v/>
      </c>
      <c r="Q438" s="134" t="str">
        <f t="shared" si="269"/>
        <v/>
      </c>
      <c r="R438" s="130" t="str">
        <f t="shared" si="270"/>
        <v/>
      </c>
      <c r="S438" s="134" t="str">
        <f t="shared" si="271"/>
        <v/>
      </c>
      <c r="T438" s="147" t="str">
        <f t="shared" si="272"/>
        <v/>
      </c>
      <c r="U438" s="134" t="str">
        <f t="shared" si="273"/>
        <v/>
      </c>
      <c r="V438" s="134" t="str">
        <f t="shared" si="274"/>
        <v/>
      </c>
      <c r="W438" s="134" t="str">
        <f t="shared" si="275"/>
        <v/>
      </c>
    </row>
    <row r="439" spans="1:23">
      <c r="A439" s="150"/>
      <c r="B439" s="151"/>
      <c r="C439" s="130" t="str">
        <f t="shared" si="256"/>
        <v/>
      </c>
      <c r="D439" s="134" t="str">
        <f t="shared" si="257"/>
        <v/>
      </c>
      <c r="E439" s="145" t="str">
        <f t="shared" si="258"/>
        <v/>
      </c>
      <c r="F439" s="146" t="str">
        <f t="shared" si="259"/>
        <v/>
      </c>
      <c r="G439" s="132" t="str">
        <f t="shared" si="260"/>
        <v/>
      </c>
      <c r="H439" s="133" t="str">
        <f t="shared" ca="1" si="261"/>
        <v/>
      </c>
      <c r="I439" s="134" t="str">
        <f t="shared" si="262"/>
        <v/>
      </c>
      <c r="J439" s="134" t="str">
        <f>""</f>
        <v/>
      </c>
      <c r="K439" s="134" t="str">
        <f t="shared" si="263"/>
        <v/>
      </c>
      <c r="L439" s="134" t="str">
        <f t="shared" si="264"/>
        <v/>
      </c>
      <c r="M439" s="134" t="str">
        <f t="shared" si="265"/>
        <v/>
      </c>
      <c r="N439" s="134" t="str">
        <f t="shared" si="266"/>
        <v/>
      </c>
      <c r="O439" s="134" t="str">
        <f t="shared" si="267"/>
        <v/>
      </c>
      <c r="P439" s="134" t="str">
        <f t="shared" si="268"/>
        <v/>
      </c>
      <c r="Q439" s="134" t="str">
        <f t="shared" si="269"/>
        <v/>
      </c>
      <c r="R439" s="130" t="str">
        <f t="shared" si="270"/>
        <v/>
      </c>
      <c r="S439" s="134" t="str">
        <f t="shared" si="271"/>
        <v/>
      </c>
      <c r="T439" s="147" t="str">
        <f t="shared" si="272"/>
        <v/>
      </c>
      <c r="U439" s="134" t="str">
        <f t="shared" si="273"/>
        <v/>
      </c>
      <c r="V439" s="134" t="str">
        <f t="shared" si="274"/>
        <v/>
      </c>
      <c r="W439" s="134" t="str">
        <f t="shared" si="275"/>
        <v/>
      </c>
    </row>
    <row r="440" spans="1:23">
      <c r="A440" s="150"/>
      <c r="B440" s="151"/>
      <c r="C440" s="130" t="str">
        <f t="shared" si="256"/>
        <v/>
      </c>
      <c r="D440" s="134" t="str">
        <f t="shared" si="257"/>
        <v/>
      </c>
      <c r="E440" s="145" t="str">
        <f t="shared" si="258"/>
        <v/>
      </c>
      <c r="F440" s="146" t="str">
        <f t="shared" si="259"/>
        <v/>
      </c>
      <c r="G440" s="132" t="str">
        <f t="shared" si="260"/>
        <v/>
      </c>
      <c r="H440" s="133" t="str">
        <f t="shared" ca="1" si="261"/>
        <v/>
      </c>
      <c r="I440" s="134" t="str">
        <f t="shared" si="262"/>
        <v/>
      </c>
      <c r="J440" s="134" t="str">
        <f>""</f>
        <v/>
      </c>
      <c r="K440" s="134" t="str">
        <f t="shared" si="263"/>
        <v/>
      </c>
      <c r="L440" s="134" t="str">
        <f t="shared" si="264"/>
        <v/>
      </c>
      <c r="M440" s="134" t="str">
        <f t="shared" si="265"/>
        <v/>
      </c>
      <c r="N440" s="134" t="str">
        <f t="shared" si="266"/>
        <v/>
      </c>
      <c r="O440" s="134" t="str">
        <f t="shared" si="267"/>
        <v/>
      </c>
      <c r="P440" s="134" t="str">
        <f t="shared" si="268"/>
        <v/>
      </c>
      <c r="Q440" s="134" t="str">
        <f t="shared" si="269"/>
        <v/>
      </c>
      <c r="R440" s="130" t="str">
        <f t="shared" si="270"/>
        <v/>
      </c>
      <c r="S440" s="134" t="str">
        <f t="shared" si="271"/>
        <v/>
      </c>
      <c r="T440" s="147" t="str">
        <f t="shared" si="272"/>
        <v/>
      </c>
      <c r="U440" s="134" t="str">
        <f t="shared" si="273"/>
        <v/>
      </c>
      <c r="V440" s="134" t="str">
        <f t="shared" si="274"/>
        <v/>
      </c>
      <c r="W440" s="134" t="str">
        <f t="shared" si="275"/>
        <v/>
      </c>
    </row>
    <row r="441" spans="1:23">
      <c r="A441" s="150"/>
      <c r="B441" s="151"/>
      <c r="C441" s="130" t="str">
        <f t="shared" si="256"/>
        <v/>
      </c>
      <c r="D441" s="134" t="str">
        <f t="shared" si="257"/>
        <v/>
      </c>
      <c r="E441" s="145" t="str">
        <f t="shared" si="258"/>
        <v/>
      </c>
      <c r="F441" s="146" t="str">
        <f t="shared" si="259"/>
        <v/>
      </c>
      <c r="G441" s="132" t="str">
        <f t="shared" si="260"/>
        <v/>
      </c>
      <c r="H441" s="133" t="str">
        <f t="shared" ca="1" si="261"/>
        <v/>
      </c>
      <c r="I441" s="134" t="str">
        <f t="shared" si="262"/>
        <v/>
      </c>
      <c r="J441" s="134" t="str">
        <f>""</f>
        <v/>
      </c>
      <c r="K441" s="134" t="str">
        <f t="shared" si="263"/>
        <v/>
      </c>
      <c r="L441" s="134" t="str">
        <f t="shared" si="264"/>
        <v/>
      </c>
      <c r="M441" s="134" t="str">
        <f t="shared" si="265"/>
        <v/>
      </c>
      <c r="N441" s="134" t="str">
        <f t="shared" si="266"/>
        <v/>
      </c>
      <c r="O441" s="134" t="str">
        <f t="shared" si="267"/>
        <v/>
      </c>
      <c r="P441" s="134" t="str">
        <f t="shared" si="268"/>
        <v/>
      </c>
      <c r="Q441" s="134" t="str">
        <f t="shared" si="269"/>
        <v/>
      </c>
      <c r="R441" s="130" t="str">
        <f t="shared" si="270"/>
        <v/>
      </c>
      <c r="S441" s="134" t="str">
        <f t="shared" si="271"/>
        <v/>
      </c>
      <c r="T441" s="147" t="str">
        <f t="shared" si="272"/>
        <v/>
      </c>
      <c r="U441" s="134" t="str">
        <f t="shared" si="273"/>
        <v/>
      </c>
      <c r="V441" s="134" t="str">
        <f t="shared" si="274"/>
        <v/>
      </c>
      <c r="W441" s="134" t="str">
        <f t="shared" si="275"/>
        <v/>
      </c>
    </row>
    <row r="442" spans="1:23">
      <c r="A442" s="150"/>
      <c r="B442" s="151"/>
      <c r="C442" s="130" t="str">
        <f t="shared" si="256"/>
        <v/>
      </c>
      <c r="D442" s="134" t="str">
        <f t="shared" si="257"/>
        <v/>
      </c>
      <c r="E442" s="145" t="str">
        <f t="shared" si="258"/>
        <v/>
      </c>
      <c r="F442" s="146" t="str">
        <f t="shared" si="259"/>
        <v/>
      </c>
      <c r="G442" s="132" t="str">
        <f t="shared" si="260"/>
        <v/>
      </c>
      <c r="H442" s="133" t="str">
        <f t="shared" ca="1" si="261"/>
        <v/>
      </c>
      <c r="I442" s="134" t="str">
        <f t="shared" si="262"/>
        <v/>
      </c>
      <c r="J442" s="134" t="str">
        <f>""</f>
        <v/>
      </c>
      <c r="K442" s="134" t="str">
        <f t="shared" si="263"/>
        <v/>
      </c>
      <c r="L442" s="134" t="str">
        <f t="shared" si="264"/>
        <v/>
      </c>
      <c r="M442" s="134" t="str">
        <f t="shared" si="265"/>
        <v/>
      </c>
      <c r="N442" s="134" t="str">
        <f t="shared" si="266"/>
        <v/>
      </c>
      <c r="O442" s="134" t="str">
        <f t="shared" si="267"/>
        <v/>
      </c>
      <c r="P442" s="134" t="str">
        <f t="shared" si="268"/>
        <v/>
      </c>
      <c r="Q442" s="134" t="str">
        <f t="shared" si="269"/>
        <v/>
      </c>
      <c r="R442" s="130" t="str">
        <f t="shared" si="270"/>
        <v/>
      </c>
      <c r="S442" s="134" t="str">
        <f t="shared" si="271"/>
        <v/>
      </c>
      <c r="T442" s="147" t="str">
        <f t="shared" si="272"/>
        <v/>
      </c>
      <c r="U442" s="134" t="str">
        <f t="shared" si="273"/>
        <v/>
      </c>
      <c r="V442" s="134" t="str">
        <f t="shared" si="274"/>
        <v/>
      </c>
      <c r="W442" s="134" t="str">
        <f t="shared" si="275"/>
        <v/>
      </c>
    </row>
    <row r="443" spans="1:23">
      <c r="A443" s="150"/>
      <c r="B443" s="151"/>
      <c r="C443" s="130" t="str">
        <f t="shared" si="256"/>
        <v/>
      </c>
      <c r="D443" s="134" t="str">
        <f t="shared" si="257"/>
        <v/>
      </c>
      <c r="E443" s="145" t="str">
        <f t="shared" si="258"/>
        <v/>
      </c>
      <c r="F443" s="146" t="str">
        <f t="shared" si="259"/>
        <v/>
      </c>
      <c r="G443" s="132" t="str">
        <f t="shared" si="260"/>
        <v/>
      </c>
      <c r="H443" s="133" t="str">
        <f t="shared" ca="1" si="261"/>
        <v/>
      </c>
      <c r="I443" s="134" t="str">
        <f t="shared" si="262"/>
        <v/>
      </c>
      <c r="J443" s="134" t="str">
        <f>""</f>
        <v/>
      </c>
      <c r="K443" s="134" t="str">
        <f t="shared" si="263"/>
        <v/>
      </c>
      <c r="L443" s="134" t="str">
        <f t="shared" si="264"/>
        <v/>
      </c>
      <c r="M443" s="134" t="str">
        <f t="shared" si="265"/>
        <v/>
      </c>
      <c r="N443" s="134" t="str">
        <f t="shared" si="266"/>
        <v/>
      </c>
      <c r="O443" s="134" t="str">
        <f t="shared" si="267"/>
        <v/>
      </c>
      <c r="P443" s="134" t="str">
        <f t="shared" si="268"/>
        <v/>
      </c>
      <c r="Q443" s="134" t="str">
        <f t="shared" si="269"/>
        <v/>
      </c>
      <c r="R443" s="130" t="str">
        <f t="shared" si="270"/>
        <v/>
      </c>
      <c r="S443" s="134" t="str">
        <f t="shared" si="271"/>
        <v/>
      </c>
      <c r="T443" s="147" t="str">
        <f t="shared" si="272"/>
        <v/>
      </c>
      <c r="U443" s="134" t="str">
        <f t="shared" si="273"/>
        <v/>
      </c>
      <c r="V443" s="134" t="str">
        <f t="shared" si="274"/>
        <v/>
      </c>
      <c r="W443" s="134" t="str">
        <f t="shared" si="275"/>
        <v/>
      </c>
    </row>
    <row r="444" spans="1:23">
      <c r="A444" s="150"/>
      <c r="B444" s="151"/>
      <c r="C444" s="130" t="str">
        <f t="shared" si="256"/>
        <v/>
      </c>
      <c r="D444" s="134" t="str">
        <f t="shared" si="257"/>
        <v/>
      </c>
      <c r="E444" s="145" t="str">
        <f t="shared" si="258"/>
        <v/>
      </c>
      <c r="F444" s="146" t="str">
        <f t="shared" si="259"/>
        <v/>
      </c>
      <c r="G444" s="132" t="str">
        <f t="shared" si="260"/>
        <v/>
      </c>
      <c r="H444" s="133" t="str">
        <f t="shared" ca="1" si="261"/>
        <v/>
      </c>
      <c r="I444" s="134" t="str">
        <f t="shared" si="262"/>
        <v/>
      </c>
      <c r="J444" s="134" t="str">
        <f>""</f>
        <v/>
      </c>
      <c r="K444" s="134" t="str">
        <f t="shared" si="263"/>
        <v/>
      </c>
      <c r="L444" s="134" t="str">
        <f t="shared" si="264"/>
        <v/>
      </c>
      <c r="M444" s="134" t="str">
        <f t="shared" si="265"/>
        <v/>
      </c>
      <c r="N444" s="134" t="str">
        <f t="shared" si="266"/>
        <v/>
      </c>
      <c r="O444" s="134" t="str">
        <f t="shared" si="267"/>
        <v/>
      </c>
      <c r="P444" s="134" t="str">
        <f t="shared" si="268"/>
        <v/>
      </c>
      <c r="Q444" s="134" t="str">
        <f t="shared" si="269"/>
        <v/>
      </c>
      <c r="R444" s="130" t="str">
        <f t="shared" si="270"/>
        <v/>
      </c>
      <c r="S444" s="134" t="str">
        <f t="shared" si="271"/>
        <v/>
      </c>
      <c r="T444" s="147" t="str">
        <f t="shared" si="272"/>
        <v/>
      </c>
      <c r="U444" s="134" t="str">
        <f t="shared" si="273"/>
        <v/>
      </c>
      <c r="V444" s="134" t="str">
        <f t="shared" si="274"/>
        <v/>
      </c>
      <c r="W444" s="134" t="str">
        <f t="shared" si="275"/>
        <v/>
      </c>
    </row>
    <row r="445" spans="1:23">
      <c r="A445" s="150"/>
      <c r="B445" s="151"/>
      <c r="C445" s="130" t="str">
        <f t="shared" si="256"/>
        <v/>
      </c>
      <c r="D445" s="134" t="str">
        <f t="shared" si="257"/>
        <v/>
      </c>
      <c r="E445" s="145" t="str">
        <f t="shared" si="258"/>
        <v/>
      </c>
      <c r="F445" s="146" t="str">
        <f t="shared" si="259"/>
        <v/>
      </c>
      <c r="G445" s="132" t="str">
        <f t="shared" si="260"/>
        <v/>
      </c>
      <c r="H445" s="133" t="str">
        <f t="shared" ca="1" si="261"/>
        <v/>
      </c>
      <c r="I445" s="134" t="str">
        <f t="shared" si="262"/>
        <v/>
      </c>
      <c r="J445" s="134" t="str">
        <f>""</f>
        <v/>
      </c>
      <c r="K445" s="134" t="str">
        <f t="shared" si="263"/>
        <v/>
      </c>
      <c r="L445" s="134" t="str">
        <f t="shared" si="264"/>
        <v/>
      </c>
      <c r="M445" s="134" t="str">
        <f t="shared" si="265"/>
        <v/>
      </c>
      <c r="N445" s="134" t="str">
        <f t="shared" si="266"/>
        <v/>
      </c>
      <c r="O445" s="134" t="str">
        <f t="shared" si="267"/>
        <v/>
      </c>
      <c r="P445" s="134" t="str">
        <f t="shared" si="268"/>
        <v/>
      </c>
      <c r="Q445" s="134" t="str">
        <f t="shared" si="269"/>
        <v/>
      </c>
      <c r="R445" s="130" t="str">
        <f t="shared" si="270"/>
        <v/>
      </c>
      <c r="S445" s="134" t="str">
        <f t="shared" si="271"/>
        <v/>
      </c>
      <c r="T445" s="147" t="str">
        <f t="shared" si="272"/>
        <v/>
      </c>
      <c r="U445" s="134" t="str">
        <f t="shared" si="273"/>
        <v/>
      </c>
      <c r="V445" s="134" t="str">
        <f t="shared" si="274"/>
        <v/>
      </c>
      <c r="W445" s="134" t="str">
        <f t="shared" si="275"/>
        <v/>
      </c>
    </row>
    <row r="446" spans="1:23">
      <c r="A446" s="150"/>
      <c r="B446" s="151"/>
      <c r="C446" s="130" t="str">
        <f t="shared" si="256"/>
        <v/>
      </c>
      <c r="D446" s="134" t="str">
        <f t="shared" si="257"/>
        <v/>
      </c>
      <c r="E446" s="145" t="str">
        <f t="shared" si="258"/>
        <v/>
      </c>
      <c r="F446" s="146" t="str">
        <f t="shared" si="259"/>
        <v/>
      </c>
      <c r="G446" s="132" t="str">
        <f t="shared" si="260"/>
        <v/>
      </c>
      <c r="H446" s="133" t="str">
        <f t="shared" ca="1" si="261"/>
        <v/>
      </c>
      <c r="I446" s="134" t="str">
        <f t="shared" si="262"/>
        <v/>
      </c>
      <c r="J446" s="134" t="str">
        <f>""</f>
        <v/>
      </c>
      <c r="K446" s="134" t="str">
        <f t="shared" si="263"/>
        <v/>
      </c>
      <c r="L446" s="134" t="str">
        <f t="shared" si="264"/>
        <v/>
      </c>
      <c r="M446" s="134" t="str">
        <f t="shared" si="265"/>
        <v/>
      </c>
      <c r="N446" s="134" t="str">
        <f t="shared" si="266"/>
        <v/>
      </c>
      <c r="O446" s="134" t="str">
        <f t="shared" si="267"/>
        <v/>
      </c>
      <c r="P446" s="134" t="str">
        <f t="shared" si="268"/>
        <v/>
      </c>
      <c r="Q446" s="134" t="str">
        <f t="shared" si="269"/>
        <v/>
      </c>
      <c r="R446" s="130" t="str">
        <f t="shared" si="270"/>
        <v/>
      </c>
      <c r="S446" s="134" t="str">
        <f t="shared" si="271"/>
        <v/>
      </c>
      <c r="T446" s="147" t="str">
        <f t="shared" si="272"/>
        <v/>
      </c>
      <c r="U446" s="134" t="str">
        <f t="shared" si="273"/>
        <v/>
      </c>
      <c r="V446" s="134" t="str">
        <f t="shared" si="274"/>
        <v/>
      </c>
      <c r="W446" s="134" t="str">
        <f t="shared" si="275"/>
        <v/>
      </c>
    </row>
    <row r="447" spans="1:23">
      <c r="A447" s="150"/>
      <c r="B447" s="151"/>
      <c r="C447" s="130" t="str">
        <f t="shared" si="256"/>
        <v/>
      </c>
      <c r="D447" s="134" t="str">
        <f t="shared" si="257"/>
        <v/>
      </c>
      <c r="E447" s="145" t="str">
        <f t="shared" si="258"/>
        <v/>
      </c>
      <c r="F447" s="146" t="str">
        <f t="shared" si="259"/>
        <v/>
      </c>
      <c r="G447" s="132" t="str">
        <f t="shared" si="260"/>
        <v/>
      </c>
      <c r="H447" s="133" t="str">
        <f t="shared" ca="1" si="261"/>
        <v/>
      </c>
      <c r="I447" s="134" t="str">
        <f t="shared" si="262"/>
        <v/>
      </c>
      <c r="J447" s="134" t="str">
        <f>""</f>
        <v/>
      </c>
      <c r="K447" s="134" t="str">
        <f t="shared" si="263"/>
        <v/>
      </c>
      <c r="L447" s="134" t="str">
        <f t="shared" si="264"/>
        <v/>
      </c>
      <c r="M447" s="134" t="str">
        <f t="shared" si="265"/>
        <v/>
      </c>
      <c r="N447" s="134" t="str">
        <f t="shared" si="266"/>
        <v/>
      </c>
      <c r="O447" s="134" t="str">
        <f t="shared" si="267"/>
        <v/>
      </c>
      <c r="P447" s="134" t="str">
        <f t="shared" si="268"/>
        <v/>
      </c>
      <c r="Q447" s="134" t="str">
        <f t="shared" si="269"/>
        <v/>
      </c>
      <c r="R447" s="130" t="str">
        <f t="shared" si="270"/>
        <v/>
      </c>
      <c r="S447" s="134" t="str">
        <f t="shared" si="271"/>
        <v/>
      </c>
      <c r="T447" s="147" t="str">
        <f t="shared" si="272"/>
        <v/>
      </c>
      <c r="U447" s="134" t="str">
        <f t="shared" si="273"/>
        <v/>
      </c>
      <c r="V447" s="134" t="str">
        <f t="shared" si="274"/>
        <v/>
      </c>
      <c r="W447" s="134" t="str">
        <f t="shared" si="275"/>
        <v/>
      </c>
    </row>
    <row r="448" spans="1:23">
      <c r="A448" s="150"/>
      <c r="B448" s="151"/>
      <c r="C448" s="130" t="str">
        <f t="shared" si="256"/>
        <v/>
      </c>
      <c r="D448" s="134" t="str">
        <f t="shared" si="257"/>
        <v/>
      </c>
      <c r="E448" s="145" t="str">
        <f t="shared" si="258"/>
        <v/>
      </c>
      <c r="F448" s="146" t="str">
        <f t="shared" si="259"/>
        <v/>
      </c>
      <c r="G448" s="132" t="str">
        <f t="shared" si="260"/>
        <v/>
      </c>
      <c r="H448" s="133" t="str">
        <f t="shared" ca="1" si="261"/>
        <v/>
      </c>
      <c r="I448" s="134" t="str">
        <f t="shared" si="262"/>
        <v/>
      </c>
      <c r="J448" s="134" t="str">
        <f>""</f>
        <v/>
      </c>
      <c r="K448" s="134" t="str">
        <f t="shared" si="263"/>
        <v/>
      </c>
      <c r="L448" s="134" t="str">
        <f t="shared" si="264"/>
        <v/>
      </c>
      <c r="M448" s="134" t="str">
        <f t="shared" si="265"/>
        <v/>
      </c>
      <c r="N448" s="134" t="str">
        <f t="shared" si="266"/>
        <v/>
      </c>
      <c r="O448" s="134" t="str">
        <f t="shared" si="267"/>
        <v/>
      </c>
      <c r="P448" s="134" t="str">
        <f t="shared" si="268"/>
        <v/>
      </c>
      <c r="Q448" s="134" t="str">
        <f t="shared" si="269"/>
        <v/>
      </c>
      <c r="R448" s="130" t="str">
        <f t="shared" si="270"/>
        <v/>
      </c>
      <c r="S448" s="134" t="str">
        <f t="shared" si="271"/>
        <v/>
      </c>
      <c r="T448" s="147" t="str">
        <f t="shared" si="272"/>
        <v/>
      </c>
      <c r="U448" s="134" t="str">
        <f t="shared" si="273"/>
        <v/>
      </c>
      <c r="V448" s="134" t="str">
        <f t="shared" si="274"/>
        <v/>
      </c>
      <c r="W448" s="134" t="str">
        <f t="shared" si="275"/>
        <v/>
      </c>
    </row>
    <row r="449" spans="1:23">
      <c r="A449" s="150"/>
      <c r="B449" s="151"/>
      <c r="C449" s="130" t="str">
        <f t="shared" si="256"/>
        <v/>
      </c>
      <c r="D449" s="134" t="str">
        <f t="shared" si="257"/>
        <v/>
      </c>
      <c r="E449" s="145" t="str">
        <f t="shared" si="258"/>
        <v/>
      </c>
      <c r="F449" s="146" t="str">
        <f t="shared" si="259"/>
        <v/>
      </c>
      <c r="G449" s="132" t="str">
        <f t="shared" si="260"/>
        <v/>
      </c>
      <c r="H449" s="133" t="str">
        <f t="shared" ca="1" si="261"/>
        <v/>
      </c>
      <c r="I449" s="134" t="str">
        <f t="shared" si="262"/>
        <v/>
      </c>
      <c r="J449" s="134" t="str">
        <f>""</f>
        <v/>
      </c>
      <c r="K449" s="134" t="str">
        <f t="shared" si="263"/>
        <v/>
      </c>
      <c r="L449" s="134" t="str">
        <f t="shared" si="264"/>
        <v/>
      </c>
      <c r="M449" s="134" t="str">
        <f t="shared" si="265"/>
        <v/>
      </c>
      <c r="N449" s="134" t="str">
        <f t="shared" si="266"/>
        <v/>
      </c>
      <c r="O449" s="134" t="str">
        <f t="shared" si="267"/>
        <v/>
      </c>
      <c r="P449" s="134" t="str">
        <f t="shared" si="268"/>
        <v/>
      </c>
      <c r="Q449" s="134" t="str">
        <f t="shared" si="269"/>
        <v/>
      </c>
      <c r="R449" s="130" t="str">
        <f t="shared" si="270"/>
        <v/>
      </c>
      <c r="S449" s="134" t="str">
        <f t="shared" si="271"/>
        <v/>
      </c>
      <c r="T449" s="147" t="str">
        <f t="shared" si="272"/>
        <v/>
      </c>
      <c r="U449" s="134" t="str">
        <f t="shared" si="273"/>
        <v/>
      </c>
      <c r="V449" s="134" t="str">
        <f t="shared" si="274"/>
        <v/>
      </c>
      <c r="W449" s="134" t="str">
        <f t="shared" si="275"/>
        <v/>
      </c>
    </row>
    <row r="450" spans="1:23">
      <c r="A450" s="150"/>
      <c r="B450" s="151"/>
      <c r="C450" s="130" t="str">
        <f t="shared" si="256"/>
        <v/>
      </c>
      <c r="D450" s="134" t="str">
        <f t="shared" si="257"/>
        <v/>
      </c>
      <c r="E450" s="145" t="str">
        <f t="shared" si="258"/>
        <v/>
      </c>
      <c r="F450" s="146" t="str">
        <f t="shared" si="259"/>
        <v/>
      </c>
      <c r="G450" s="132" t="str">
        <f t="shared" si="260"/>
        <v/>
      </c>
      <c r="H450" s="133" t="str">
        <f t="shared" ca="1" si="261"/>
        <v/>
      </c>
      <c r="I450" s="134" t="str">
        <f t="shared" si="262"/>
        <v/>
      </c>
      <c r="J450" s="134" t="str">
        <f>""</f>
        <v/>
      </c>
      <c r="K450" s="134" t="str">
        <f t="shared" si="263"/>
        <v/>
      </c>
      <c r="L450" s="134" t="str">
        <f t="shared" si="264"/>
        <v/>
      </c>
      <c r="M450" s="134" t="str">
        <f t="shared" si="265"/>
        <v/>
      </c>
      <c r="N450" s="134" t="str">
        <f t="shared" si="266"/>
        <v/>
      </c>
      <c r="O450" s="134" t="str">
        <f t="shared" si="267"/>
        <v/>
      </c>
      <c r="P450" s="134" t="str">
        <f t="shared" si="268"/>
        <v/>
      </c>
      <c r="Q450" s="134" t="str">
        <f t="shared" si="269"/>
        <v/>
      </c>
      <c r="R450" s="130" t="str">
        <f t="shared" si="270"/>
        <v/>
      </c>
      <c r="S450" s="134" t="str">
        <f t="shared" si="271"/>
        <v/>
      </c>
      <c r="T450" s="147" t="str">
        <f t="shared" si="272"/>
        <v/>
      </c>
      <c r="U450" s="134" t="str">
        <f t="shared" si="273"/>
        <v/>
      </c>
      <c r="V450" s="134" t="str">
        <f t="shared" si="274"/>
        <v/>
      </c>
      <c r="W450" s="134" t="str">
        <f t="shared" si="275"/>
        <v/>
      </c>
    </row>
    <row r="451" spans="1:23">
      <c r="A451" s="150"/>
      <c r="B451" s="151"/>
      <c r="C451" s="130" t="str">
        <f t="shared" si="256"/>
        <v/>
      </c>
      <c r="D451" s="134" t="str">
        <f t="shared" si="257"/>
        <v/>
      </c>
      <c r="E451" s="145" t="str">
        <f t="shared" si="258"/>
        <v/>
      </c>
      <c r="F451" s="146" t="str">
        <f t="shared" si="259"/>
        <v/>
      </c>
      <c r="G451" s="132" t="str">
        <f t="shared" si="260"/>
        <v/>
      </c>
      <c r="H451" s="133" t="str">
        <f t="shared" ca="1" si="261"/>
        <v/>
      </c>
      <c r="I451" s="134" t="str">
        <f t="shared" si="262"/>
        <v/>
      </c>
      <c r="J451" s="134" t="str">
        <f>""</f>
        <v/>
      </c>
      <c r="K451" s="134" t="str">
        <f t="shared" si="263"/>
        <v/>
      </c>
      <c r="L451" s="134" t="str">
        <f t="shared" si="264"/>
        <v/>
      </c>
      <c r="M451" s="134" t="str">
        <f t="shared" si="265"/>
        <v/>
      </c>
      <c r="N451" s="134" t="str">
        <f t="shared" si="266"/>
        <v/>
      </c>
      <c r="O451" s="134" t="str">
        <f t="shared" si="267"/>
        <v/>
      </c>
      <c r="P451" s="134" t="str">
        <f t="shared" si="268"/>
        <v/>
      </c>
      <c r="Q451" s="134" t="str">
        <f t="shared" si="269"/>
        <v/>
      </c>
      <c r="R451" s="130" t="str">
        <f t="shared" si="270"/>
        <v/>
      </c>
      <c r="S451" s="134" t="str">
        <f t="shared" si="271"/>
        <v/>
      </c>
      <c r="T451" s="147" t="str">
        <f t="shared" si="272"/>
        <v/>
      </c>
      <c r="U451" s="134" t="str">
        <f t="shared" si="273"/>
        <v/>
      </c>
      <c r="V451" s="134" t="str">
        <f t="shared" si="274"/>
        <v/>
      </c>
      <c r="W451" s="134" t="str">
        <f t="shared" si="275"/>
        <v/>
      </c>
    </row>
    <row r="452" spans="1:23">
      <c r="A452" s="150"/>
      <c r="B452" s="151"/>
      <c r="C452" s="130" t="str">
        <f t="shared" si="256"/>
        <v/>
      </c>
      <c r="D452" s="134" t="str">
        <f t="shared" si="257"/>
        <v/>
      </c>
      <c r="E452" s="145" t="str">
        <f t="shared" si="258"/>
        <v/>
      </c>
      <c r="F452" s="146" t="str">
        <f t="shared" si="259"/>
        <v/>
      </c>
      <c r="G452" s="132" t="str">
        <f t="shared" si="260"/>
        <v/>
      </c>
      <c r="H452" s="133" t="str">
        <f t="shared" ca="1" si="261"/>
        <v/>
      </c>
      <c r="I452" s="134" t="str">
        <f t="shared" si="262"/>
        <v/>
      </c>
      <c r="J452" s="134" t="str">
        <f>""</f>
        <v/>
      </c>
      <c r="K452" s="134" t="str">
        <f t="shared" si="263"/>
        <v/>
      </c>
      <c r="L452" s="134" t="str">
        <f t="shared" si="264"/>
        <v/>
      </c>
      <c r="M452" s="134" t="str">
        <f t="shared" si="265"/>
        <v/>
      </c>
      <c r="N452" s="134" t="str">
        <f t="shared" si="266"/>
        <v/>
      </c>
      <c r="O452" s="134" t="str">
        <f t="shared" si="267"/>
        <v/>
      </c>
      <c r="P452" s="134" t="str">
        <f t="shared" si="268"/>
        <v/>
      </c>
      <c r="Q452" s="134" t="str">
        <f t="shared" si="269"/>
        <v/>
      </c>
      <c r="R452" s="130" t="str">
        <f t="shared" si="270"/>
        <v/>
      </c>
      <c r="S452" s="134" t="str">
        <f t="shared" si="271"/>
        <v/>
      </c>
      <c r="T452" s="147" t="str">
        <f t="shared" si="272"/>
        <v/>
      </c>
      <c r="U452" s="134" t="str">
        <f t="shared" si="273"/>
        <v/>
      </c>
      <c r="V452" s="134" t="str">
        <f t="shared" si="274"/>
        <v/>
      </c>
      <c r="W452" s="134" t="str">
        <f t="shared" si="275"/>
        <v/>
      </c>
    </row>
    <row r="453" spans="1:23">
      <c r="A453" s="150"/>
      <c r="B453" s="151"/>
      <c r="C453" s="130" t="str">
        <f t="shared" si="256"/>
        <v/>
      </c>
      <c r="D453" s="134" t="str">
        <f t="shared" si="257"/>
        <v/>
      </c>
      <c r="E453" s="145" t="str">
        <f t="shared" si="258"/>
        <v/>
      </c>
      <c r="F453" s="146" t="str">
        <f t="shared" si="259"/>
        <v/>
      </c>
      <c r="G453" s="132" t="str">
        <f t="shared" si="260"/>
        <v/>
      </c>
      <c r="H453" s="133" t="str">
        <f t="shared" ca="1" si="261"/>
        <v/>
      </c>
      <c r="I453" s="134" t="str">
        <f t="shared" si="262"/>
        <v/>
      </c>
      <c r="J453" s="134" t="str">
        <f>""</f>
        <v/>
      </c>
      <c r="K453" s="134" t="str">
        <f t="shared" si="263"/>
        <v/>
      </c>
      <c r="L453" s="134" t="str">
        <f t="shared" si="264"/>
        <v/>
      </c>
      <c r="M453" s="134" t="str">
        <f t="shared" si="265"/>
        <v/>
      </c>
      <c r="N453" s="134" t="str">
        <f t="shared" si="266"/>
        <v/>
      </c>
      <c r="O453" s="134" t="str">
        <f t="shared" si="267"/>
        <v/>
      </c>
      <c r="P453" s="134" t="str">
        <f t="shared" si="268"/>
        <v/>
      </c>
      <c r="Q453" s="134" t="str">
        <f t="shared" si="269"/>
        <v/>
      </c>
      <c r="R453" s="130" t="str">
        <f t="shared" si="270"/>
        <v/>
      </c>
      <c r="S453" s="134" t="str">
        <f t="shared" si="271"/>
        <v/>
      </c>
      <c r="T453" s="147" t="str">
        <f t="shared" si="272"/>
        <v/>
      </c>
      <c r="U453" s="134" t="str">
        <f t="shared" si="273"/>
        <v/>
      </c>
      <c r="V453" s="134" t="str">
        <f t="shared" si="274"/>
        <v/>
      </c>
      <c r="W453" s="134" t="str">
        <f t="shared" si="275"/>
        <v/>
      </c>
    </row>
    <row r="454" spans="1:23">
      <c r="A454" s="150"/>
      <c r="B454" s="151"/>
      <c r="C454" s="130" t="str">
        <f t="shared" si="256"/>
        <v/>
      </c>
      <c r="D454" s="134" t="str">
        <f t="shared" si="257"/>
        <v/>
      </c>
      <c r="E454" s="145" t="str">
        <f t="shared" si="258"/>
        <v/>
      </c>
      <c r="F454" s="146" t="str">
        <f t="shared" si="259"/>
        <v/>
      </c>
      <c r="G454" s="132" t="str">
        <f t="shared" si="260"/>
        <v/>
      </c>
      <c r="H454" s="133" t="str">
        <f t="shared" ca="1" si="261"/>
        <v/>
      </c>
      <c r="I454" s="134" t="str">
        <f t="shared" si="262"/>
        <v/>
      </c>
      <c r="J454" s="134" t="str">
        <f>""</f>
        <v/>
      </c>
      <c r="K454" s="134" t="str">
        <f t="shared" si="263"/>
        <v/>
      </c>
      <c r="L454" s="134" t="str">
        <f t="shared" si="264"/>
        <v/>
      </c>
      <c r="M454" s="134" t="str">
        <f t="shared" si="265"/>
        <v/>
      </c>
      <c r="N454" s="134" t="str">
        <f t="shared" si="266"/>
        <v/>
      </c>
      <c r="O454" s="134" t="str">
        <f t="shared" si="267"/>
        <v/>
      </c>
      <c r="P454" s="134" t="str">
        <f t="shared" si="268"/>
        <v/>
      </c>
      <c r="Q454" s="134" t="str">
        <f t="shared" si="269"/>
        <v/>
      </c>
      <c r="R454" s="130" t="str">
        <f t="shared" si="270"/>
        <v/>
      </c>
      <c r="S454" s="134" t="str">
        <f t="shared" si="271"/>
        <v/>
      </c>
      <c r="T454" s="147" t="str">
        <f t="shared" si="272"/>
        <v/>
      </c>
      <c r="U454" s="134" t="str">
        <f t="shared" si="273"/>
        <v/>
      </c>
      <c r="V454" s="134" t="str">
        <f t="shared" si="274"/>
        <v/>
      </c>
      <c r="W454" s="134" t="str">
        <f t="shared" si="275"/>
        <v/>
      </c>
    </row>
    <row r="455" spans="1:23">
      <c r="A455" s="150"/>
      <c r="B455" s="151"/>
      <c r="C455" s="130" t="str">
        <f t="shared" si="256"/>
        <v/>
      </c>
      <c r="D455" s="134" t="str">
        <f t="shared" si="257"/>
        <v/>
      </c>
      <c r="E455" s="145" t="str">
        <f t="shared" si="258"/>
        <v/>
      </c>
      <c r="F455" s="146" t="str">
        <f t="shared" si="259"/>
        <v/>
      </c>
      <c r="G455" s="132" t="str">
        <f t="shared" si="260"/>
        <v/>
      </c>
      <c r="H455" s="133" t="str">
        <f t="shared" ca="1" si="261"/>
        <v/>
      </c>
      <c r="I455" s="134" t="str">
        <f t="shared" si="262"/>
        <v/>
      </c>
      <c r="J455" s="134" t="str">
        <f>""</f>
        <v/>
      </c>
      <c r="K455" s="134" t="str">
        <f t="shared" si="263"/>
        <v/>
      </c>
      <c r="L455" s="134" t="str">
        <f t="shared" si="264"/>
        <v/>
      </c>
      <c r="M455" s="134" t="str">
        <f t="shared" si="265"/>
        <v/>
      </c>
      <c r="N455" s="134" t="str">
        <f t="shared" si="266"/>
        <v/>
      </c>
      <c r="O455" s="134" t="str">
        <f t="shared" si="267"/>
        <v/>
      </c>
      <c r="P455" s="134" t="str">
        <f t="shared" si="268"/>
        <v/>
      </c>
      <c r="Q455" s="134" t="str">
        <f t="shared" si="269"/>
        <v/>
      </c>
      <c r="R455" s="130" t="str">
        <f t="shared" si="270"/>
        <v/>
      </c>
      <c r="S455" s="134" t="str">
        <f t="shared" si="271"/>
        <v/>
      </c>
      <c r="T455" s="147" t="str">
        <f t="shared" si="272"/>
        <v/>
      </c>
      <c r="U455" s="134" t="str">
        <f t="shared" si="273"/>
        <v/>
      </c>
      <c r="V455" s="134" t="str">
        <f t="shared" si="274"/>
        <v/>
      </c>
      <c r="W455" s="134" t="str">
        <f t="shared" si="275"/>
        <v/>
      </c>
    </row>
    <row r="456" spans="1:23">
      <c r="A456" s="150"/>
      <c r="B456" s="151"/>
      <c r="C456" s="130" t="str">
        <f t="shared" si="256"/>
        <v/>
      </c>
      <c r="D456" s="134" t="str">
        <f t="shared" si="257"/>
        <v/>
      </c>
      <c r="E456" s="145" t="str">
        <f t="shared" si="258"/>
        <v/>
      </c>
      <c r="F456" s="146" t="str">
        <f t="shared" si="259"/>
        <v/>
      </c>
      <c r="G456" s="132" t="str">
        <f t="shared" si="260"/>
        <v/>
      </c>
      <c r="H456" s="133" t="str">
        <f t="shared" ca="1" si="261"/>
        <v/>
      </c>
      <c r="I456" s="134" t="str">
        <f t="shared" si="262"/>
        <v/>
      </c>
      <c r="J456" s="134" t="str">
        <f>""</f>
        <v/>
      </c>
      <c r="K456" s="134" t="str">
        <f t="shared" si="263"/>
        <v/>
      </c>
      <c r="L456" s="134" t="str">
        <f t="shared" si="264"/>
        <v/>
      </c>
      <c r="M456" s="134" t="str">
        <f t="shared" si="265"/>
        <v/>
      </c>
      <c r="N456" s="134" t="str">
        <f t="shared" si="266"/>
        <v/>
      </c>
      <c r="O456" s="134" t="str">
        <f t="shared" si="267"/>
        <v/>
      </c>
      <c r="P456" s="134" t="str">
        <f t="shared" si="268"/>
        <v/>
      </c>
      <c r="Q456" s="134" t="str">
        <f t="shared" si="269"/>
        <v/>
      </c>
      <c r="R456" s="130" t="str">
        <f t="shared" si="270"/>
        <v/>
      </c>
      <c r="S456" s="134" t="str">
        <f t="shared" si="271"/>
        <v/>
      </c>
      <c r="T456" s="147" t="str">
        <f t="shared" si="272"/>
        <v/>
      </c>
      <c r="U456" s="134" t="str">
        <f t="shared" si="273"/>
        <v/>
      </c>
      <c r="V456" s="134" t="str">
        <f t="shared" si="274"/>
        <v/>
      </c>
      <c r="W456" s="134" t="str">
        <f t="shared" si="275"/>
        <v/>
      </c>
    </row>
    <row r="457" spans="1:23">
      <c r="A457" s="150"/>
      <c r="B457" s="151"/>
      <c r="C457" s="130" t="str">
        <f t="shared" si="256"/>
        <v/>
      </c>
      <c r="D457" s="134" t="str">
        <f t="shared" si="257"/>
        <v/>
      </c>
      <c r="E457" s="145" t="str">
        <f t="shared" si="258"/>
        <v/>
      </c>
      <c r="F457" s="146" t="str">
        <f t="shared" si="259"/>
        <v/>
      </c>
      <c r="G457" s="132" t="str">
        <f t="shared" si="260"/>
        <v/>
      </c>
      <c r="H457" s="133" t="str">
        <f t="shared" ca="1" si="261"/>
        <v/>
      </c>
      <c r="I457" s="134" t="str">
        <f t="shared" si="262"/>
        <v/>
      </c>
      <c r="J457" s="134" t="str">
        <f>""</f>
        <v/>
      </c>
      <c r="K457" s="134" t="str">
        <f t="shared" si="263"/>
        <v/>
      </c>
      <c r="L457" s="134" t="str">
        <f t="shared" si="264"/>
        <v/>
      </c>
      <c r="M457" s="134" t="str">
        <f t="shared" si="265"/>
        <v/>
      </c>
      <c r="N457" s="134" t="str">
        <f t="shared" si="266"/>
        <v/>
      </c>
      <c r="O457" s="134" t="str">
        <f t="shared" si="267"/>
        <v/>
      </c>
      <c r="P457" s="134" t="str">
        <f t="shared" si="268"/>
        <v/>
      </c>
      <c r="Q457" s="134" t="str">
        <f t="shared" si="269"/>
        <v/>
      </c>
      <c r="R457" s="130" t="str">
        <f t="shared" si="270"/>
        <v/>
      </c>
      <c r="S457" s="134" t="str">
        <f t="shared" si="271"/>
        <v/>
      </c>
      <c r="T457" s="147" t="str">
        <f t="shared" si="272"/>
        <v/>
      </c>
      <c r="U457" s="134" t="str">
        <f t="shared" si="273"/>
        <v/>
      </c>
      <c r="V457" s="134" t="str">
        <f t="shared" si="274"/>
        <v/>
      </c>
      <c r="W457" s="134" t="str">
        <f t="shared" si="275"/>
        <v/>
      </c>
    </row>
    <row r="458" spans="1:23">
      <c r="A458" s="150"/>
      <c r="B458" s="151"/>
      <c r="C458" s="130" t="str">
        <f t="shared" si="256"/>
        <v/>
      </c>
      <c r="D458" s="134" t="str">
        <f t="shared" si="257"/>
        <v/>
      </c>
      <c r="E458" s="145" t="str">
        <f t="shared" si="258"/>
        <v/>
      </c>
      <c r="F458" s="146" t="str">
        <f t="shared" si="259"/>
        <v/>
      </c>
      <c r="G458" s="132" t="str">
        <f t="shared" si="260"/>
        <v/>
      </c>
      <c r="H458" s="133" t="str">
        <f t="shared" ca="1" si="261"/>
        <v/>
      </c>
      <c r="I458" s="134" t="str">
        <f t="shared" si="262"/>
        <v/>
      </c>
      <c r="J458" s="134" t="str">
        <f>""</f>
        <v/>
      </c>
      <c r="K458" s="134" t="str">
        <f t="shared" si="263"/>
        <v/>
      </c>
      <c r="L458" s="134" t="str">
        <f t="shared" si="264"/>
        <v/>
      </c>
      <c r="M458" s="134" t="str">
        <f t="shared" si="265"/>
        <v/>
      </c>
      <c r="N458" s="134" t="str">
        <f t="shared" si="266"/>
        <v/>
      </c>
      <c r="O458" s="134" t="str">
        <f t="shared" si="267"/>
        <v/>
      </c>
      <c r="P458" s="134" t="str">
        <f t="shared" si="268"/>
        <v/>
      </c>
      <c r="Q458" s="134" t="str">
        <f t="shared" si="269"/>
        <v/>
      </c>
      <c r="R458" s="130" t="str">
        <f t="shared" si="270"/>
        <v/>
      </c>
      <c r="S458" s="134" t="str">
        <f t="shared" si="271"/>
        <v/>
      </c>
      <c r="T458" s="147" t="str">
        <f t="shared" si="272"/>
        <v/>
      </c>
      <c r="U458" s="134" t="str">
        <f t="shared" si="273"/>
        <v/>
      </c>
      <c r="V458" s="134" t="str">
        <f t="shared" si="274"/>
        <v/>
      </c>
      <c r="W458" s="134" t="str">
        <f t="shared" si="275"/>
        <v/>
      </c>
    </row>
    <row r="459" spans="1:23">
      <c r="A459" s="150"/>
      <c r="B459" s="151"/>
      <c r="C459" s="130" t="str">
        <f t="shared" si="256"/>
        <v/>
      </c>
      <c r="D459" s="134" t="str">
        <f t="shared" si="257"/>
        <v/>
      </c>
      <c r="E459" s="145" t="str">
        <f t="shared" si="258"/>
        <v/>
      </c>
      <c r="F459" s="146" t="str">
        <f t="shared" si="259"/>
        <v/>
      </c>
      <c r="G459" s="132" t="str">
        <f t="shared" si="260"/>
        <v/>
      </c>
      <c r="H459" s="133" t="str">
        <f t="shared" ca="1" si="261"/>
        <v/>
      </c>
      <c r="I459" s="134" t="str">
        <f t="shared" si="262"/>
        <v/>
      </c>
      <c r="J459" s="134" t="str">
        <f>""</f>
        <v/>
      </c>
      <c r="K459" s="134" t="str">
        <f t="shared" si="263"/>
        <v/>
      </c>
      <c r="L459" s="134" t="str">
        <f t="shared" si="264"/>
        <v/>
      </c>
      <c r="M459" s="134" t="str">
        <f t="shared" si="265"/>
        <v/>
      </c>
      <c r="N459" s="134" t="str">
        <f t="shared" si="266"/>
        <v/>
      </c>
      <c r="O459" s="134" t="str">
        <f t="shared" si="267"/>
        <v/>
      </c>
      <c r="P459" s="134" t="str">
        <f t="shared" si="268"/>
        <v/>
      </c>
      <c r="Q459" s="134" t="str">
        <f t="shared" si="269"/>
        <v/>
      </c>
      <c r="R459" s="130" t="str">
        <f t="shared" si="270"/>
        <v/>
      </c>
      <c r="S459" s="134" t="str">
        <f t="shared" si="271"/>
        <v/>
      </c>
      <c r="T459" s="147" t="str">
        <f t="shared" si="272"/>
        <v/>
      </c>
      <c r="U459" s="134" t="str">
        <f t="shared" si="273"/>
        <v/>
      </c>
      <c r="V459" s="134" t="str">
        <f t="shared" si="274"/>
        <v/>
      </c>
      <c r="W459" s="134" t="str">
        <f t="shared" si="275"/>
        <v/>
      </c>
    </row>
    <row r="460" spans="1:23">
      <c r="A460" s="150"/>
      <c r="B460" s="151"/>
      <c r="C460" s="130" t="str">
        <f t="shared" si="256"/>
        <v/>
      </c>
      <c r="D460" s="134" t="str">
        <f t="shared" si="257"/>
        <v/>
      </c>
      <c r="E460" s="145" t="str">
        <f t="shared" si="258"/>
        <v/>
      </c>
      <c r="F460" s="146" t="str">
        <f t="shared" si="259"/>
        <v/>
      </c>
      <c r="G460" s="132" t="str">
        <f t="shared" si="260"/>
        <v/>
      </c>
      <c r="H460" s="133" t="str">
        <f t="shared" ca="1" si="261"/>
        <v/>
      </c>
      <c r="I460" s="134" t="str">
        <f t="shared" si="262"/>
        <v/>
      </c>
      <c r="J460" s="134" t="str">
        <f>""</f>
        <v/>
      </c>
      <c r="K460" s="134" t="str">
        <f t="shared" si="263"/>
        <v/>
      </c>
      <c r="L460" s="134" t="str">
        <f t="shared" si="264"/>
        <v/>
      </c>
      <c r="M460" s="134" t="str">
        <f t="shared" si="265"/>
        <v/>
      </c>
      <c r="N460" s="134" t="str">
        <f t="shared" si="266"/>
        <v/>
      </c>
      <c r="O460" s="134" t="str">
        <f t="shared" si="267"/>
        <v/>
      </c>
      <c r="P460" s="134" t="str">
        <f t="shared" si="268"/>
        <v/>
      </c>
      <c r="Q460" s="134" t="str">
        <f t="shared" si="269"/>
        <v/>
      </c>
      <c r="R460" s="130" t="str">
        <f t="shared" si="270"/>
        <v/>
      </c>
      <c r="S460" s="134" t="str">
        <f t="shared" si="271"/>
        <v/>
      </c>
      <c r="T460" s="147" t="str">
        <f t="shared" si="272"/>
        <v/>
      </c>
      <c r="U460" s="134" t="str">
        <f t="shared" si="273"/>
        <v/>
      </c>
      <c r="V460" s="134" t="str">
        <f t="shared" si="274"/>
        <v/>
      </c>
      <c r="W460" s="134" t="str">
        <f t="shared" si="275"/>
        <v/>
      </c>
    </row>
    <row r="461" spans="1:23">
      <c r="A461" s="150"/>
      <c r="B461" s="147"/>
      <c r="C461" s="130" t="str">
        <f t="shared" si="256"/>
        <v/>
      </c>
      <c r="D461" s="134" t="str">
        <f t="shared" si="257"/>
        <v/>
      </c>
      <c r="E461" s="145" t="str">
        <f t="shared" si="258"/>
        <v/>
      </c>
      <c r="F461" s="146" t="str">
        <f t="shared" si="259"/>
        <v/>
      </c>
      <c r="G461" s="132" t="str">
        <f t="shared" si="260"/>
        <v/>
      </c>
      <c r="H461" s="133" t="str">
        <f t="shared" ca="1" si="261"/>
        <v/>
      </c>
      <c r="I461" s="134" t="str">
        <f t="shared" si="262"/>
        <v/>
      </c>
      <c r="J461" s="134" t="str">
        <f>""</f>
        <v/>
      </c>
      <c r="K461" s="134" t="str">
        <f t="shared" si="263"/>
        <v/>
      </c>
      <c r="L461" s="134" t="str">
        <f t="shared" si="264"/>
        <v/>
      </c>
      <c r="M461" s="134" t="str">
        <f t="shared" si="265"/>
        <v/>
      </c>
      <c r="N461" s="134" t="str">
        <f t="shared" si="266"/>
        <v/>
      </c>
      <c r="O461" s="134" t="str">
        <f t="shared" si="267"/>
        <v/>
      </c>
      <c r="P461" s="134" t="str">
        <f t="shared" si="268"/>
        <v/>
      </c>
      <c r="Q461" s="134" t="str">
        <f t="shared" si="269"/>
        <v/>
      </c>
      <c r="R461" s="130" t="str">
        <f t="shared" si="270"/>
        <v/>
      </c>
      <c r="S461" s="134" t="str">
        <f t="shared" si="271"/>
        <v/>
      </c>
      <c r="T461" s="147" t="str">
        <f t="shared" si="272"/>
        <v/>
      </c>
      <c r="U461" s="134" t="str">
        <f t="shared" si="273"/>
        <v/>
      </c>
      <c r="V461" s="134" t="str">
        <f t="shared" si="274"/>
        <v/>
      </c>
      <c r="W461" s="134" t="str">
        <f t="shared" si="275"/>
        <v/>
      </c>
    </row>
    <row r="462" spans="1:23">
      <c r="A462" s="150"/>
      <c r="B462" s="147"/>
      <c r="C462" s="130" t="str">
        <f t="shared" si="256"/>
        <v/>
      </c>
      <c r="D462" s="134" t="str">
        <f t="shared" si="257"/>
        <v/>
      </c>
      <c r="E462" s="145" t="str">
        <f t="shared" si="258"/>
        <v/>
      </c>
      <c r="F462" s="146" t="str">
        <f t="shared" si="259"/>
        <v/>
      </c>
      <c r="G462" s="132" t="str">
        <f t="shared" si="260"/>
        <v/>
      </c>
      <c r="H462" s="133" t="str">
        <f t="shared" ca="1" si="261"/>
        <v/>
      </c>
      <c r="I462" s="134" t="str">
        <f t="shared" si="262"/>
        <v/>
      </c>
      <c r="J462" s="134" t="str">
        <f>""</f>
        <v/>
      </c>
      <c r="K462" s="134" t="str">
        <f t="shared" si="263"/>
        <v/>
      </c>
      <c r="L462" s="134" t="str">
        <f t="shared" si="264"/>
        <v/>
      </c>
      <c r="M462" s="134" t="str">
        <f t="shared" si="265"/>
        <v/>
      </c>
      <c r="N462" s="134" t="str">
        <f t="shared" si="266"/>
        <v/>
      </c>
      <c r="O462" s="134" t="str">
        <f t="shared" si="267"/>
        <v/>
      </c>
      <c r="P462" s="134" t="str">
        <f t="shared" si="268"/>
        <v/>
      </c>
      <c r="Q462" s="134" t="str">
        <f t="shared" si="269"/>
        <v/>
      </c>
      <c r="R462" s="130" t="str">
        <f t="shared" si="270"/>
        <v/>
      </c>
      <c r="S462" s="134" t="str">
        <f t="shared" si="271"/>
        <v/>
      </c>
      <c r="T462" s="147" t="str">
        <f t="shared" si="272"/>
        <v/>
      </c>
      <c r="U462" s="134" t="str">
        <f t="shared" si="273"/>
        <v/>
      </c>
      <c r="V462" s="134" t="str">
        <f t="shared" si="274"/>
        <v/>
      </c>
      <c r="W462" s="134" t="str">
        <f t="shared" si="275"/>
        <v/>
      </c>
    </row>
    <row r="463" spans="1:23">
      <c r="A463" s="150"/>
      <c r="B463" s="147"/>
      <c r="C463" s="130" t="str">
        <f t="shared" si="256"/>
        <v/>
      </c>
      <c r="D463" s="134" t="str">
        <f t="shared" si="257"/>
        <v/>
      </c>
      <c r="E463" s="145" t="str">
        <f t="shared" si="258"/>
        <v/>
      </c>
      <c r="F463" s="146" t="str">
        <f t="shared" si="259"/>
        <v/>
      </c>
      <c r="G463" s="132" t="str">
        <f t="shared" si="260"/>
        <v/>
      </c>
      <c r="H463" s="133" t="str">
        <f t="shared" ca="1" si="261"/>
        <v/>
      </c>
      <c r="I463" s="134" t="str">
        <f t="shared" si="262"/>
        <v/>
      </c>
      <c r="J463" s="134" t="str">
        <f>""</f>
        <v/>
      </c>
      <c r="K463" s="134" t="str">
        <f t="shared" si="263"/>
        <v/>
      </c>
      <c r="L463" s="134" t="str">
        <f t="shared" si="264"/>
        <v/>
      </c>
      <c r="M463" s="134" t="str">
        <f t="shared" si="265"/>
        <v/>
      </c>
      <c r="N463" s="134" t="str">
        <f t="shared" si="266"/>
        <v/>
      </c>
      <c r="O463" s="134" t="str">
        <f t="shared" si="267"/>
        <v/>
      </c>
      <c r="P463" s="134" t="str">
        <f t="shared" si="268"/>
        <v/>
      </c>
      <c r="Q463" s="134" t="str">
        <f t="shared" si="269"/>
        <v/>
      </c>
      <c r="R463" s="130" t="str">
        <f t="shared" si="270"/>
        <v/>
      </c>
      <c r="S463" s="134" t="str">
        <f t="shared" si="271"/>
        <v/>
      </c>
      <c r="T463" s="147" t="str">
        <f t="shared" si="272"/>
        <v/>
      </c>
      <c r="U463" s="134" t="str">
        <f t="shared" si="273"/>
        <v/>
      </c>
      <c r="V463" s="134" t="str">
        <f t="shared" si="274"/>
        <v/>
      </c>
      <c r="W463" s="134" t="str">
        <f t="shared" si="275"/>
        <v/>
      </c>
    </row>
    <row r="464" spans="1:23">
      <c r="A464" s="150"/>
      <c r="B464" s="147"/>
      <c r="C464" s="130" t="str">
        <f t="shared" si="256"/>
        <v/>
      </c>
      <c r="D464" s="134" t="str">
        <f t="shared" si="257"/>
        <v/>
      </c>
      <c r="E464" s="145" t="str">
        <f t="shared" si="258"/>
        <v/>
      </c>
      <c r="F464" s="146" t="str">
        <f t="shared" si="259"/>
        <v/>
      </c>
      <c r="G464" s="132" t="str">
        <f t="shared" si="260"/>
        <v/>
      </c>
      <c r="H464" s="133" t="str">
        <f t="shared" ca="1" si="261"/>
        <v/>
      </c>
      <c r="I464" s="134" t="str">
        <f t="shared" si="262"/>
        <v/>
      </c>
      <c r="J464" s="134" t="str">
        <f>""</f>
        <v/>
      </c>
      <c r="K464" s="134" t="str">
        <f t="shared" si="263"/>
        <v/>
      </c>
      <c r="L464" s="134" t="str">
        <f t="shared" si="264"/>
        <v/>
      </c>
      <c r="M464" s="134" t="str">
        <f t="shared" si="265"/>
        <v/>
      </c>
      <c r="N464" s="134" t="str">
        <f t="shared" si="266"/>
        <v/>
      </c>
      <c r="O464" s="134" t="str">
        <f t="shared" si="267"/>
        <v/>
      </c>
      <c r="P464" s="134" t="str">
        <f t="shared" si="268"/>
        <v/>
      </c>
      <c r="Q464" s="134" t="str">
        <f t="shared" si="269"/>
        <v/>
      </c>
      <c r="R464" s="130" t="str">
        <f t="shared" si="270"/>
        <v/>
      </c>
      <c r="S464" s="134" t="str">
        <f t="shared" si="271"/>
        <v/>
      </c>
      <c r="T464" s="147" t="str">
        <f t="shared" si="272"/>
        <v/>
      </c>
      <c r="U464" s="134" t="str">
        <f t="shared" si="273"/>
        <v/>
      </c>
      <c r="V464" s="134" t="str">
        <f t="shared" si="274"/>
        <v/>
      </c>
      <c r="W464" s="134" t="str">
        <f t="shared" si="275"/>
        <v/>
      </c>
    </row>
    <row r="465" spans="1:23">
      <c r="A465" s="150"/>
      <c r="B465" s="147"/>
      <c r="C465" s="130" t="str">
        <f t="shared" si="256"/>
        <v/>
      </c>
      <c r="D465" s="134" t="str">
        <f t="shared" si="257"/>
        <v/>
      </c>
      <c r="E465" s="145" t="str">
        <f t="shared" si="258"/>
        <v/>
      </c>
      <c r="F465" s="146" t="str">
        <f t="shared" si="259"/>
        <v/>
      </c>
      <c r="G465" s="132" t="str">
        <f t="shared" si="260"/>
        <v/>
      </c>
      <c r="H465" s="133" t="str">
        <f t="shared" ca="1" si="261"/>
        <v/>
      </c>
      <c r="I465" s="134" t="str">
        <f t="shared" si="262"/>
        <v/>
      </c>
      <c r="J465" s="134" t="str">
        <f>""</f>
        <v/>
      </c>
      <c r="K465" s="134" t="str">
        <f t="shared" si="263"/>
        <v/>
      </c>
      <c r="L465" s="134" t="str">
        <f t="shared" si="264"/>
        <v/>
      </c>
      <c r="M465" s="134" t="str">
        <f t="shared" si="265"/>
        <v/>
      </c>
      <c r="N465" s="134" t="str">
        <f t="shared" si="266"/>
        <v/>
      </c>
      <c r="O465" s="134" t="str">
        <f t="shared" si="267"/>
        <v/>
      </c>
      <c r="P465" s="134" t="str">
        <f t="shared" si="268"/>
        <v/>
      </c>
      <c r="Q465" s="134" t="str">
        <f t="shared" si="269"/>
        <v/>
      </c>
      <c r="R465" s="130" t="str">
        <f t="shared" si="270"/>
        <v/>
      </c>
      <c r="S465" s="134" t="str">
        <f t="shared" si="271"/>
        <v/>
      </c>
      <c r="T465" s="147" t="str">
        <f t="shared" si="272"/>
        <v/>
      </c>
      <c r="U465" s="134" t="str">
        <f t="shared" si="273"/>
        <v/>
      </c>
      <c r="V465" s="134" t="str">
        <f t="shared" si="274"/>
        <v/>
      </c>
      <c r="W465" s="134" t="str">
        <f t="shared" si="275"/>
        <v/>
      </c>
    </row>
    <row r="466" spans="1:23">
      <c r="A466" s="150"/>
      <c r="B466" s="147"/>
      <c r="C466" s="130" t="str">
        <f t="shared" si="256"/>
        <v/>
      </c>
      <c r="D466" s="134" t="str">
        <f t="shared" si="257"/>
        <v/>
      </c>
      <c r="E466" s="145" t="str">
        <f t="shared" si="258"/>
        <v/>
      </c>
      <c r="F466" s="146" t="str">
        <f t="shared" si="259"/>
        <v/>
      </c>
      <c r="G466" s="132" t="str">
        <f t="shared" si="260"/>
        <v/>
      </c>
      <c r="H466" s="133" t="str">
        <f t="shared" ca="1" si="261"/>
        <v/>
      </c>
      <c r="I466" s="134" t="str">
        <f t="shared" si="262"/>
        <v/>
      </c>
      <c r="J466" s="134" t="str">
        <f>""</f>
        <v/>
      </c>
      <c r="K466" s="134" t="str">
        <f t="shared" si="263"/>
        <v/>
      </c>
      <c r="L466" s="134" t="str">
        <f t="shared" si="264"/>
        <v/>
      </c>
      <c r="M466" s="134" t="str">
        <f t="shared" si="265"/>
        <v/>
      </c>
      <c r="N466" s="134" t="str">
        <f t="shared" si="266"/>
        <v/>
      </c>
      <c r="O466" s="134" t="str">
        <f t="shared" si="267"/>
        <v/>
      </c>
      <c r="P466" s="134" t="str">
        <f t="shared" si="268"/>
        <v/>
      </c>
      <c r="Q466" s="134" t="str">
        <f t="shared" si="269"/>
        <v/>
      </c>
      <c r="R466" s="130" t="str">
        <f t="shared" si="270"/>
        <v/>
      </c>
      <c r="S466" s="134" t="str">
        <f t="shared" si="271"/>
        <v/>
      </c>
      <c r="T466" s="147" t="str">
        <f t="shared" si="272"/>
        <v/>
      </c>
      <c r="U466" s="134" t="str">
        <f t="shared" si="273"/>
        <v/>
      </c>
      <c r="V466" s="134" t="str">
        <f t="shared" si="274"/>
        <v/>
      </c>
      <c r="W466" s="134" t="str">
        <f t="shared" si="275"/>
        <v/>
      </c>
    </row>
    <row r="467" spans="1:23">
      <c r="A467" s="150"/>
      <c r="B467" s="147"/>
      <c r="C467" s="130" t="str">
        <f t="shared" si="256"/>
        <v/>
      </c>
      <c r="D467" s="134" t="str">
        <f t="shared" si="257"/>
        <v/>
      </c>
      <c r="E467" s="145" t="str">
        <f t="shared" si="258"/>
        <v/>
      </c>
      <c r="F467" s="146" t="str">
        <f t="shared" si="259"/>
        <v/>
      </c>
      <c r="G467" s="132" t="str">
        <f t="shared" si="260"/>
        <v/>
      </c>
      <c r="H467" s="133" t="str">
        <f t="shared" ca="1" si="261"/>
        <v/>
      </c>
      <c r="I467" s="134" t="str">
        <f t="shared" si="262"/>
        <v/>
      </c>
      <c r="J467" s="134" t="str">
        <f>""</f>
        <v/>
      </c>
      <c r="K467" s="134" t="str">
        <f t="shared" si="263"/>
        <v/>
      </c>
      <c r="L467" s="134" t="str">
        <f t="shared" si="264"/>
        <v/>
      </c>
      <c r="M467" s="134" t="str">
        <f t="shared" si="265"/>
        <v/>
      </c>
      <c r="N467" s="134" t="str">
        <f t="shared" si="266"/>
        <v/>
      </c>
      <c r="O467" s="134" t="str">
        <f t="shared" si="267"/>
        <v/>
      </c>
      <c r="P467" s="134" t="str">
        <f t="shared" si="268"/>
        <v/>
      </c>
      <c r="Q467" s="134" t="str">
        <f t="shared" si="269"/>
        <v/>
      </c>
      <c r="R467" s="130" t="str">
        <f t="shared" si="270"/>
        <v/>
      </c>
      <c r="S467" s="134" t="str">
        <f t="shared" si="271"/>
        <v/>
      </c>
      <c r="T467" s="147" t="str">
        <f t="shared" si="272"/>
        <v/>
      </c>
      <c r="U467" s="134" t="str">
        <f t="shared" si="273"/>
        <v/>
      </c>
      <c r="V467" s="134" t="str">
        <f t="shared" si="274"/>
        <v/>
      </c>
      <c r="W467" s="134" t="str">
        <f t="shared" si="275"/>
        <v/>
      </c>
    </row>
    <row r="468" spans="1:23">
      <c r="A468" s="150"/>
      <c r="B468" s="147"/>
      <c r="C468" s="130" t="str">
        <f t="shared" si="256"/>
        <v/>
      </c>
      <c r="D468" s="134" t="str">
        <f t="shared" si="257"/>
        <v/>
      </c>
      <c r="E468" s="145" t="str">
        <f t="shared" si="258"/>
        <v/>
      </c>
      <c r="F468" s="146" t="str">
        <f t="shared" si="259"/>
        <v/>
      </c>
      <c r="G468" s="132" t="str">
        <f t="shared" si="260"/>
        <v/>
      </c>
      <c r="H468" s="133" t="str">
        <f t="shared" ca="1" si="261"/>
        <v/>
      </c>
      <c r="I468" s="134" t="str">
        <f t="shared" si="262"/>
        <v/>
      </c>
      <c r="J468" s="134" t="str">
        <f>""</f>
        <v/>
      </c>
      <c r="K468" s="134" t="str">
        <f t="shared" si="263"/>
        <v/>
      </c>
      <c r="L468" s="134" t="str">
        <f t="shared" si="264"/>
        <v/>
      </c>
      <c r="M468" s="134" t="str">
        <f t="shared" si="265"/>
        <v/>
      </c>
      <c r="N468" s="134" t="str">
        <f t="shared" si="266"/>
        <v/>
      </c>
      <c r="O468" s="134" t="str">
        <f t="shared" si="267"/>
        <v/>
      </c>
      <c r="P468" s="134" t="str">
        <f t="shared" si="268"/>
        <v/>
      </c>
      <c r="Q468" s="134" t="str">
        <f t="shared" si="269"/>
        <v/>
      </c>
      <c r="R468" s="130" t="str">
        <f t="shared" si="270"/>
        <v/>
      </c>
      <c r="S468" s="134" t="str">
        <f t="shared" si="271"/>
        <v/>
      </c>
      <c r="T468" s="147" t="str">
        <f t="shared" si="272"/>
        <v/>
      </c>
      <c r="U468" s="134" t="str">
        <f t="shared" si="273"/>
        <v/>
      </c>
      <c r="V468" s="134" t="str">
        <f t="shared" si="274"/>
        <v/>
      </c>
      <c r="W468" s="134" t="str">
        <f t="shared" si="275"/>
        <v/>
      </c>
    </row>
    <row r="469" spans="1:23">
      <c r="A469" s="150"/>
      <c r="B469" s="147"/>
      <c r="C469" s="130" t="str">
        <f t="shared" si="256"/>
        <v/>
      </c>
      <c r="D469" s="134" t="str">
        <f t="shared" si="257"/>
        <v/>
      </c>
      <c r="E469" s="145" t="str">
        <f t="shared" si="258"/>
        <v/>
      </c>
      <c r="F469" s="146" t="str">
        <f t="shared" si="259"/>
        <v/>
      </c>
      <c r="G469" s="132" t="str">
        <f t="shared" si="260"/>
        <v/>
      </c>
      <c r="H469" s="133" t="str">
        <f t="shared" ca="1" si="261"/>
        <v/>
      </c>
      <c r="I469" s="134" t="str">
        <f t="shared" si="262"/>
        <v/>
      </c>
      <c r="J469" s="134" t="str">
        <f>""</f>
        <v/>
      </c>
      <c r="K469" s="134" t="str">
        <f t="shared" si="263"/>
        <v/>
      </c>
      <c r="L469" s="134" t="str">
        <f t="shared" si="264"/>
        <v/>
      </c>
      <c r="M469" s="134" t="str">
        <f t="shared" si="265"/>
        <v/>
      </c>
      <c r="N469" s="134" t="str">
        <f t="shared" si="266"/>
        <v/>
      </c>
      <c r="O469" s="134" t="str">
        <f t="shared" si="267"/>
        <v/>
      </c>
      <c r="P469" s="134" t="str">
        <f t="shared" si="268"/>
        <v/>
      </c>
      <c r="Q469" s="134" t="str">
        <f t="shared" si="269"/>
        <v/>
      </c>
      <c r="R469" s="130" t="str">
        <f t="shared" si="270"/>
        <v/>
      </c>
      <c r="S469" s="134" t="str">
        <f t="shared" si="271"/>
        <v/>
      </c>
      <c r="T469" s="147" t="str">
        <f t="shared" si="272"/>
        <v/>
      </c>
      <c r="U469" s="134" t="str">
        <f t="shared" si="273"/>
        <v/>
      </c>
      <c r="V469" s="134" t="str">
        <f t="shared" si="274"/>
        <v/>
      </c>
      <c r="W469" s="134" t="str">
        <f t="shared" si="275"/>
        <v/>
      </c>
    </row>
    <row r="470" spans="1:23">
      <c r="A470" s="150"/>
      <c r="B470" s="147"/>
      <c r="C470" s="130" t="str">
        <f t="shared" ref="C470:C533" si="276">IFERROR(IF(B470="PRESTACIONES","PRESTACIONES",VLOOKUP(A470,DATOS,49,FALSE)),"")</f>
        <v/>
      </c>
      <c r="D470" s="134" t="str">
        <f t="shared" ref="D470:D533" si="277">IFERROR(IF(E470,IF(B470=6,CONCATENATE(VLOOKUP(A470,DATOS,IF(C470="NO",38,38),FALSE),"P"),VLOOKUP(A470,DATOS,IF(C470="NO",38,38),FALSE)),""),"")</f>
        <v/>
      </c>
      <c r="E470" s="145" t="str">
        <f t="shared" ref="E470:E533" si="278">IFERROR(IF(B470="PRESTACIONES",VLOOKUP(A470,DATOS,23,FALSE),VLOOKUP(A470,DATOS,40,FALSE)*B470),"")</f>
        <v/>
      </c>
      <c r="F470" s="146" t="str">
        <f t="shared" ref="F470:F533" si="279">IFERROR(IF(E470,VLOOKUP(A470,DATOS,2,FALSE),""),"")</f>
        <v/>
      </c>
      <c r="G470" s="132" t="str">
        <f t="shared" ref="G470:G533" si="280">IFERROR(IF(E470,VLOOKUP(A470,DATOS,IF(C470="NO",39,39),FALSE),""),"")</f>
        <v/>
      </c>
      <c r="H470" s="133" t="str">
        <f t="shared" ref="H470:H533" ca="1" si="281">IFERROR(IF(D470&lt;&gt;"",TODAY(),""),"")</f>
        <v/>
      </c>
      <c r="I470" s="134" t="str">
        <f t="shared" ref="I470:I533" si="282">IFERROR(IF(D470&lt;&gt;"",I469+1,""),1)</f>
        <v/>
      </c>
      <c r="J470" s="134" t="str">
        <f>""</f>
        <v/>
      </c>
      <c r="K470" s="134" t="str">
        <f t="shared" ref="K470:K533" si="283">IFERROR(IF(E470,0,""),"")</f>
        <v/>
      </c>
      <c r="L470" s="134" t="str">
        <f t="shared" ref="L470:L533" si="284">IFERROR(IF(E470,0,""),"")</f>
        <v/>
      </c>
      <c r="M470" s="134" t="str">
        <f t="shared" ref="M470:M533" si="285">IFERROR(IF(E470,0,""),"")</f>
        <v/>
      </c>
      <c r="N470" s="134" t="str">
        <f t="shared" ref="N470:N533" si="286">IFERROR(IF(E470,0,""),"")</f>
        <v/>
      </c>
      <c r="O470" s="134" t="str">
        <f t="shared" ref="O470:O533" si="287">IFERROR(IF(E470,"01",""),"")</f>
        <v/>
      </c>
      <c r="P470" s="134" t="str">
        <f t="shared" ref="P470:P533" si="288">IFERROR(IF(K470&lt;&gt;"",P469+1,""),1)</f>
        <v/>
      </c>
      <c r="Q470" s="134" t="str">
        <f t="shared" ref="Q470:Q533" si="289">IFERROR(IF(E470,0,""),"")</f>
        <v/>
      </c>
      <c r="R470" s="130" t="str">
        <f t="shared" ref="R470:R533" si="290">IFERROR(IF(E470,VLOOKUP(A470,DATOS,IF(C470="NO",30,30),FALSE),""),"")</f>
        <v/>
      </c>
      <c r="S470" s="134" t="str">
        <f t="shared" ref="S470:S533" si="291">IFERROR(IF(D470&lt;&gt;"",S469+1,""),1)</f>
        <v/>
      </c>
      <c r="T470" s="147" t="str">
        <f t="shared" ref="T470:T533" si="292">IFERROR(IF(E470,VLOOKUP(A470,DATOS,27,FALSE),""),"")</f>
        <v/>
      </c>
      <c r="U470" s="134" t="str">
        <f t="shared" ref="U470:U533" si="293">IFERROR(IF(E470,0,""),"")</f>
        <v/>
      </c>
      <c r="V470" s="134" t="str">
        <f t="shared" ref="V470:V533" si="294">IFERROR(IF(E470,A470,""),"")</f>
        <v/>
      </c>
      <c r="W470" s="134" t="str">
        <f t="shared" ref="W470:W533" si="295">IFERROR(IF(V470&lt;&gt;"",CONCATENATE("PAGO DEL CONTRATO CÁTEDRA ",V470, " N° HORAS: ",B470),""),"")</f>
        <v/>
      </c>
    </row>
    <row r="471" spans="1:23">
      <c r="A471" s="150"/>
      <c r="B471" s="147"/>
      <c r="C471" s="130" t="str">
        <f t="shared" si="276"/>
        <v/>
      </c>
      <c r="D471" s="134" t="str">
        <f t="shared" si="277"/>
        <v/>
      </c>
      <c r="E471" s="145" t="str">
        <f t="shared" si="278"/>
        <v/>
      </c>
      <c r="F471" s="146" t="str">
        <f t="shared" si="279"/>
        <v/>
      </c>
      <c r="G471" s="132" t="str">
        <f t="shared" si="280"/>
        <v/>
      </c>
      <c r="H471" s="133" t="str">
        <f t="shared" ca="1" si="281"/>
        <v/>
      </c>
      <c r="I471" s="134" t="str">
        <f t="shared" si="282"/>
        <v/>
      </c>
      <c r="J471" s="134" t="str">
        <f>""</f>
        <v/>
      </c>
      <c r="K471" s="134" t="str">
        <f t="shared" si="283"/>
        <v/>
      </c>
      <c r="L471" s="134" t="str">
        <f t="shared" si="284"/>
        <v/>
      </c>
      <c r="M471" s="134" t="str">
        <f t="shared" si="285"/>
        <v/>
      </c>
      <c r="N471" s="134" t="str">
        <f t="shared" si="286"/>
        <v/>
      </c>
      <c r="O471" s="134" t="str">
        <f t="shared" si="287"/>
        <v/>
      </c>
      <c r="P471" s="134" t="str">
        <f t="shared" si="288"/>
        <v/>
      </c>
      <c r="Q471" s="134" t="str">
        <f t="shared" si="289"/>
        <v/>
      </c>
      <c r="R471" s="130" t="str">
        <f t="shared" si="290"/>
        <v/>
      </c>
      <c r="S471" s="134" t="str">
        <f t="shared" si="291"/>
        <v/>
      </c>
      <c r="T471" s="147" t="str">
        <f t="shared" si="292"/>
        <v/>
      </c>
      <c r="U471" s="134" t="str">
        <f t="shared" si="293"/>
        <v/>
      </c>
      <c r="V471" s="134" t="str">
        <f t="shared" si="294"/>
        <v/>
      </c>
      <c r="W471" s="134" t="str">
        <f t="shared" si="295"/>
        <v/>
      </c>
    </row>
    <row r="472" spans="1:23">
      <c r="A472" s="150"/>
      <c r="B472" s="147"/>
      <c r="C472" s="130" t="str">
        <f t="shared" si="276"/>
        <v/>
      </c>
      <c r="D472" s="134" t="str">
        <f t="shared" si="277"/>
        <v/>
      </c>
      <c r="E472" s="145" t="str">
        <f t="shared" si="278"/>
        <v/>
      </c>
      <c r="F472" s="146" t="str">
        <f t="shared" si="279"/>
        <v/>
      </c>
      <c r="G472" s="132" t="str">
        <f t="shared" si="280"/>
        <v/>
      </c>
      <c r="H472" s="133" t="str">
        <f t="shared" ca="1" si="281"/>
        <v/>
      </c>
      <c r="I472" s="134" t="str">
        <f t="shared" si="282"/>
        <v/>
      </c>
      <c r="J472" s="134" t="str">
        <f>""</f>
        <v/>
      </c>
      <c r="K472" s="134" t="str">
        <f t="shared" si="283"/>
        <v/>
      </c>
      <c r="L472" s="134" t="str">
        <f t="shared" si="284"/>
        <v/>
      </c>
      <c r="M472" s="134" t="str">
        <f t="shared" si="285"/>
        <v/>
      </c>
      <c r="N472" s="134" t="str">
        <f t="shared" si="286"/>
        <v/>
      </c>
      <c r="O472" s="134" t="str">
        <f t="shared" si="287"/>
        <v/>
      </c>
      <c r="P472" s="134" t="str">
        <f t="shared" si="288"/>
        <v/>
      </c>
      <c r="Q472" s="134" t="str">
        <f t="shared" si="289"/>
        <v/>
      </c>
      <c r="R472" s="130" t="str">
        <f t="shared" si="290"/>
        <v/>
      </c>
      <c r="S472" s="134" t="str">
        <f t="shared" si="291"/>
        <v/>
      </c>
      <c r="T472" s="147" t="str">
        <f t="shared" si="292"/>
        <v/>
      </c>
      <c r="U472" s="134" t="str">
        <f t="shared" si="293"/>
        <v/>
      </c>
      <c r="V472" s="134" t="str">
        <f t="shared" si="294"/>
        <v/>
      </c>
      <c r="W472" s="134" t="str">
        <f t="shared" si="295"/>
        <v/>
      </c>
    </row>
    <row r="473" spans="1:23">
      <c r="A473" s="150"/>
      <c r="B473" s="147"/>
      <c r="C473" s="130" t="str">
        <f t="shared" si="276"/>
        <v/>
      </c>
      <c r="D473" s="134" t="str">
        <f t="shared" si="277"/>
        <v/>
      </c>
      <c r="E473" s="145" t="str">
        <f t="shared" si="278"/>
        <v/>
      </c>
      <c r="F473" s="146" t="str">
        <f t="shared" si="279"/>
        <v/>
      </c>
      <c r="G473" s="132" t="str">
        <f t="shared" si="280"/>
        <v/>
      </c>
      <c r="H473" s="133" t="str">
        <f t="shared" ca="1" si="281"/>
        <v/>
      </c>
      <c r="I473" s="134" t="str">
        <f t="shared" si="282"/>
        <v/>
      </c>
      <c r="J473" s="134" t="str">
        <f>""</f>
        <v/>
      </c>
      <c r="K473" s="134" t="str">
        <f t="shared" si="283"/>
        <v/>
      </c>
      <c r="L473" s="134" t="str">
        <f t="shared" si="284"/>
        <v/>
      </c>
      <c r="M473" s="134" t="str">
        <f t="shared" si="285"/>
        <v/>
      </c>
      <c r="N473" s="134" t="str">
        <f t="shared" si="286"/>
        <v/>
      </c>
      <c r="O473" s="134" t="str">
        <f t="shared" si="287"/>
        <v/>
      </c>
      <c r="P473" s="134" t="str">
        <f t="shared" si="288"/>
        <v/>
      </c>
      <c r="Q473" s="134" t="str">
        <f t="shared" si="289"/>
        <v/>
      </c>
      <c r="R473" s="130" t="str">
        <f t="shared" si="290"/>
        <v/>
      </c>
      <c r="S473" s="134" t="str">
        <f t="shared" si="291"/>
        <v/>
      </c>
      <c r="T473" s="147" t="str">
        <f t="shared" si="292"/>
        <v/>
      </c>
      <c r="U473" s="134" t="str">
        <f t="shared" si="293"/>
        <v/>
      </c>
      <c r="V473" s="134" t="str">
        <f t="shared" si="294"/>
        <v/>
      </c>
      <c r="W473" s="134" t="str">
        <f t="shared" si="295"/>
        <v/>
      </c>
    </row>
    <row r="474" spans="1:23">
      <c r="A474" s="150"/>
      <c r="B474" s="147"/>
      <c r="C474" s="130" t="str">
        <f t="shared" si="276"/>
        <v/>
      </c>
      <c r="D474" s="134" t="str">
        <f t="shared" si="277"/>
        <v/>
      </c>
      <c r="E474" s="145" t="str">
        <f t="shared" si="278"/>
        <v/>
      </c>
      <c r="F474" s="146" t="str">
        <f t="shared" si="279"/>
        <v/>
      </c>
      <c r="G474" s="132" t="str">
        <f t="shared" si="280"/>
        <v/>
      </c>
      <c r="H474" s="133" t="str">
        <f t="shared" ca="1" si="281"/>
        <v/>
      </c>
      <c r="I474" s="134" t="str">
        <f t="shared" si="282"/>
        <v/>
      </c>
      <c r="J474" s="134" t="str">
        <f>""</f>
        <v/>
      </c>
      <c r="K474" s="134" t="str">
        <f t="shared" si="283"/>
        <v/>
      </c>
      <c r="L474" s="134" t="str">
        <f t="shared" si="284"/>
        <v/>
      </c>
      <c r="M474" s="134" t="str">
        <f t="shared" si="285"/>
        <v/>
      </c>
      <c r="N474" s="134" t="str">
        <f t="shared" si="286"/>
        <v/>
      </c>
      <c r="O474" s="134" t="str">
        <f t="shared" si="287"/>
        <v/>
      </c>
      <c r="P474" s="134" t="str">
        <f t="shared" si="288"/>
        <v/>
      </c>
      <c r="Q474" s="134" t="str">
        <f t="shared" si="289"/>
        <v/>
      </c>
      <c r="R474" s="130" t="str">
        <f t="shared" si="290"/>
        <v/>
      </c>
      <c r="S474" s="134" t="str">
        <f t="shared" si="291"/>
        <v/>
      </c>
      <c r="T474" s="147" t="str">
        <f t="shared" si="292"/>
        <v/>
      </c>
      <c r="U474" s="134" t="str">
        <f t="shared" si="293"/>
        <v/>
      </c>
      <c r="V474" s="134" t="str">
        <f t="shared" si="294"/>
        <v/>
      </c>
      <c r="W474" s="134" t="str">
        <f t="shared" si="295"/>
        <v/>
      </c>
    </row>
    <row r="475" spans="1:23">
      <c r="A475" s="150"/>
      <c r="B475" s="147"/>
      <c r="C475" s="130" t="str">
        <f t="shared" si="276"/>
        <v/>
      </c>
      <c r="D475" s="134" t="str">
        <f t="shared" si="277"/>
        <v/>
      </c>
      <c r="E475" s="145" t="str">
        <f t="shared" si="278"/>
        <v/>
      </c>
      <c r="F475" s="146" t="str">
        <f t="shared" si="279"/>
        <v/>
      </c>
      <c r="G475" s="132" t="str">
        <f t="shared" si="280"/>
        <v/>
      </c>
      <c r="H475" s="133" t="str">
        <f t="shared" ca="1" si="281"/>
        <v/>
      </c>
      <c r="I475" s="134" t="str">
        <f t="shared" si="282"/>
        <v/>
      </c>
      <c r="J475" s="134" t="str">
        <f>""</f>
        <v/>
      </c>
      <c r="K475" s="134" t="str">
        <f t="shared" si="283"/>
        <v/>
      </c>
      <c r="L475" s="134" t="str">
        <f t="shared" si="284"/>
        <v/>
      </c>
      <c r="M475" s="134" t="str">
        <f t="shared" si="285"/>
        <v/>
      </c>
      <c r="N475" s="134" t="str">
        <f t="shared" si="286"/>
        <v/>
      </c>
      <c r="O475" s="134" t="str">
        <f t="shared" si="287"/>
        <v/>
      </c>
      <c r="P475" s="134" t="str">
        <f t="shared" si="288"/>
        <v/>
      </c>
      <c r="Q475" s="134" t="str">
        <f t="shared" si="289"/>
        <v/>
      </c>
      <c r="R475" s="130" t="str">
        <f t="shared" si="290"/>
        <v/>
      </c>
      <c r="S475" s="134" t="str">
        <f t="shared" si="291"/>
        <v/>
      </c>
      <c r="T475" s="147" t="str">
        <f t="shared" si="292"/>
        <v/>
      </c>
      <c r="U475" s="134" t="str">
        <f t="shared" si="293"/>
        <v/>
      </c>
      <c r="V475" s="134" t="str">
        <f t="shared" si="294"/>
        <v/>
      </c>
      <c r="W475" s="134" t="str">
        <f t="shared" si="295"/>
        <v/>
      </c>
    </row>
    <row r="476" spans="1:23">
      <c r="A476" s="150"/>
      <c r="B476" s="147"/>
      <c r="C476" s="130" t="str">
        <f t="shared" si="276"/>
        <v/>
      </c>
      <c r="D476" s="134" t="str">
        <f t="shared" si="277"/>
        <v/>
      </c>
      <c r="E476" s="145" t="str">
        <f t="shared" si="278"/>
        <v/>
      </c>
      <c r="F476" s="146" t="str">
        <f t="shared" si="279"/>
        <v/>
      </c>
      <c r="G476" s="132" t="str">
        <f t="shared" si="280"/>
        <v/>
      </c>
      <c r="H476" s="133" t="str">
        <f t="shared" ca="1" si="281"/>
        <v/>
      </c>
      <c r="I476" s="134" t="str">
        <f t="shared" si="282"/>
        <v/>
      </c>
      <c r="J476" s="134" t="str">
        <f>""</f>
        <v/>
      </c>
      <c r="K476" s="134" t="str">
        <f t="shared" si="283"/>
        <v/>
      </c>
      <c r="L476" s="134" t="str">
        <f t="shared" si="284"/>
        <v/>
      </c>
      <c r="M476" s="134" t="str">
        <f t="shared" si="285"/>
        <v/>
      </c>
      <c r="N476" s="134" t="str">
        <f t="shared" si="286"/>
        <v/>
      </c>
      <c r="O476" s="134" t="str">
        <f t="shared" si="287"/>
        <v/>
      </c>
      <c r="P476" s="134" t="str">
        <f t="shared" si="288"/>
        <v/>
      </c>
      <c r="Q476" s="134" t="str">
        <f t="shared" si="289"/>
        <v/>
      </c>
      <c r="R476" s="130" t="str">
        <f t="shared" si="290"/>
        <v/>
      </c>
      <c r="S476" s="134" t="str">
        <f t="shared" si="291"/>
        <v/>
      </c>
      <c r="T476" s="147" t="str">
        <f t="shared" si="292"/>
        <v/>
      </c>
      <c r="U476" s="134" t="str">
        <f t="shared" si="293"/>
        <v/>
      </c>
      <c r="V476" s="134" t="str">
        <f t="shared" si="294"/>
        <v/>
      </c>
      <c r="W476" s="134" t="str">
        <f t="shared" si="295"/>
        <v/>
      </c>
    </row>
    <row r="477" spans="1:23">
      <c r="A477" s="150"/>
      <c r="B477" s="147"/>
      <c r="C477" s="130" t="str">
        <f t="shared" si="276"/>
        <v/>
      </c>
      <c r="D477" s="134" t="str">
        <f t="shared" si="277"/>
        <v/>
      </c>
      <c r="E477" s="145" t="str">
        <f t="shared" si="278"/>
        <v/>
      </c>
      <c r="F477" s="146" t="str">
        <f t="shared" si="279"/>
        <v/>
      </c>
      <c r="G477" s="132" t="str">
        <f t="shared" si="280"/>
        <v/>
      </c>
      <c r="H477" s="133" t="str">
        <f t="shared" ca="1" si="281"/>
        <v/>
      </c>
      <c r="I477" s="134" t="str">
        <f t="shared" si="282"/>
        <v/>
      </c>
      <c r="J477" s="134" t="str">
        <f>""</f>
        <v/>
      </c>
      <c r="K477" s="134" t="str">
        <f t="shared" si="283"/>
        <v/>
      </c>
      <c r="L477" s="134" t="str">
        <f t="shared" si="284"/>
        <v/>
      </c>
      <c r="M477" s="134" t="str">
        <f t="shared" si="285"/>
        <v/>
      </c>
      <c r="N477" s="134" t="str">
        <f t="shared" si="286"/>
        <v/>
      </c>
      <c r="O477" s="134" t="str">
        <f t="shared" si="287"/>
        <v/>
      </c>
      <c r="P477" s="134" t="str">
        <f t="shared" si="288"/>
        <v/>
      </c>
      <c r="Q477" s="134" t="str">
        <f t="shared" si="289"/>
        <v/>
      </c>
      <c r="R477" s="130" t="str">
        <f t="shared" si="290"/>
        <v/>
      </c>
      <c r="S477" s="134" t="str">
        <f t="shared" si="291"/>
        <v/>
      </c>
      <c r="T477" s="147" t="str">
        <f t="shared" si="292"/>
        <v/>
      </c>
      <c r="U477" s="134" t="str">
        <f t="shared" si="293"/>
        <v/>
      </c>
      <c r="V477" s="134" t="str">
        <f t="shared" si="294"/>
        <v/>
      </c>
      <c r="W477" s="134" t="str">
        <f t="shared" si="295"/>
        <v/>
      </c>
    </row>
    <row r="478" spans="1:23">
      <c r="A478" s="150"/>
      <c r="B478" s="147"/>
      <c r="C478" s="130" t="str">
        <f t="shared" si="276"/>
        <v/>
      </c>
      <c r="D478" s="134" t="str">
        <f t="shared" si="277"/>
        <v/>
      </c>
      <c r="E478" s="145" t="str">
        <f t="shared" si="278"/>
        <v/>
      </c>
      <c r="F478" s="146" t="str">
        <f t="shared" si="279"/>
        <v/>
      </c>
      <c r="G478" s="132" t="str">
        <f t="shared" si="280"/>
        <v/>
      </c>
      <c r="H478" s="133" t="str">
        <f t="shared" ca="1" si="281"/>
        <v/>
      </c>
      <c r="I478" s="134" t="str">
        <f t="shared" si="282"/>
        <v/>
      </c>
      <c r="J478" s="134" t="str">
        <f>""</f>
        <v/>
      </c>
      <c r="K478" s="134" t="str">
        <f t="shared" si="283"/>
        <v/>
      </c>
      <c r="L478" s="134" t="str">
        <f t="shared" si="284"/>
        <v/>
      </c>
      <c r="M478" s="134" t="str">
        <f t="shared" si="285"/>
        <v/>
      </c>
      <c r="N478" s="134" t="str">
        <f t="shared" si="286"/>
        <v/>
      </c>
      <c r="O478" s="134" t="str">
        <f t="shared" si="287"/>
        <v/>
      </c>
      <c r="P478" s="134" t="str">
        <f t="shared" si="288"/>
        <v/>
      </c>
      <c r="Q478" s="134" t="str">
        <f t="shared" si="289"/>
        <v/>
      </c>
      <c r="R478" s="130" t="str">
        <f t="shared" si="290"/>
        <v/>
      </c>
      <c r="S478" s="134" t="str">
        <f t="shared" si="291"/>
        <v/>
      </c>
      <c r="T478" s="147" t="str">
        <f t="shared" si="292"/>
        <v/>
      </c>
      <c r="U478" s="134" t="str">
        <f t="shared" si="293"/>
        <v/>
      </c>
      <c r="V478" s="134" t="str">
        <f t="shared" si="294"/>
        <v/>
      </c>
      <c r="W478" s="134" t="str">
        <f t="shared" si="295"/>
        <v/>
      </c>
    </row>
    <row r="479" spans="1:23">
      <c r="A479" s="150"/>
      <c r="B479" s="147"/>
      <c r="C479" s="130" t="str">
        <f t="shared" si="276"/>
        <v/>
      </c>
      <c r="D479" s="134" t="str">
        <f t="shared" si="277"/>
        <v/>
      </c>
      <c r="E479" s="145" t="str">
        <f t="shared" si="278"/>
        <v/>
      </c>
      <c r="F479" s="146" t="str">
        <f t="shared" si="279"/>
        <v/>
      </c>
      <c r="G479" s="132" t="str">
        <f t="shared" si="280"/>
        <v/>
      </c>
      <c r="H479" s="133" t="str">
        <f t="shared" ca="1" si="281"/>
        <v/>
      </c>
      <c r="I479" s="134" t="str">
        <f t="shared" si="282"/>
        <v/>
      </c>
      <c r="J479" s="134" t="str">
        <f>""</f>
        <v/>
      </c>
      <c r="K479" s="134" t="str">
        <f t="shared" si="283"/>
        <v/>
      </c>
      <c r="L479" s="134" t="str">
        <f t="shared" si="284"/>
        <v/>
      </c>
      <c r="M479" s="134" t="str">
        <f t="shared" si="285"/>
        <v/>
      </c>
      <c r="N479" s="134" t="str">
        <f t="shared" si="286"/>
        <v/>
      </c>
      <c r="O479" s="134" t="str">
        <f t="shared" si="287"/>
        <v/>
      </c>
      <c r="P479" s="134" t="str">
        <f t="shared" si="288"/>
        <v/>
      </c>
      <c r="Q479" s="134" t="str">
        <f t="shared" si="289"/>
        <v/>
      </c>
      <c r="R479" s="130" t="str">
        <f t="shared" si="290"/>
        <v/>
      </c>
      <c r="S479" s="134" t="str">
        <f t="shared" si="291"/>
        <v/>
      </c>
      <c r="T479" s="147" t="str">
        <f t="shared" si="292"/>
        <v/>
      </c>
      <c r="U479" s="134" t="str">
        <f t="shared" si="293"/>
        <v/>
      </c>
      <c r="V479" s="134" t="str">
        <f t="shared" si="294"/>
        <v/>
      </c>
      <c r="W479" s="134" t="str">
        <f t="shared" si="295"/>
        <v/>
      </c>
    </row>
    <row r="480" spans="1:23">
      <c r="A480" s="150"/>
      <c r="B480" s="147"/>
      <c r="C480" s="130" t="str">
        <f t="shared" si="276"/>
        <v/>
      </c>
      <c r="D480" s="134" t="str">
        <f t="shared" si="277"/>
        <v/>
      </c>
      <c r="E480" s="145" t="str">
        <f t="shared" si="278"/>
        <v/>
      </c>
      <c r="F480" s="146" t="str">
        <f t="shared" si="279"/>
        <v/>
      </c>
      <c r="G480" s="132" t="str">
        <f t="shared" si="280"/>
        <v/>
      </c>
      <c r="H480" s="133" t="str">
        <f t="shared" ca="1" si="281"/>
        <v/>
      </c>
      <c r="I480" s="134" t="str">
        <f t="shared" si="282"/>
        <v/>
      </c>
      <c r="J480" s="134" t="str">
        <f>""</f>
        <v/>
      </c>
      <c r="K480" s="134" t="str">
        <f t="shared" si="283"/>
        <v/>
      </c>
      <c r="L480" s="134" t="str">
        <f t="shared" si="284"/>
        <v/>
      </c>
      <c r="M480" s="134" t="str">
        <f t="shared" si="285"/>
        <v/>
      </c>
      <c r="N480" s="134" t="str">
        <f t="shared" si="286"/>
        <v/>
      </c>
      <c r="O480" s="134" t="str">
        <f t="shared" si="287"/>
        <v/>
      </c>
      <c r="P480" s="134" t="str">
        <f t="shared" si="288"/>
        <v/>
      </c>
      <c r="Q480" s="134" t="str">
        <f t="shared" si="289"/>
        <v/>
      </c>
      <c r="R480" s="130" t="str">
        <f t="shared" si="290"/>
        <v/>
      </c>
      <c r="S480" s="134" t="str">
        <f t="shared" si="291"/>
        <v/>
      </c>
      <c r="T480" s="147" t="str">
        <f t="shared" si="292"/>
        <v/>
      </c>
      <c r="U480" s="134" t="str">
        <f t="shared" si="293"/>
        <v/>
      </c>
      <c r="V480" s="134" t="str">
        <f t="shared" si="294"/>
        <v/>
      </c>
      <c r="W480" s="134" t="str">
        <f t="shared" si="295"/>
        <v/>
      </c>
    </row>
    <row r="481" spans="1:23">
      <c r="A481" s="150"/>
      <c r="B481" s="147"/>
      <c r="C481" s="130" t="str">
        <f t="shared" si="276"/>
        <v/>
      </c>
      <c r="D481" s="134" t="str">
        <f t="shared" si="277"/>
        <v/>
      </c>
      <c r="E481" s="145" t="str">
        <f t="shared" si="278"/>
        <v/>
      </c>
      <c r="F481" s="146" t="str">
        <f t="shared" si="279"/>
        <v/>
      </c>
      <c r="G481" s="132" t="str">
        <f t="shared" si="280"/>
        <v/>
      </c>
      <c r="H481" s="133" t="str">
        <f t="shared" ca="1" si="281"/>
        <v/>
      </c>
      <c r="I481" s="134" t="str">
        <f t="shared" si="282"/>
        <v/>
      </c>
      <c r="J481" s="134" t="str">
        <f>""</f>
        <v/>
      </c>
      <c r="K481" s="134" t="str">
        <f t="shared" si="283"/>
        <v/>
      </c>
      <c r="L481" s="134" t="str">
        <f t="shared" si="284"/>
        <v/>
      </c>
      <c r="M481" s="134" t="str">
        <f t="shared" si="285"/>
        <v/>
      </c>
      <c r="N481" s="134" t="str">
        <f t="shared" si="286"/>
        <v/>
      </c>
      <c r="O481" s="134" t="str">
        <f t="shared" si="287"/>
        <v/>
      </c>
      <c r="P481" s="134" t="str">
        <f t="shared" si="288"/>
        <v/>
      </c>
      <c r="Q481" s="134" t="str">
        <f t="shared" si="289"/>
        <v/>
      </c>
      <c r="R481" s="130" t="str">
        <f t="shared" si="290"/>
        <v/>
      </c>
      <c r="S481" s="134" t="str">
        <f t="shared" si="291"/>
        <v/>
      </c>
      <c r="T481" s="147" t="str">
        <f t="shared" si="292"/>
        <v/>
      </c>
      <c r="U481" s="134" t="str">
        <f t="shared" si="293"/>
        <v/>
      </c>
      <c r="V481" s="134" t="str">
        <f t="shared" si="294"/>
        <v/>
      </c>
      <c r="W481" s="134" t="str">
        <f t="shared" si="295"/>
        <v/>
      </c>
    </row>
    <row r="482" spans="1:23">
      <c r="A482" s="150"/>
      <c r="B482" s="147"/>
      <c r="C482" s="130" t="str">
        <f t="shared" si="276"/>
        <v/>
      </c>
      <c r="D482" s="134" t="str">
        <f t="shared" si="277"/>
        <v/>
      </c>
      <c r="E482" s="145" t="str">
        <f t="shared" si="278"/>
        <v/>
      </c>
      <c r="F482" s="146" t="str">
        <f t="shared" si="279"/>
        <v/>
      </c>
      <c r="G482" s="132" t="str">
        <f t="shared" si="280"/>
        <v/>
      </c>
      <c r="H482" s="133" t="str">
        <f t="shared" ca="1" si="281"/>
        <v/>
      </c>
      <c r="I482" s="134" t="str">
        <f t="shared" si="282"/>
        <v/>
      </c>
      <c r="J482" s="134" t="str">
        <f>""</f>
        <v/>
      </c>
      <c r="K482" s="134" t="str">
        <f t="shared" si="283"/>
        <v/>
      </c>
      <c r="L482" s="134" t="str">
        <f t="shared" si="284"/>
        <v/>
      </c>
      <c r="M482" s="134" t="str">
        <f t="shared" si="285"/>
        <v/>
      </c>
      <c r="N482" s="134" t="str">
        <f t="shared" si="286"/>
        <v/>
      </c>
      <c r="O482" s="134" t="str">
        <f t="shared" si="287"/>
        <v/>
      </c>
      <c r="P482" s="134" t="str">
        <f t="shared" si="288"/>
        <v/>
      </c>
      <c r="Q482" s="134" t="str">
        <f t="shared" si="289"/>
        <v/>
      </c>
      <c r="R482" s="130" t="str">
        <f t="shared" si="290"/>
        <v/>
      </c>
      <c r="S482" s="134" t="str">
        <f t="shared" si="291"/>
        <v/>
      </c>
      <c r="T482" s="147" t="str">
        <f t="shared" si="292"/>
        <v/>
      </c>
      <c r="U482" s="134" t="str">
        <f t="shared" si="293"/>
        <v/>
      </c>
      <c r="V482" s="134" t="str">
        <f t="shared" si="294"/>
        <v/>
      </c>
      <c r="W482" s="134" t="str">
        <f t="shared" si="295"/>
        <v/>
      </c>
    </row>
    <row r="483" spans="1:23">
      <c r="A483" s="150"/>
      <c r="B483" s="147"/>
      <c r="C483" s="130" t="str">
        <f t="shared" si="276"/>
        <v/>
      </c>
      <c r="D483" s="134" t="str">
        <f t="shared" si="277"/>
        <v/>
      </c>
      <c r="E483" s="145" t="str">
        <f t="shared" si="278"/>
        <v/>
      </c>
      <c r="F483" s="146" t="str">
        <f t="shared" si="279"/>
        <v/>
      </c>
      <c r="G483" s="132" t="str">
        <f t="shared" si="280"/>
        <v/>
      </c>
      <c r="H483" s="133" t="str">
        <f t="shared" ca="1" si="281"/>
        <v/>
      </c>
      <c r="I483" s="134" t="str">
        <f t="shared" si="282"/>
        <v/>
      </c>
      <c r="J483" s="134" t="str">
        <f>""</f>
        <v/>
      </c>
      <c r="K483" s="134" t="str">
        <f t="shared" si="283"/>
        <v/>
      </c>
      <c r="L483" s="134" t="str">
        <f t="shared" si="284"/>
        <v/>
      </c>
      <c r="M483" s="134" t="str">
        <f t="shared" si="285"/>
        <v/>
      </c>
      <c r="N483" s="134" t="str">
        <f t="shared" si="286"/>
        <v/>
      </c>
      <c r="O483" s="134" t="str">
        <f t="shared" si="287"/>
        <v/>
      </c>
      <c r="P483" s="134" t="str">
        <f t="shared" si="288"/>
        <v/>
      </c>
      <c r="Q483" s="134" t="str">
        <f t="shared" si="289"/>
        <v/>
      </c>
      <c r="R483" s="130" t="str">
        <f t="shared" si="290"/>
        <v/>
      </c>
      <c r="S483" s="134" t="str">
        <f t="shared" si="291"/>
        <v/>
      </c>
      <c r="T483" s="147" t="str">
        <f t="shared" si="292"/>
        <v/>
      </c>
      <c r="U483" s="134" t="str">
        <f t="shared" si="293"/>
        <v/>
      </c>
      <c r="V483" s="134" t="str">
        <f t="shared" si="294"/>
        <v/>
      </c>
      <c r="W483" s="134" t="str">
        <f t="shared" si="295"/>
        <v/>
      </c>
    </row>
    <row r="484" spans="1:23">
      <c r="A484" s="150"/>
      <c r="B484" s="147"/>
      <c r="C484" s="130" t="str">
        <f t="shared" si="276"/>
        <v/>
      </c>
      <c r="D484" s="134" t="str">
        <f t="shared" si="277"/>
        <v/>
      </c>
      <c r="E484" s="145" t="str">
        <f t="shared" si="278"/>
        <v/>
      </c>
      <c r="F484" s="146" t="str">
        <f t="shared" si="279"/>
        <v/>
      </c>
      <c r="G484" s="132" t="str">
        <f t="shared" si="280"/>
        <v/>
      </c>
      <c r="H484" s="133" t="str">
        <f t="shared" ca="1" si="281"/>
        <v/>
      </c>
      <c r="I484" s="134" t="str">
        <f t="shared" si="282"/>
        <v/>
      </c>
      <c r="J484" s="134" t="str">
        <f>""</f>
        <v/>
      </c>
      <c r="K484" s="134" t="str">
        <f t="shared" si="283"/>
        <v/>
      </c>
      <c r="L484" s="134" t="str">
        <f t="shared" si="284"/>
        <v/>
      </c>
      <c r="M484" s="134" t="str">
        <f t="shared" si="285"/>
        <v/>
      </c>
      <c r="N484" s="134" t="str">
        <f t="shared" si="286"/>
        <v/>
      </c>
      <c r="O484" s="134" t="str">
        <f t="shared" si="287"/>
        <v/>
      </c>
      <c r="P484" s="134" t="str">
        <f t="shared" si="288"/>
        <v/>
      </c>
      <c r="Q484" s="134" t="str">
        <f t="shared" si="289"/>
        <v/>
      </c>
      <c r="R484" s="130" t="str">
        <f t="shared" si="290"/>
        <v/>
      </c>
      <c r="S484" s="134" t="str">
        <f t="shared" si="291"/>
        <v/>
      </c>
      <c r="T484" s="147" t="str">
        <f t="shared" si="292"/>
        <v/>
      </c>
      <c r="U484" s="134" t="str">
        <f t="shared" si="293"/>
        <v/>
      </c>
      <c r="V484" s="134" t="str">
        <f t="shared" si="294"/>
        <v/>
      </c>
      <c r="W484" s="134" t="str">
        <f t="shared" si="295"/>
        <v/>
      </c>
    </row>
    <row r="485" spans="1:23">
      <c r="A485" s="150"/>
      <c r="B485" s="147"/>
      <c r="C485" s="130" t="str">
        <f t="shared" si="276"/>
        <v/>
      </c>
      <c r="D485" s="134" t="str">
        <f t="shared" si="277"/>
        <v/>
      </c>
      <c r="E485" s="145" t="str">
        <f t="shared" si="278"/>
        <v/>
      </c>
      <c r="F485" s="146" t="str">
        <f t="shared" si="279"/>
        <v/>
      </c>
      <c r="G485" s="132" t="str">
        <f t="shared" si="280"/>
        <v/>
      </c>
      <c r="H485" s="133" t="str">
        <f t="shared" ca="1" si="281"/>
        <v/>
      </c>
      <c r="I485" s="134" t="str">
        <f t="shared" si="282"/>
        <v/>
      </c>
      <c r="J485" s="134" t="str">
        <f>""</f>
        <v/>
      </c>
      <c r="K485" s="134" t="str">
        <f t="shared" si="283"/>
        <v/>
      </c>
      <c r="L485" s="134" t="str">
        <f t="shared" si="284"/>
        <v/>
      </c>
      <c r="M485" s="134" t="str">
        <f t="shared" si="285"/>
        <v/>
      </c>
      <c r="N485" s="134" t="str">
        <f t="shared" si="286"/>
        <v/>
      </c>
      <c r="O485" s="134" t="str">
        <f t="shared" si="287"/>
        <v/>
      </c>
      <c r="P485" s="134" t="str">
        <f t="shared" si="288"/>
        <v/>
      </c>
      <c r="Q485" s="134" t="str">
        <f t="shared" si="289"/>
        <v/>
      </c>
      <c r="R485" s="130" t="str">
        <f t="shared" si="290"/>
        <v/>
      </c>
      <c r="S485" s="134" t="str">
        <f t="shared" si="291"/>
        <v/>
      </c>
      <c r="T485" s="147" t="str">
        <f t="shared" si="292"/>
        <v/>
      </c>
      <c r="U485" s="134" t="str">
        <f t="shared" si="293"/>
        <v/>
      </c>
      <c r="V485" s="134" t="str">
        <f t="shared" si="294"/>
        <v/>
      </c>
      <c r="W485" s="134" t="str">
        <f t="shared" si="295"/>
        <v/>
      </c>
    </row>
    <row r="486" spans="1:23">
      <c r="A486" s="150"/>
      <c r="B486" s="147"/>
      <c r="C486" s="130" t="str">
        <f t="shared" si="276"/>
        <v/>
      </c>
      <c r="D486" s="134" t="str">
        <f t="shared" si="277"/>
        <v/>
      </c>
      <c r="E486" s="145" t="str">
        <f t="shared" si="278"/>
        <v/>
      </c>
      <c r="F486" s="146" t="str">
        <f t="shared" si="279"/>
        <v/>
      </c>
      <c r="G486" s="132" t="str">
        <f t="shared" si="280"/>
        <v/>
      </c>
      <c r="H486" s="133" t="str">
        <f t="shared" ca="1" si="281"/>
        <v/>
      </c>
      <c r="I486" s="134" t="str">
        <f t="shared" si="282"/>
        <v/>
      </c>
      <c r="J486" s="134" t="str">
        <f>""</f>
        <v/>
      </c>
      <c r="K486" s="134" t="str">
        <f t="shared" si="283"/>
        <v/>
      </c>
      <c r="L486" s="134" t="str">
        <f t="shared" si="284"/>
        <v/>
      </c>
      <c r="M486" s="134" t="str">
        <f t="shared" si="285"/>
        <v/>
      </c>
      <c r="N486" s="134" t="str">
        <f t="shared" si="286"/>
        <v/>
      </c>
      <c r="O486" s="134" t="str">
        <f t="shared" si="287"/>
        <v/>
      </c>
      <c r="P486" s="134" t="str">
        <f t="shared" si="288"/>
        <v/>
      </c>
      <c r="Q486" s="134" t="str">
        <f t="shared" si="289"/>
        <v/>
      </c>
      <c r="R486" s="130" t="str">
        <f t="shared" si="290"/>
        <v/>
      </c>
      <c r="S486" s="134" t="str">
        <f t="shared" si="291"/>
        <v/>
      </c>
      <c r="T486" s="147" t="str">
        <f t="shared" si="292"/>
        <v/>
      </c>
      <c r="U486" s="134" t="str">
        <f t="shared" si="293"/>
        <v/>
      </c>
      <c r="V486" s="134" t="str">
        <f t="shared" si="294"/>
        <v/>
      </c>
      <c r="W486" s="134" t="str">
        <f t="shared" si="295"/>
        <v/>
      </c>
    </row>
    <row r="487" spans="1:23">
      <c r="A487" s="150"/>
      <c r="B487" s="147"/>
      <c r="C487" s="130" t="str">
        <f t="shared" si="276"/>
        <v/>
      </c>
      <c r="D487" s="134" t="str">
        <f t="shared" si="277"/>
        <v/>
      </c>
      <c r="E487" s="145" t="str">
        <f t="shared" si="278"/>
        <v/>
      </c>
      <c r="F487" s="146" t="str">
        <f t="shared" si="279"/>
        <v/>
      </c>
      <c r="G487" s="132" t="str">
        <f t="shared" si="280"/>
        <v/>
      </c>
      <c r="H487" s="133" t="str">
        <f t="shared" ca="1" si="281"/>
        <v/>
      </c>
      <c r="I487" s="134" t="str">
        <f t="shared" si="282"/>
        <v/>
      </c>
      <c r="J487" s="134" t="str">
        <f>""</f>
        <v/>
      </c>
      <c r="K487" s="134" t="str">
        <f t="shared" si="283"/>
        <v/>
      </c>
      <c r="L487" s="134" t="str">
        <f t="shared" si="284"/>
        <v/>
      </c>
      <c r="M487" s="134" t="str">
        <f t="shared" si="285"/>
        <v/>
      </c>
      <c r="N487" s="134" t="str">
        <f t="shared" si="286"/>
        <v/>
      </c>
      <c r="O487" s="134" t="str">
        <f t="shared" si="287"/>
        <v/>
      </c>
      <c r="P487" s="134" t="str">
        <f t="shared" si="288"/>
        <v/>
      </c>
      <c r="Q487" s="134" t="str">
        <f t="shared" si="289"/>
        <v/>
      </c>
      <c r="R487" s="130" t="str">
        <f t="shared" si="290"/>
        <v/>
      </c>
      <c r="S487" s="134" t="str">
        <f t="shared" si="291"/>
        <v/>
      </c>
      <c r="T487" s="147" t="str">
        <f t="shared" si="292"/>
        <v/>
      </c>
      <c r="U487" s="134" t="str">
        <f t="shared" si="293"/>
        <v/>
      </c>
      <c r="V487" s="134" t="str">
        <f t="shared" si="294"/>
        <v/>
      </c>
      <c r="W487" s="134" t="str">
        <f t="shared" si="295"/>
        <v/>
      </c>
    </row>
    <row r="488" spans="1:23">
      <c r="A488" s="150"/>
      <c r="B488" s="147"/>
      <c r="C488" s="130" t="str">
        <f t="shared" si="276"/>
        <v/>
      </c>
      <c r="D488" s="134" t="str">
        <f t="shared" si="277"/>
        <v/>
      </c>
      <c r="E488" s="145" t="str">
        <f t="shared" si="278"/>
        <v/>
      </c>
      <c r="F488" s="146" t="str">
        <f t="shared" si="279"/>
        <v/>
      </c>
      <c r="G488" s="132" t="str">
        <f t="shared" si="280"/>
        <v/>
      </c>
      <c r="H488" s="133" t="str">
        <f t="shared" ca="1" si="281"/>
        <v/>
      </c>
      <c r="I488" s="134" t="str">
        <f t="shared" si="282"/>
        <v/>
      </c>
      <c r="J488" s="134" t="str">
        <f>""</f>
        <v/>
      </c>
      <c r="K488" s="134" t="str">
        <f t="shared" si="283"/>
        <v/>
      </c>
      <c r="L488" s="134" t="str">
        <f t="shared" si="284"/>
        <v/>
      </c>
      <c r="M488" s="134" t="str">
        <f t="shared" si="285"/>
        <v/>
      </c>
      <c r="N488" s="134" t="str">
        <f t="shared" si="286"/>
        <v/>
      </c>
      <c r="O488" s="134" t="str">
        <f t="shared" si="287"/>
        <v/>
      </c>
      <c r="P488" s="134" t="str">
        <f t="shared" si="288"/>
        <v/>
      </c>
      <c r="Q488" s="134" t="str">
        <f t="shared" si="289"/>
        <v/>
      </c>
      <c r="R488" s="130" t="str">
        <f t="shared" si="290"/>
        <v/>
      </c>
      <c r="S488" s="134" t="str">
        <f t="shared" si="291"/>
        <v/>
      </c>
      <c r="T488" s="147" t="str">
        <f t="shared" si="292"/>
        <v/>
      </c>
      <c r="U488" s="134" t="str">
        <f t="shared" si="293"/>
        <v/>
      </c>
      <c r="V488" s="134" t="str">
        <f t="shared" si="294"/>
        <v/>
      </c>
      <c r="W488" s="134" t="str">
        <f t="shared" si="295"/>
        <v/>
      </c>
    </row>
    <row r="489" spans="1:23">
      <c r="A489" s="150"/>
      <c r="B489" s="147"/>
      <c r="C489" s="130" t="str">
        <f t="shared" si="276"/>
        <v/>
      </c>
      <c r="D489" s="134" t="str">
        <f t="shared" si="277"/>
        <v/>
      </c>
      <c r="E489" s="145" t="str">
        <f t="shared" si="278"/>
        <v/>
      </c>
      <c r="F489" s="146" t="str">
        <f t="shared" si="279"/>
        <v/>
      </c>
      <c r="G489" s="132" t="str">
        <f t="shared" si="280"/>
        <v/>
      </c>
      <c r="H489" s="133" t="str">
        <f t="shared" ca="1" si="281"/>
        <v/>
      </c>
      <c r="I489" s="134" t="str">
        <f t="shared" si="282"/>
        <v/>
      </c>
      <c r="J489" s="134" t="str">
        <f>""</f>
        <v/>
      </c>
      <c r="K489" s="134" t="str">
        <f t="shared" si="283"/>
        <v/>
      </c>
      <c r="L489" s="134" t="str">
        <f t="shared" si="284"/>
        <v/>
      </c>
      <c r="M489" s="134" t="str">
        <f t="shared" si="285"/>
        <v/>
      </c>
      <c r="N489" s="134" t="str">
        <f t="shared" si="286"/>
        <v/>
      </c>
      <c r="O489" s="134" t="str">
        <f t="shared" si="287"/>
        <v/>
      </c>
      <c r="P489" s="134" t="str">
        <f t="shared" si="288"/>
        <v/>
      </c>
      <c r="Q489" s="134" t="str">
        <f t="shared" si="289"/>
        <v/>
      </c>
      <c r="R489" s="130" t="str">
        <f t="shared" si="290"/>
        <v/>
      </c>
      <c r="S489" s="134" t="str">
        <f t="shared" si="291"/>
        <v/>
      </c>
      <c r="T489" s="147" t="str">
        <f t="shared" si="292"/>
        <v/>
      </c>
      <c r="U489" s="134" t="str">
        <f t="shared" si="293"/>
        <v/>
      </c>
      <c r="V489" s="134" t="str">
        <f t="shared" si="294"/>
        <v/>
      </c>
      <c r="W489" s="134" t="str">
        <f t="shared" si="295"/>
        <v/>
      </c>
    </row>
    <row r="490" spans="1:23">
      <c r="A490" s="150"/>
      <c r="B490" s="147"/>
      <c r="C490" s="130" t="str">
        <f t="shared" si="276"/>
        <v/>
      </c>
      <c r="D490" s="134" t="str">
        <f t="shared" si="277"/>
        <v/>
      </c>
      <c r="E490" s="145" t="str">
        <f t="shared" si="278"/>
        <v/>
      </c>
      <c r="F490" s="146" t="str">
        <f t="shared" si="279"/>
        <v/>
      </c>
      <c r="G490" s="132" t="str">
        <f t="shared" si="280"/>
        <v/>
      </c>
      <c r="H490" s="133" t="str">
        <f t="shared" ca="1" si="281"/>
        <v/>
      </c>
      <c r="I490" s="134" t="str">
        <f t="shared" si="282"/>
        <v/>
      </c>
      <c r="J490" s="134" t="str">
        <f>""</f>
        <v/>
      </c>
      <c r="K490" s="134" t="str">
        <f t="shared" si="283"/>
        <v/>
      </c>
      <c r="L490" s="134" t="str">
        <f t="shared" si="284"/>
        <v/>
      </c>
      <c r="M490" s="134" t="str">
        <f t="shared" si="285"/>
        <v/>
      </c>
      <c r="N490" s="134" t="str">
        <f t="shared" si="286"/>
        <v/>
      </c>
      <c r="O490" s="134" t="str">
        <f t="shared" si="287"/>
        <v/>
      </c>
      <c r="P490" s="134" t="str">
        <f t="shared" si="288"/>
        <v/>
      </c>
      <c r="Q490" s="134" t="str">
        <f t="shared" si="289"/>
        <v/>
      </c>
      <c r="R490" s="130" t="str">
        <f t="shared" si="290"/>
        <v/>
      </c>
      <c r="S490" s="134" t="str">
        <f t="shared" si="291"/>
        <v/>
      </c>
      <c r="T490" s="147" t="str">
        <f t="shared" si="292"/>
        <v/>
      </c>
      <c r="U490" s="134" t="str">
        <f t="shared" si="293"/>
        <v/>
      </c>
      <c r="V490" s="134" t="str">
        <f t="shared" si="294"/>
        <v/>
      </c>
      <c r="W490" s="134" t="str">
        <f t="shared" si="295"/>
        <v/>
      </c>
    </row>
    <row r="491" spans="1:23">
      <c r="A491" s="150"/>
      <c r="B491" s="147"/>
      <c r="C491" s="130" t="str">
        <f t="shared" si="276"/>
        <v/>
      </c>
      <c r="D491" s="134" t="str">
        <f t="shared" si="277"/>
        <v/>
      </c>
      <c r="E491" s="145" t="str">
        <f t="shared" si="278"/>
        <v/>
      </c>
      <c r="F491" s="146" t="str">
        <f t="shared" si="279"/>
        <v/>
      </c>
      <c r="G491" s="132" t="str">
        <f t="shared" si="280"/>
        <v/>
      </c>
      <c r="H491" s="133" t="str">
        <f t="shared" ca="1" si="281"/>
        <v/>
      </c>
      <c r="I491" s="134" t="str">
        <f t="shared" si="282"/>
        <v/>
      </c>
      <c r="J491" s="134" t="str">
        <f>""</f>
        <v/>
      </c>
      <c r="K491" s="134" t="str">
        <f t="shared" si="283"/>
        <v/>
      </c>
      <c r="L491" s="134" t="str">
        <f t="shared" si="284"/>
        <v/>
      </c>
      <c r="M491" s="134" t="str">
        <f t="shared" si="285"/>
        <v/>
      </c>
      <c r="N491" s="134" t="str">
        <f t="shared" si="286"/>
        <v/>
      </c>
      <c r="O491" s="134" t="str">
        <f t="shared" si="287"/>
        <v/>
      </c>
      <c r="P491" s="134" t="str">
        <f t="shared" si="288"/>
        <v/>
      </c>
      <c r="Q491" s="134" t="str">
        <f t="shared" si="289"/>
        <v/>
      </c>
      <c r="R491" s="130" t="str">
        <f t="shared" si="290"/>
        <v/>
      </c>
      <c r="S491" s="134" t="str">
        <f t="shared" si="291"/>
        <v/>
      </c>
      <c r="T491" s="147" t="str">
        <f t="shared" si="292"/>
        <v/>
      </c>
      <c r="U491" s="134" t="str">
        <f t="shared" si="293"/>
        <v/>
      </c>
      <c r="V491" s="134" t="str">
        <f t="shared" si="294"/>
        <v/>
      </c>
      <c r="W491" s="134" t="str">
        <f t="shared" si="295"/>
        <v/>
      </c>
    </row>
    <row r="492" spans="1:23">
      <c r="A492" s="150"/>
      <c r="B492" s="147"/>
      <c r="C492" s="130" t="str">
        <f t="shared" si="276"/>
        <v/>
      </c>
      <c r="D492" s="134" t="str">
        <f t="shared" si="277"/>
        <v/>
      </c>
      <c r="E492" s="145" t="str">
        <f t="shared" si="278"/>
        <v/>
      </c>
      <c r="F492" s="146" t="str">
        <f t="shared" si="279"/>
        <v/>
      </c>
      <c r="G492" s="132" t="str">
        <f t="shared" si="280"/>
        <v/>
      </c>
      <c r="H492" s="133" t="str">
        <f t="shared" ca="1" si="281"/>
        <v/>
      </c>
      <c r="I492" s="134" t="str">
        <f t="shared" si="282"/>
        <v/>
      </c>
      <c r="J492" s="134" t="str">
        <f>""</f>
        <v/>
      </c>
      <c r="K492" s="134" t="str">
        <f t="shared" si="283"/>
        <v/>
      </c>
      <c r="L492" s="134" t="str">
        <f t="shared" si="284"/>
        <v/>
      </c>
      <c r="M492" s="134" t="str">
        <f t="shared" si="285"/>
        <v/>
      </c>
      <c r="N492" s="134" t="str">
        <f t="shared" si="286"/>
        <v/>
      </c>
      <c r="O492" s="134" t="str">
        <f t="shared" si="287"/>
        <v/>
      </c>
      <c r="P492" s="134" t="str">
        <f t="shared" si="288"/>
        <v/>
      </c>
      <c r="Q492" s="134" t="str">
        <f t="shared" si="289"/>
        <v/>
      </c>
      <c r="R492" s="130" t="str">
        <f t="shared" si="290"/>
        <v/>
      </c>
      <c r="S492" s="134" t="str">
        <f t="shared" si="291"/>
        <v/>
      </c>
      <c r="T492" s="147" t="str">
        <f t="shared" si="292"/>
        <v/>
      </c>
      <c r="U492" s="134" t="str">
        <f t="shared" si="293"/>
        <v/>
      </c>
      <c r="V492" s="134" t="str">
        <f t="shared" si="294"/>
        <v/>
      </c>
      <c r="W492" s="134" t="str">
        <f t="shared" si="295"/>
        <v/>
      </c>
    </row>
    <row r="493" spans="1:23">
      <c r="A493" s="150"/>
      <c r="B493" s="147"/>
      <c r="C493" s="130" t="str">
        <f t="shared" si="276"/>
        <v/>
      </c>
      <c r="D493" s="134" t="str">
        <f t="shared" si="277"/>
        <v/>
      </c>
      <c r="E493" s="145" t="str">
        <f t="shared" si="278"/>
        <v/>
      </c>
      <c r="F493" s="146" t="str">
        <f t="shared" si="279"/>
        <v/>
      </c>
      <c r="G493" s="132" t="str">
        <f t="shared" si="280"/>
        <v/>
      </c>
      <c r="H493" s="133" t="str">
        <f t="shared" ca="1" si="281"/>
        <v/>
      </c>
      <c r="I493" s="134" t="str">
        <f t="shared" si="282"/>
        <v/>
      </c>
      <c r="J493" s="134" t="str">
        <f>""</f>
        <v/>
      </c>
      <c r="K493" s="134" t="str">
        <f t="shared" si="283"/>
        <v/>
      </c>
      <c r="L493" s="134" t="str">
        <f t="shared" si="284"/>
        <v/>
      </c>
      <c r="M493" s="134" t="str">
        <f t="shared" si="285"/>
        <v/>
      </c>
      <c r="N493" s="134" t="str">
        <f t="shared" si="286"/>
        <v/>
      </c>
      <c r="O493" s="134" t="str">
        <f t="shared" si="287"/>
        <v/>
      </c>
      <c r="P493" s="134" t="str">
        <f t="shared" si="288"/>
        <v/>
      </c>
      <c r="Q493" s="134" t="str">
        <f t="shared" si="289"/>
        <v/>
      </c>
      <c r="R493" s="130" t="str">
        <f t="shared" si="290"/>
        <v/>
      </c>
      <c r="S493" s="134" t="str">
        <f t="shared" si="291"/>
        <v/>
      </c>
      <c r="T493" s="147" t="str">
        <f t="shared" si="292"/>
        <v/>
      </c>
      <c r="U493" s="134" t="str">
        <f t="shared" si="293"/>
        <v/>
      </c>
      <c r="V493" s="134" t="str">
        <f t="shared" si="294"/>
        <v/>
      </c>
      <c r="W493" s="134" t="str">
        <f t="shared" si="295"/>
        <v/>
      </c>
    </row>
    <row r="494" spans="1:23">
      <c r="A494" s="150"/>
      <c r="B494" s="147"/>
      <c r="C494" s="130" t="str">
        <f t="shared" si="276"/>
        <v/>
      </c>
      <c r="D494" s="134" t="str">
        <f t="shared" si="277"/>
        <v/>
      </c>
      <c r="E494" s="145" t="str">
        <f t="shared" si="278"/>
        <v/>
      </c>
      <c r="F494" s="146" t="str">
        <f t="shared" si="279"/>
        <v/>
      </c>
      <c r="G494" s="132" t="str">
        <f t="shared" si="280"/>
        <v/>
      </c>
      <c r="H494" s="133" t="str">
        <f t="shared" ca="1" si="281"/>
        <v/>
      </c>
      <c r="I494" s="134" t="str">
        <f t="shared" si="282"/>
        <v/>
      </c>
      <c r="J494" s="134" t="str">
        <f>""</f>
        <v/>
      </c>
      <c r="K494" s="134" t="str">
        <f t="shared" si="283"/>
        <v/>
      </c>
      <c r="L494" s="134" t="str">
        <f t="shared" si="284"/>
        <v/>
      </c>
      <c r="M494" s="134" t="str">
        <f t="shared" si="285"/>
        <v/>
      </c>
      <c r="N494" s="134" t="str">
        <f t="shared" si="286"/>
        <v/>
      </c>
      <c r="O494" s="134" t="str">
        <f t="shared" si="287"/>
        <v/>
      </c>
      <c r="P494" s="134" t="str">
        <f t="shared" si="288"/>
        <v/>
      </c>
      <c r="Q494" s="134" t="str">
        <f t="shared" si="289"/>
        <v/>
      </c>
      <c r="R494" s="130" t="str">
        <f t="shared" si="290"/>
        <v/>
      </c>
      <c r="S494" s="134" t="str">
        <f t="shared" si="291"/>
        <v/>
      </c>
      <c r="T494" s="147" t="str">
        <f t="shared" si="292"/>
        <v/>
      </c>
      <c r="U494" s="134" t="str">
        <f t="shared" si="293"/>
        <v/>
      </c>
      <c r="V494" s="134" t="str">
        <f t="shared" si="294"/>
        <v/>
      </c>
      <c r="W494" s="134" t="str">
        <f t="shared" si="295"/>
        <v/>
      </c>
    </row>
    <row r="495" spans="1:23">
      <c r="A495" s="150"/>
      <c r="B495" s="147"/>
      <c r="C495" s="130" t="str">
        <f t="shared" si="276"/>
        <v/>
      </c>
      <c r="D495" s="134" t="str">
        <f t="shared" si="277"/>
        <v/>
      </c>
      <c r="E495" s="145" t="str">
        <f t="shared" si="278"/>
        <v/>
      </c>
      <c r="F495" s="146" t="str">
        <f t="shared" si="279"/>
        <v/>
      </c>
      <c r="G495" s="132" t="str">
        <f t="shared" si="280"/>
        <v/>
      </c>
      <c r="H495" s="133" t="str">
        <f t="shared" ca="1" si="281"/>
        <v/>
      </c>
      <c r="I495" s="134" t="str">
        <f t="shared" si="282"/>
        <v/>
      </c>
      <c r="J495" s="134" t="str">
        <f>""</f>
        <v/>
      </c>
      <c r="K495" s="134" t="str">
        <f t="shared" si="283"/>
        <v/>
      </c>
      <c r="L495" s="134" t="str">
        <f t="shared" si="284"/>
        <v/>
      </c>
      <c r="M495" s="134" t="str">
        <f t="shared" si="285"/>
        <v/>
      </c>
      <c r="N495" s="134" t="str">
        <f t="shared" si="286"/>
        <v/>
      </c>
      <c r="O495" s="134" t="str">
        <f t="shared" si="287"/>
        <v/>
      </c>
      <c r="P495" s="134" t="str">
        <f t="shared" si="288"/>
        <v/>
      </c>
      <c r="Q495" s="134" t="str">
        <f t="shared" si="289"/>
        <v/>
      </c>
      <c r="R495" s="130" t="str">
        <f t="shared" si="290"/>
        <v/>
      </c>
      <c r="S495" s="134" t="str">
        <f t="shared" si="291"/>
        <v/>
      </c>
      <c r="T495" s="147" t="str">
        <f t="shared" si="292"/>
        <v/>
      </c>
      <c r="U495" s="134" t="str">
        <f t="shared" si="293"/>
        <v/>
      </c>
      <c r="V495" s="134" t="str">
        <f t="shared" si="294"/>
        <v/>
      </c>
      <c r="W495" s="134" t="str">
        <f t="shared" si="295"/>
        <v/>
      </c>
    </row>
    <row r="496" spans="1:23">
      <c r="A496" s="150"/>
      <c r="B496" s="147"/>
      <c r="C496" s="130" t="str">
        <f t="shared" si="276"/>
        <v/>
      </c>
      <c r="D496" s="134" t="str">
        <f t="shared" si="277"/>
        <v/>
      </c>
      <c r="E496" s="145" t="str">
        <f t="shared" si="278"/>
        <v/>
      </c>
      <c r="F496" s="146" t="str">
        <f t="shared" si="279"/>
        <v/>
      </c>
      <c r="G496" s="132" t="str">
        <f t="shared" si="280"/>
        <v/>
      </c>
      <c r="H496" s="133" t="str">
        <f t="shared" ca="1" si="281"/>
        <v/>
      </c>
      <c r="I496" s="134" t="str">
        <f t="shared" si="282"/>
        <v/>
      </c>
      <c r="J496" s="134" t="str">
        <f>""</f>
        <v/>
      </c>
      <c r="K496" s="134" t="str">
        <f t="shared" si="283"/>
        <v/>
      </c>
      <c r="L496" s="134" t="str">
        <f t="shared" si="284"/>
        <v/>
      </c>
      <c r="M496" s="134" t="str">
        <f t="shared" si="285"/>
        <v/>
      </c>
      <c r="N496" s="134" t="str">
        <f t="shared" si="286"/>
        <v/>
      </c>
      <c r="O496" s="134" t="str">
        <f t="shared" si="287"/>
        <v/>
      </c>
      <c r="P496" s="134" t="str">
        <f t="shared" si="288"/>
        <v/>
      </c>
      <c r="Q496" s="134" t="str">
        <f t="shared" si="289"/>
        <v/>
      </c>
      <c r="R496" s="130" t="str">
        <f t="shared" si="290"/>
        <v/>
      </c>
      <c r="S496" s="134" t="str">
        <f t="shared" si="291"/>
        <v/>
      </c>
      <c r="T496" s="147" t="str">
        <f t="shared" si="292"/>
        <v/>
      </c>
      <c r="U496" s="134" t="str">
        <f t="shared" si="293"/>
        <v/>
      </c>
      <c r="V496" s="134" t="str">
        <f t="shared" si="294"/>
        <v/>
      </c>
      <c r="W496" s="134" t="str">
        <f t="shared" si="295"/>
        <v/>
      </c>
    </row>
    <row r="497" spans="1:23">
      <c r="A497" s="150"/>
      <c r="B497" s="147"/>
      <c r="C497" s="130" t="str">
        <f t="shared" si="276"/>
        <v/>
      </c>
      <c r="D497" s="134" t="str">
        <f t="shared" si="277"/>
        <v/>
      </c>
      <c r="E497" s="145" t="str">
        <f t="shared" si="278"/>
        <v/>
      </c>
      <c r="F497" s="146" t="str">
        <f t="shared" si="279"/>
        <v/>
      </c>
      <c r="G497" s="132" t="str">
        <f t="shared" si="280"/>
        <v/>
      </c>
      <c r="H497" s="133" t="str">
        <f t="shared" ca="1" si="281"/>
        <v/>
      </c>
      <c r="I497" s="134" t="str">
        <f t="shared" si="282"/>
        <v/>
      </c>
      <c r="J497" s="134" t="str">
        <f>""</f>
        <v/>
      </c>
      <c r="K497" s="134" t="str">
        <f t="shared" si="283"/>
        <v/>
      </c>
      <c r="L497" s="134" t="str">
        <f t="shared" si="284"/>
        <v/>
      </c>
      <c r="M497" s="134" t="str">
        <f t="shared" si="285"/>
        <v/>
      </c>
      <c r="N497" s="134" t="str">
        <f t="shared" si="286"/>
        <v/>
      </c>
      <c r="O497" s="134" t="str">
        <f t="shared" si="287"/>
        <v/>
      </c>
      <c r="P497" s="134" t="str">
        <f t="shared" si="288"/>
        <v/>
      </c>
      <c r="Q497" s="134" t="str">
        <f t="shared" si="289"/>
        <v/>
      </c>
      <c r="R497" s="130" t="str">
        <f t="shared" si="290"/>
        <v/>
      </c>
      <c r="S497" s="134" t="str">
        <f t="shared" si="291"/>
        <v/>
      </c>
      <c r="T497" s="147" t="str">
        <f t="shared" si="292"/>
        <v/>
      </c>
      <c r="U497" s="134" t="str">
        <f t="shared" si="293"/>
        <v/>
      </c>
      <c r="V497" s="134" t="str">
        <f t="shared" si="294"/>
        <v/>
      </c>
      <c r="W497" s="134" t="str">
        <f t="shared" si="295"/>
        <v/>
      </c>
    </row>
    <row r="498" spans="1:23">
      <c r="A498" s="150"/>
      <c r="B498" s="147"/>
      <c r="C498" s="130" t="str">
        <f t="shared" si="276"/>
        <v/>
      </c>
      <c r="D498" s="134" t="str">
        <f t="shared" si="277"/>
        <v/>
      </c>
      <c r="E498" s="145" t="str">
        <f t="shared" si="278"/>
        <v/>
      </c>
      <c r="F498" s="146" t="str">
        <f t="shared" si="279"/>
        <v/>
      </c>
      <c r="G498" s="132" t="str">
        <f t="shared" si="280"/>
        <v/>
      </c>
      <c r="H498" s="133" t="str">
        <f t="shared" ca="1" si="281"/>
        <v/>
      </c>
      <c r="I498" s="134" t="str">
        <f t="shared" si="282"/>
        <v/>
      </c>
      <c r="J498" s="134" t="str">
        <f>""</f>
        <v/>
      </c>
      <c r="K498" s="134" t="str">
        <f t="shared" si="283"/>
        <v/>
      </c>
      <c r="L498" s="134" t="str">
        <f t="shared" si="284"/>
        <v/>
      </c>
      <c r="M498" s="134" t="str">
        <f t="shared" si="285"/>
        <v/>
      </c>
      <c r="N498" s="134" t="str">
        <f t="shared" si="286"/>
        <v/>
      </c>
      <c r="O498" s="134" t="str">
        <f t="shared" si="287"/>
        <v/>
      </c>
      <c r="P498" s="134" t="str">
        <f t="shared" si="288"/>
        <v/>
      </c>
      <c r="Q498" s="134" t="str">
        <f t="shared" si="289"/>
        <v/>
      </c>
      <c r="R498" s="130" t="str">
        <f t="shared" si="290"/>
        <v/>
      </c>
      <c r="S498" s="134" t="str">
        <f t="shared" si="291"/>
        <v/>
      </c>
      <c r="T498" s="147" t="str">
        <f t="shared" si="292"/>
        <v/>
      </c>
      <c r="U498" s="134" t="str">
        <f t="shared" si="293"/>
        <v/>
      </c>
      <c r="V498" s="134" t="str">
        <f t="shared" si="294"/>
        <v/>
      </c>
      <c r="W498" s="134" t="str">
        <f t="shared" si="295"/>
        <v/>
      </c>
    </row>
    <row r="499" spans="1:23">
      <c r="A499" s="150"/>
      <c r="B499" s="147"/>
      <c r="C499" s="130" t="str">
        <f t="shared" si="276"/>
        <v/>
      </c>
      <c r="D499" s="134" t="str">
        <f t="shared" si="277"/>
        <v/>
      </c>
      <c r="E499" s="145" t="str">
        <f t="shared" si="278"/>
        <v/>
      </c>
      <c r="F499" s="146" t="str">
        <f t="shared" si="279"/>
        <v/>
      </c>
      <c r="G499" s="132" t="str">
        <f t="shared" si="280"/>
        <v/>
      </c>
      <c r="H499" s="133" t="str">
        <f t="shared" ca="1" si="281"/>
        <v/>
      </c>
      <c r="I499" s="134" t="str">
        <f t="shared" si="282"/>
        <v/>
      </c>
      <c r="J499" s="134" t="str">
        <f>""</f>
        <v/>
      </c>
      <c r="K499" s="134" t="str">
        <f t="shared" si="283"/>
        <v/>
      </c>
      <c r="L499" s="134" t="str">
        <f t="shared" si="284"/>
        <v/>
      </c>
      <c r="M499" s="134" t="str">
        <f t="shared" si="285"/>
        <v/>
      </c>
      <c r="N499" s="134" t="str">
        <f t="shared" si="286"/>
        <v/>
      </c>
      <c r="O499" s="134" t="str">
        <f t="shared" si="287"/>
        <v/>
      </c>
      <c r="P499" s="134" t="str">
        <f t="shared" si="288"/>
        <v/>
      </c>
      <c r="Q499" s="134" t="str">
        <f t="shared" si="289"/>
        <v/>
      </c>
      <c r="R499" s="130" t="str">
        <f t="shared" si="290"/>
        <v/>
      </c>
      <c r="S499" s="134" t="str">
        <f t="shared" si="291"/>
        <v/>
      </c>
      <c r="T499" s="147" t="str">
        <f t="shared" si="292"/>
        <v/>
      </c>
      <c r="U499" s="134" t="str">
        <f t="shared" si="293"/>
        <v/>
      </c>
      <c r="V499" s="134" t="str">
        <f t="shared" si="294"/>
        <v/>
      </c>
      <c r="W499" s="134" t="str">
        <f t="shared" si="295"/>
        <v/>
      </c>
    </row>
    <row r="500" spans="1:23">
      <c r="A500" s="150"/>
      <c r="B500" s="147"/>
      <c r="C500" s="130" t="str">
        <f t="shared" si="276"/>
        <v/>
      </c>
      <c r="D500" s="134" t="str">
        <f t="shared" si="277"/>
        <v/>
      </c>
      <c r="E500" s="145" t="str">
        <f t="shared" si="278"/>
        <v/>
      </c>
      <c r="F500" s="146" t="str">
        <f t="shared" si="279"/>
        <v/>
      </c>
      <c r="G500" s="132" t="str">
        <f t="shared" si="280"/>
        <v/>
      </c>
      <c r="H500" s="133" t="str">
        <f t="shared" ca="1" si="281"/>
        <v/>
      </c>
      <c r="I500" s="134" t="str">
        <f t="shared" si="282"/>
        <v/>
      </c>
      <c r="J500" s="134" t="str">
        <f>""</f>
        <v/>
      </c>
      <c r="K500" s="134" t="str">
        <f t="shared" si="283"/>
        <v/>
      </c>
      <c r="L500" s="134" t="str">
        <f t="shared" si="284"/>
        <v/>
      </c>
      <c r="M500" s="134" t="str">
        <f t="shared" si="285"/>
        <v/>
      </c>
      <c r="N500" s="134" t="str">
        <f t="shared" si="286"/>
        <v/>
      </c>
      <c r="O500" s="134" t="str">
        <f t="shared" si="287"/>
        <v/>
      </c>
      <c r="P500" s="134" t="str">
        <f t="shared" si="288"/>
        <v/>
      </c>
      <c r="Q500" s="134" t="str">
        <f t="shared" si="289"/>
        <v/>
      </c>
      <c r="R500" s="130" t="str">
        <f t="shared" si="290"/>
        <v/>
      </c>
      <c r="S500" s="134" t="str">
        <f t="shared" si="291"/>
        <v/>
      </c>
      <c r="T500" s="147" t="str">
        <f t="shared" si="292"/>
        <v/>
      </c>
      <c r="U500" s="134" t="str">
        <f t="shared" si="293"/>
        <v/>
      </c>
      <c r="V500" s="134" t="str">
        <f t="shared" si="294"/>
        <v/>
      </c>
      <c r="W500" s="134" t="str">
        <f t="shared" si="295"/>
        <v/>
      </c>
    </row>
    <row r="501" spans="1:23">
      <c r="A501" s="150"/>
      <c r="B501" s="147"/>
      <c r="C501" s="130" t="str">
        <f t="shared" si="276"/>
        <v/>
      </c>
      <c r="D501" s="134" t="str">
        <f t="shared" si="277"/>
        <v/>
      </c>
      <c r="E501" s="145" t="str">
        <f t="shared" si="278"/>
        <v/>
      </c>
      <c r="F501" s="146" t="str">
        <f t="shared" si="279"/>
        <v/>
      </c>
      <c r="G501" s="132" t="str">
        <f t="shared" si="280"/>
        <v/>
      </c>
      <c r="H501" s="133" t="str">
        <f t="shared" ca="1" si="281"/>
        <v/>
      </c>
      <c r="I501" s="134" t="str">
        <f t="shared" si="282"/>
        <v/>
      </c>
      <c r="J501" s="134" t="str">
        <f>""</f>
        <v/>
      </c>
      <c r="K501" s="134" t="str">
        <f t="shared" si="283"/>
        <v/>
      </c>
      <c r="L501" s="134" t="str">
        <f t="shared" si="284"/>
        <v/>
      </c>
      <c r="M501" s="134" t="str">
        <f t="shared" si="285"/>
        <v/>
      </c>
      <c r="N501" s="134" t="str">
        <f t="shared" si="286"/>
        <v/>
      </c>
      <c r="O501" s="134" t="str">
        <f t="shared" si="287"/>
        <v/>
      </c>
      <c r="P501" s="134" t="str">
        <f t="shared" si="288"/>
        <v/>
      </c>
      <c r="Q501" s="134" t="str">
        <f t="shared" si="289"/>
        <v/>
      </c>
      <c r="R501" s="130" t="str">
        <f t="shared" si="290"/>
        <v/>
      </c>
      <c r="S501" s="134" t="str">
        <f t="shared" si="291"/>
        <v/>
      </c>
      <c r="T501" s="147" t="str">
        <f t="shared" si="292"/>
        <v/>
      </c>
      <c r="U501" s="134" t="str">
        <f t="shared" si="293"/>
        <v/>
      </c>
      <c r="V501" s="134" t="str">
        <f t="shared" si="294"/>
        <v/>
      </c>
      <c r="W501" s="134" t="str">
        <f t="shared" si="295"/>
        <v/>
      </c>
    </row>
    <row r="502" spans="1:23">
      <c r="A502" s="150"/>
      <c r="B502" s="147"/>
      <c r="C502" s="130" t="str">
        <f t="shared" si="276"/>
        <v/>
      </c>
      <c r="D502" s="134" t="str">
        <f t="shared" si="277"/>
        <v/>
      </c>
      <c r="E502" s="145" t="str">
        <f t="shared" si="278"/>
        <v/>
      </c>
      <c r="F502" s="146" t="str">
        <f t="shared" si="279"/>
        <v/>
      </c>
      <c r="G502" s="132" t="str">
        <f t="shared" si="280"/>
        <v/>
      </c>
      <c r="H502" s="133" t="str">
        <f t="shared" ca="1" si="281"/>
        <v/>
      </c>
      <c r="I502" s="134" t="str">
        <f t="shared" si="282"/>
        <v/>
      </c>
      <c r="J502" s="134" t="str">
        <f>""</f>
        <v/>
      </c>
      <c r="K502" s="134" t="str">
        <f t="shared" si="283"/>
        <v/>
      </c>
      <c r="L502" s="134" t="str">
        <f t="shared" si="284"/>
        <v/>
      </c>
      <c r="M502" s="134" t="str">
        <f t="shared" si="285"/>
        <v/>
      </c>
      <c r="N502" s="134" t="str">
        <f t="shared" si="286"/>
        <v/>
      </c>
      <c r="O502" s="134" t="str">
        <f t="shared" si="287"/>
        <v/>
      </c>
      <c r="P502" s="134" t="str">
        <f t="shared" si="288"/>
        <v/>
      </c>
      <c r="Q502" s="134" t="str">
        <f t="shared" si="289"/>
        <v/>
      </c>
      <c r="R502" s="130" t="str">
        <f t="shared" si="290"/>
        <v/>
      </c>
      <c r="S502" s="134" t="str">
        <f t="shared" si="291"/>
        <v/>
      </c>
      <c r="T502" s="147" t="str">
        <f t="shared" si="292"/>
        <v/>
      </c>
      <c r="U502" s="134" t="str">
        <f t="shared" si="293"/>
        <v/>
      </c>
      <c r="V502" s="134" t="str">
        <f t="shared" si="294"/>
        <v/>
      </c>
      <c r="W502" s="134" t="str">
        <f t="shared" si="295"/>
        <v/>
      </c>
    </row>
    <row r="503" spans="1:23">
      <c r="A503" s="150"/>
      <c r="B503" s="147"/>
      <c r="C503" s="130" t="str">
        <f t="shared" si="276"/>
        <v/>
      </c>
      <c r="D503" s="134" t="str">
        <f t="shared" si="277"/>
        <v/>
      </c>
      <c r="E503" s="145" t="str">
        <f t="shared" si="278"/>
        <v/>
      </c>
      <c r="F503" s="146" t="str">
        <f t="shared" si="279"/>
        <v/>
      </c>
      <c r="G503" s="132" t="str">
        <f t="shared" si="280"/>
        <v/>
      </c>
      <c r="H503" s="133" t="str">
        <f t="shared" ca="1" si="281"/>
        <v/>
      </c>
      <c r="I503" s="134" t="str">
        <f t="shared" si="282"/>
        <v/>
      </c>
      <c r="J503" s="134" t="str">
        <f>""</f>
        <v/>
      </c>
      <c r="K503" s="134" t="str">
        <f t="shared" si="283"/>
        <v/>
      </c>
      <c r="L503" s="134" t="str">
        <f t="shared" si="284"/>
        <v/>
      </c>
      <c r="M503" s="134" t="str">
        <f t="shared" si="285"/>
        <v/>
      </c>
      <c r="N503" s="134" t="str">
        <f t="shared" si="286"/>
        <v/>
      </c>
      <c r="O503" s="134" t="str">
        <f t="shared" si="287"/>
        <v/>
      </c>
      <c r="P503" s="134" t="str">
        <f t="shared" si="288"/>
        <v/>
      </c>
      <c r="Q503" s="134" t="str">
        <f t="shared" si="289"/>
        <v/>
      </c>
      <c r="R503" s="130" t="str">
        <f t="shared" si="290"/>
        <v/>
      </c>
      <c r="S503" s="134" t="str">
        <f t="shared" si="291"/>
        <v/>
      </c>
      <c r="T503" s="147" t="str">
        <f t="shared" si="292"/>
        <v/>
      </c>
      <c r="U503" s="134" t="str">
        <f t="shared" si="293"/>
        <v/>
      </c>
      <c r="V503" s="134" t="str">
        <f t="shared" si="294"/>
        <v/>
      </c>
      <c r="W503" s="134" t="str">
        <f t="shared" si="295"/>
        <v/>
      </c>
    </row>
    <row r="504" spans="1:23">
      <c r="A504" s="150"/>
      <c r="B504" s="147"/>
      <c r="C504" s="130" t="str">
        <f t="shared" si="276"/>
        <v/>
      </c>
      <c r="D504" s="134" t="str">
        <f t="shared" si="277"/>
        <v/>
      </c>
      <c r="E504" s="145" t="str">
        <f t="shared" si="278"/>
        <v/>
      </c>
      <c r="F504" s="146" t="str">
        <f t="shared" si="279"/>
        <v/>
      </c>
      <c r="G504" s="132" t="str">
        <f t="shared" si="280"/>
        <v/>
      </c>
      <c r="H504" s="133" t="str">
        <f t="shared" ca="1" si="281"/>
        <v/>
      </c>
      <c r="I504" s="134" t="str">
        <f t="shared" si="282"/>
        <v/>
      </c>
      <c r="J504" s="134" t="str">
        <f>""</f>
        <v/>
      </c>
      <c r="K504" s="134" t="str">
        <f t="shared" si="283"/>
        <v/>
      </c>
      <c r="L504" s="134" t="str">
        <f t="shared" si="284"/>
        <v/>
      </c>
      <c r="M504" s="134" t="str">
        <f t="shared" si="285"/>
        <v/>
      </c>
      <c r="N504" s="134" t="str">
        <f t="shared" si="286"/>
        <v/>
      </c>
      <c r="O504" s="134" t="str">
        <f t="shared" si="287"/>
        <v/>
      </c>
      <c r="P504" s="134" t="str">
        <f t="shared" si="288"/>
        <v/>
      </c>
      <c r="Q504" s="134" t="str">
        <f t="shared" si="289"/>
        <v/>
      </c>
      <c r="R504" s="130" t="str">
        <f t="shared" si="290"/>
        <v/>
      </c>
      <c r="S504" s="134" t="str">
        <f t="shared" si="291"/>
        <v/>
      </c>
      <c r="T504" s="147" t="str">
        <f t="shared" si="292"/>
        <v/>
      </c>
      <c r="U504" s="134" t="str">
        <f t="shared" si="293"/>
        <v/>
      </c>
      <c r="V504" s="134" t="str">
        <f t="shared" si="294"/>
        <v/>
      </c>
      <c r="W504" s="134" t="str">
        <f t="shared" si="295"/>
        <v/>
      </c>
    </row>
    <row r="505" spans="1:23">
      <c r="A505" s="150"/>
      <c r="B505" s="147"/>
      <c r="C505" s="130" t="str">
        <f t="shared" si="276"/>
        <v/>
      </c>
      <c r="D505" s="134" t="str">
        <f t="shared" si="277"/>
        <v/>
      </c>
      <c r="E505" s="145" t="str">
        <f t="shared" si="278"/>
        <v/>
      </c>
      <c r="F505" s="146" t="str">
        <f t="shared" si="279"/>
        <v/>
      </c>
      <c r="G505" s="132" t="str">
        <f t="shared" si="280"/>
        <v/>
      </c>
      <c r="H505" s="133" t="str">
        <f t="shared" ca="1" si="281"/>
        <v/>
      </c>
      <c r="I505" s="134" t="str">
        <f t="shared" si="282"/>
        <v/>
      </c>
      <c r="J505" s="134" t="str">
        <f>""</f>
        <v/>
      </c>
      <c r="K505" s="134" t="str">
        <f t="shared" si="283"/>
        <v/>
      </c>
      <c r="L505" s="134" t="str">
        <f t="shared" si="284"/>
        <v/>
      </c>
      <c r="M505" s="134" t="str">
        <f t="shared" si="285"/>
        <v/>
      </c>
      <c r="N505" s="134" t="str">
        <f t="shared" si="286"/>
        <v/>
      </c>
      <c r="O505" s="134" t="str">
        <f t="shared" si="287"/>
        <v/>
      </c>
      <c r="P505" s="134" t="str">
        <f t="shared" si="288"/>
        <v/>
      </c>
      <c r="Q505" s="134" t="str">
        <f t="shared" si="289"/>
        <v/>
      </c>
      <c r="R505" s="130" t="str">
        <f t="shared" si="290"/>
        <v/>
      </c>
      <c r="S505" s="134" t="str">
        <f t="shared" si="291"/>
        <v/>
      </c>
      <c r="T505" s="147" t="str">
        <f t="shared" si="292"/>
        <v/>
      </c>
      <c r="U505" s="134" t="str">
        <f t="shared" si="293"/>
        <v/>
      </c>
      <c r="V505" s="134" t="str">
        <f t="shared" si="294"/>
        <v/>
      </c>
      <c r="W505" s="134" t="str">
        <f t="shared" si="295"/>
        <v/>
      </c>
    </row>
    <row r="506" spans="1:23">
      <c r="A506" s="150"/>
      <c r="B506" s="147"/>
      <c r="C506" s="130" t="str">
        <f t="shared" si="276"/>
        <v/>
      </c>
      <c r="D506" s="134" t="str">
        <f t="shared" si="277"/>
        <v/>
      </c>
      <c r="E506" s="145" t="str">
        <f t="shared" si="278"/>
        <v/>
      </c>
      <c r="F506" s="146" t="str">
        <f t="shared" si="279"/>
        <v/>
      </c>
      <c r="G506" s="132" t="str">
        <f t="shared" si="280"/>
        <v/>
      </c>
      <c r="H506" s="133" t="str">
        <f t="shared" ca="1" si="281"/>
        <v/>
      </c>
      <c r="I506" s="134" t="str">
        <f t="shared" si="282"/>
        <v/>
      </c>
      <c r="J506" s="134" t="str">
        <f>""</f>
        <v/>
      </c>
      <c r="K506" s="134" t="str">
        <f t="shared" si="283"/>
        <v/>
      </c>
      <c r="L506" s="134" t="str">
        <f t="shared" si="284"/>
        <v/>
      </c>
      <c r="M506" s="134" t="str">
        <f t="shared" si="285"/>
        <v/>
      </c>
      <c r="N506" s="134" t="str">
        <f t="shared" si="286"/>
        <v/>
      </c>
      <c r="O506" s="134" t="str">
        <f t="shared" si="287"/>
        <v/>
      </c>
      <c r="P506" s="134" t="str">
        <f t="shared" si="288"/>
        <v/>
      </c>
      <c r="Q506" s="134" t="str">
        <f t="shared" si="289"/>
        <v/>
      </c>
      <c r="R506" s="130" t="str">
        <f t="shared" si="290"/>
        <v/>
      </c>
      <c r="S506" s="134" t="str">
        <f t="shared" si="291"/>
        <v/>
      </c>
      <c r="T506" s="147" t="str">
        <f t="shared" si="292"/>
        <v/>
      </c>
      <c r="U506" s="134" t="str">
        <f t="shared" si="293"/>
        <v/>
      </c>
      <c r="V506" s="134" t="str">
        <f t="shared" si="294"/>
        <v/>
      </c>
      <c r="W506" s="134" t="str">
        <f t="shared" si="295"/>
        <v/>
      </c>
    </row>
    <row r="507" spans="1:23">
      <c r="A507" s="150"/>
      <c r="B507" s="147"/>
      <c r="C507" s="130" t="str">
        <f t="shared" si="276"/>
        <v/>
      </c>
      <c r="D507" s="134" t="str">
        <f t="shared" si="277"/>
        <v/>
      </c>
      <c r="E507" s="145" t="str">
        <f t="shared" si="278"/>
        <v/>
      </c>
      <c r="F507" s="146" t="str">
        <f t="shared" si="279"/>
        <v/>
      </c>
      <c r="G507" s="132" t="str">
        <f t="shared" si="280"/>
        <v/>
      </c>
      <c r="H507" s="133" t="str">
        <f t="shared" ca="1" si="281"/>
        <v/>
      </c>
      <c r="I507" s="134" t="str">
        <f t="shared" si="282"/>
        <v/>
      </c>
      <c r="J507" s="134" t="str">
        <f>""</f>
        <v/>
      </c>
      <c r="K507" s="134" t="str">
        <f t="shared" si="283"/>
        <v/>
      </c>
      <c r="L507" s="134" t="str">
        <f t="shared" si="284"/>
        <v/>
      </c>
      <c r="M507" s="134" t="str">
        <f t="shared" si="285"/>
        <v/>
      </c>
      <c r="N507" s="134" t="str">
        <f t="shared" si="286"/>
        <v/>
      </c>
      <c r="O507" s="134" t="str">
        <f t="shared" si="287"/>
        <v/>
      </c>
      <c r="P507" s="134" t="str">
        <f t="shared" si="288"/>
        <v/>
      </c>
      <c r="Q507" s="134" t="str">
        <f t="shared" si="289"/>
        <v/>
      </c>
      <c r="R507" s="130" t="str">
        <f t="shared" si="290"/>
        <v/>
      </c>
      <c r="S507" s="134" t="str">
        <f t="shared" si="291"/>
        <v/>
      </c>
      <c r="T507" s="147" t="str">
        <f t="shared" si="292"/>
        <v/>
      </c>
      <c r="U507" s="134" t="str">
        <f t="shared" si="293"/>
        <v/>
      </c>
      <c r="V507" s="134" t="str">
        <f t="shared" si="294"/>
        <v/>
      </c>
      <c r="W507" s="134" t="str">
        <f t="shared" si="295"/>
        <v/>
      </c>
    </row>
    <row r="508" spans="1:23">
      <c r="A508" s="150"/>
      <c r="B508" s="147"/>
      <c r="C508" s="130" t="str">
        <f t="shared" si="276"/>
        <v/>
      </c>
      <c r="D508" s="134" t="str">
        <f t="shared" si="277"/>
        <v/>
      </c>
      <c r="E508" s="145" t="str">
        <f t="shared" si="278"/>
        <v/>
      </c>
      <c r="F508" s="146" t="str">
        <f t="shared" si="279"/>
        <v/>
      </c>
      <c r="G508" s="132" t="str">
        <f t="shared" si="280"/>
        <v/>
      </c>
      <c r="H508" s="133" t="str">
        <f t="shared" ca="1" si="281"/>
        <v/>
      </c>
      <c r="I508" s="134" t="str">
        <f t="shared" si="282"/>
        <v/>
      </c>
      <c r="J508" s="134" t="str">
        <f>""</f>
        <v/>
      </c>
      <c r="K508" s="134" t="str">
        <f t="shared" si="283"/>
        <v/>
      </c>
      <c r="L508" s="134" t="str">
        <f t="shared" si="284"/>
        <v/>
      </c>
      <c r="M508" s="134" t="str">
        <f t="shared" si="285"/>
        <v/>
      </c>
      <c r="N508" s="134" t="str">
        <f t="shared" si="286"/>
        <v/>
      </c>
      <c r="O508" s="134" t="str">
        <f t="shared" si="287"/>
        <v/>
      </c>
      <c r="P508" s="134" t="str">
        <f t="shared" si="288"/>
        <v/>
      </c>
      <c r="Q508" s="134" t="str">
        <f t="shared" si="289"/>
        <v/>
      </c>
      <c r="R508" s="130" t="str">
        <f t="shared" si="290"/>
        <v/>
      </c>
      <c r="S508" s="134" t="str">
        <f t="shared" si="291"/>
        <v/>
      </c>
      <c r="T508" s="147" t="str">
        <f t="shared" si="292"/>
        <v/>
      </c>
      <c r="U508" s="134" t="str">
        <f t="shared" si="293"/>
        <v/>
      </c>
      <c r="V508" s="134" t="str">
        <f t="shared" si="294"/>
        <v/>
      </c>
      <c r="W508" s="134" t="str">
        <f t="shared" si="295"/>
        <v/>
      </c>
    </row>
    <row r="509" spans="1:23">
      <c r="A509" s="150"/>
      <c r="B509" s="147"/>
      <c r="C509" s="130" t="str">
        <f t="shared" si="276"/>
        <v/>
      </c>
      <c r="D509" s="134" t="str">
        <f t="shared" si="277"/>
        <v/>
      </c>
      <c r="E509" s="145" t="str">
        <f t="shared" si="278"/>
        <v/>
      </c>
      <c r="F509" s="146" t="str">
        <f t="shared" si="279"/>
        <v/>
      </c>
      <c r="G509" s="132" t="str">
        <f t="shared" si="280"/>
        <v/>
      </c>
      <c r="H509" s="133" t="str">
        <f t="shared" ca="1" si="281"/>
        <v/>
      </c>
      <c r="I509" s="134" t="str">
        <f t="shared" si="282"/>
        <v/>
      </c>
      <c r="J509" s="134" t="str">
        <f>""</f>
        <v/>
      </c>
      <c r="K509" s="134" t="str">
        <f t="shared" si="283"/>
        <v/>
      </c>
      <c r="L509" s="134" t="str">
        <f t="shared" si="284"/>
        <v/>
      </c>
      <c r="M509" s="134" t="str">
        <f t="shared" si="285"/>
        <v/>
      </c>
      <c r="N509" s="134" t="str">
        <f t="shared" si="286"/>
        <v/>
      </c>
      <c r="O509" s="134" t="str">
        <f t="shared" si="287"/>
        <v/>
      </c>
      <c r="P509" s="134" t="str">
        <f t="shared" si="288"/>
        <v/>
      </c>
      <c r="Q509" s="134" t="str">
        <f t="shared" si="289"/>
        <v/>
      </c>
      <c r="R509" s="130" t="str">
        <f t="shared" si="290"/>
        <v/>
      </c>
      <c r="S509" s="134" t="str">
        <f t="shared" si="291"/>
        <v/>
      </c>
      <c r="T509" s="147" t="str">
        <f t="shared" si="292"/>
        <v/>
      </c>
      <c r="U509" s="134" t="str">
        <f t="shared" si="293"/>
        <v/>
      </c>
      <c r="V509" s="134" t="str">
        <f t="shared" si="294"/>
        <v/>
      </c>
      <c r="W509" s="134" t="str">
        <f t="shared" si="295"/>
        <v/>
      </c>
    </row>
    <row r="510" spans="1:23">
      <c r="A510" s="150"/>
      <c r="B510" s="147"/>
      <c r="C510" s="130" t="str">
        <f t="shared" si="276"/>
        <v/>
      </c>
      <c r="D510" s="134" t="str">
        <f t="shared" si="277"/>
        <v/>
      </c>
      <c r="E510" s="145" t="str">
        <f t="shared" si="278"/>
        <v/>
      </c>
      <c r="F510" s="146" t="str">
        <f t="shared" si="279"/>
        <v/>
      </c>
      <c r="G510" s="132" t="str">
        <f t="shared" si="280"/>
        <v/>
      </c>
      <c r="H510" s="133" t="str">
        <f t="shared" ca="1" si="281"/>
        <v/>
      </c>
      <c r="I510" s="134" t="str">
        <f t="shared" si="282"/>
        <v/>
      </c>
      <c r="J510" s="134" t="str">
        <f>""</f>
        <v/>
      </c>
      <c r="K510" s="134" t="str">
        <f t="shared" si="283"/>
        <v/>
      </c>
      <c r="L510" s="134" t="str">
        <f t="shared" si="284"/>
        <v/>
      </c>
      <c r="M510" s="134" t="str">
        <f t="shared" si="285"/>
        <v/>
      </c>
      <c r="N510" s="134" t="str">
        <f t="shared" si="286"/>
        <v/>
      </c>
      <c r="O510" s="134" t="str">
        <f t="shared" si="287"/>
        <v/>
      </c>
      <c r="P510" s="134" t="str">
        <f t="shared" si="288"/>
        <v/>
      </c>
      <c r="Q510" s="134" t="str">
        <f t="shared" si="289"/>
        <v/>
      </c>
      <c r="R510" s="130" t="str">
        <f t="shared" si="290"/>
        <v/>
      </c>
      <c r="S510" s="134" t="str">
        <f t="shared" si="291"/>
        <v/>
      </c>
      <c r="T510" s="147" t="str">
        <f t="shared" si="292"/>
        <v/>
      </c>
      <c r="U510" s="134" t="str">
        <f t="shared" si="293"/>
        <v/>
      </c>
      <c r="V510" s="134" t="str">
        <f t="shared" si="294"/>
        <v/>
      </c>
      <c r="W510" s="134" t="str">
        <f t="shared" si="295"/>
        <v/>
      </c>
    </row>
    <row r="511" spans="1:23">
      <c r="A511" s="150"/>
      <c r="B511" s="147"/>
      <c r="C511" s="130" t="str">
        <f t="shared" si="276"/>
        <v/>
      </c>
      <c r="D511" s="134" t="str">
        <f t="shared" si="277"/>
        <v/>
      </c>
      <c r="E511" s="145" t="str">
        <f t="shared" si="278"/>
        <v/>
      </c>
      <c r="F511" s="146" t="str">
        <f t="shared" si="279"/>
        <v/>
      </c>
      <c r="G511" s="132" t="str">
        <f t="shared" si="280"/>
        <v/>
      </c>
      <c r="H511" s="133" t="str">
        <f t="shared" ca="1" si="281"/>
        <v/>
      </c>
      <c r="I511" s="134" t="str">
        <f t="shared" si="282"/>
        <v/>
      </c>
      <c r="J511" s="134" t="str">
        <f>""</f>
        <v/>
      </c>
      <c r="K511" s="134" t="str">
        <f t="shared" si="283"/>
        <v/>
      </c>
      <c r="L511" s="134" t="str">
        <f t="shared" si="284"/>
        <v/>
      </c>
      <c r="M511" s="134" t="str">
        <f t="shared" si="285"/>
        <v/>
      </c>
      <c r="N511" s="134" t="str">
        <f t="shared" si="286"/>
        <v/>
      </c>
      <c r="O511" s="134" t="str">
        <f t="shared" si="287"/>
        <v/>
      </c>
      <c r="P511" s="134" t="str">
        <f t="shared" si="288"/>
        <v/>
      </c>
      <c r="Q511" s="134" t="str">
        <f t="shared" si="289"/>
        <v/>
      </c>
      <c r="R511" s="130" t="str">
        <f t="shared" si="290"/>
        <v/>
      </c>
      <c r="S511" s="134" t="str">
        <f t="shared" si="291"/>
        <v/>
      </c>
      <c r="T511" s="147" t="str">
        <f t="shared" si="292"/>
        <v/>
      </c>
      <c r="U511" s="134" t="str">
        <f t="shared" si="293"/>
        <v/>
      </c>
      <c r="V511" s="134" t="str">
        <f t="shared" si="294"/>
        <v/>
      </c>
      <c r="W511" s="134" t="str">
        <f t="shared" si="295"/>
        <v/>
      </c>
    </row>
    <row r="512" spans="1:23">
      <c r="A512" s="150"/>
      <c r="B512" s="147"/>
      <c r="C512" s="130" t="str">
        <f t="shared" si="276"/>
        <v/>
      </c>
      <c r="D512" s="134" t="str">
        <f t="shared" si="277"/>
        <v/>
      </c>
      <c r="E512" s="145" t="str">
        <f t="shared" si="278"/>
        <v/>
      </c>
      <c r="F512" s="146" t="str">
        <f t="shared" si="279"/>
        <v/>
      </c>
      <c r="G512" s="132" t="str">
        <f t="shared" si="280"/>
        <v/>
      </c>
      <c r="H512" s="133" t="str">
        <f t="shared" ca="1" si="281"/>
        <v/>
      </c>
      <c r="I512" s="134" t="str">
        <f t="shared" si="282"/>
        <v/>
      </c>
      <c r="J512" s="134" t="str">
        <f>""</f>
        <v/>
      </c>
      <c r="K512" s="134" t="str">
        <f t="shared" si="283"/>
        <v/>
      </c>
      <c r="L512" s="134" t="str">
        <f t="shared" si="284"/>
        <v/>
      </c>
      <c r="M512" s="134" t="str">
        <f t="shared" si="285"/>
        <v/>
      </c>
      <c r="N512" s="134" t="str">
        <f t="shared" si="286"/>
        <v/>
      </c>
      <c r="O512" s="134" t="str">
        <f t="shared" si="287"/>
        <v/>
      </c>
      <c r="P512" s="134" t="str">
        <f t="shared" si="288"/>
        <v/>
      </c>
      <c r="Q512" s="134" t="str">
        <f t="shared" si="289"/>
        <v/>
      </c>
      <c r="R512" s="130" t="str">
        <f t="shared" si="290"/>
        <v/>
      </c>
      <c r="S512" s="134" t="str">
        <f t="shared" si="291"/>
        <v/>
      </c>
      <c r="T512" s="147" t="str">
        <f t="shared" si="292"/>
        <v/>
      </c>
      <c r="U512" s="134" t="str">
        <f t="shared" si="293"/>
        <v/>
      </c>
      <c r="V512" s="134" t="str">
        <f t="shared" si="294"/>
        <v/>
      </c>
      <c r="W512" s="134" t="str">
        <f t="shared" si="295"/>
        <v/>
      </c>
    </row>
    <row r="513" spans="1:23">
      <c r="A513" s="150"/>
      <c r="B513" s="147"/>
      <c r="C513" s="130" t="str">
        <f t="shared" si="276"/>
        <v/>
      </c>
      <c r="D513" s="134" t="str">
        <f t="shared" si="277"/>
        <v/>
      </c>
      <c r="E513" s="145" t="str">
        <f t="shared" si="278"/>
        <v/>
      </c>
      <c r="F513" s="146" t="str">
        <f t="shared" si="279"/>
        <v/>
      </c>
      <c r="G513" s="132" t="str">
        <f t="shared" si="280"/>
        <v/>
      </c>
      <c r="H513" s="133" t="str">
        <f t="shared" ca="1" si="281"/>
        <v/>
      </c>
      <c r="I513" s="134" t="str">
        <f t="shared" si="282"/>
        <v/>
      </c>
      <c r="J513" s="134" t="str">
        <f>""</f>
        <v/>
      </c>
      <c r="K513" s="134" t="str">
        <f t="shared" si="283"/>
        <v/>
      </c>
      <c r="L513" s="134" t="str">
        <f t="shared" si="284"/>
        <v/>
      </c>
      <c r="M513" s="134" t="str">
        <f t="shared" si="285"/>
        <v/>
      </c>
      <c r="N513" s="134" t="str">
        <f t="shared" si="286"/>
        <v/>
      </c>
      <c r="O513" s="134" t="str">
        <f t="shared" si="287"/>
        <v/>
      </c>
      <c r="P513" s="134" t="str">
        <f t="shared" si="288"/>
        <v/>
      </c>
      <c r="Q513" s="134" t="str">
        <f t="shared" si="289"/>
        <v/>
      </c>
      <c r="R513" s="130" t="str">
        <f t="shared" si="290"/>
        <v/>
      </c>
      <c r="S513" s="134" t="str">
        <f t="shared" si="291"/>
        <v/>
      </c>
      <c r="T513" s="147" t="str">
        <f t="shared" si="292"/>
        <v/>
      </c>
      <c r="U513" s="134" t="str">
        <f t="shared" si="293"/>
        <v/>
      </c>
      <c r="V513" s="134" t="str">
        <f t="shared" si="294"/>
        <v/>
      </c>
      <c r="W513" s="134" t="str">
        <f t="shared" si="295"/>
        <v/>
      </c>
    </row>
    <row r="514" spans="1:23">
      <c r="A514" s="150"/>
      <c r="B514" s="147"/>
      <c r="C514" s="130" t="str">
        <f t="shared" si="276"/>
        <v/>
      </c>
      <c r="D514" s="134" t="str">
        <f t="shared" si="277"/>
        <v/>
      </c>
      <c r="E514" s="145" t="str">
        <f t="shared" si="278"/>
        <v/>
      </c>
      <c r="F514" s="146" t="str">
        <f t="shared" si="279"/>
        <v/>
      </c>
      <c r="G514" s="132" t="str">
        <f t="shared" si="280"/>
        <v/>
      </c>
      <c r="H514" s="133" t="str">
        <f t="shared" ca="1" si="281"/>
        <v/>
      </c>
      <c r="I514" s="134" t="str">
        <f t="shared" si="282"/>
        <v/>
      </c>
      <c r="J514" s="134" t="str">
        <f>""</f>
        <v/>
      </c>
      <c r="K514" s="134" t="str">
        <f t="shared" si="283"/>
        <v/>
      </c>
      <c r="L514" s="134" t="str">
        <f t="shared" si="284"/>
        <v/>
      </c>
      <c r="M514" s="134" t="str">
        <f t="shared" si="285"/>
        <v/>
      </c>
      <c r="N514" s="134" t="str">
        <f t="shared" si="286"/>
        <v/>
      </c>
      <c r="O514" s="134" t="str">
        <f t="shared" si="287"/>
        <v/>
      </c>
      <c r="P514" s="134" t="str">
        <f t="shared" si="288"/>
        <v/>
      </c>
      <c r="Q514" s="134" t="str">
        <f t="shared" si="289"/>
        <v/>
      </c>
      <c r="R514" s="130" t="str">
        <f t="shared" si="290"/>
        <v/>
      </c>
      <c r="S514" s="134" t="str">
        <f t="shared" si="291"/>
        <v/>
      </c>
      <c r="T514" s="147" t="str">
        <f t="shared" si="292"/>
        <v/>
      </c>
      <c r="U514" s="134" t="str">
        <f t="shared" si="293"/>
        <v/>
      </c>
      <c r="V514" s="134" t="str">
        <f t="shared" si="294"/>
        <v/>
      </c>
      <c r="W514" s="134" t="str">
        <f t="shared" si="295"/>
        <v/>
      </c>
    </row>
    <row r="515" spans="1:23">
      <c r="A515" s="150"/>
      <c r="B515" s="147"/>
      <c r="C515" s="130" t="str">
        <f t="shared" si="276"/>
        <v/>
      </c>
      <c r="D515" s="134" t="str">
        <f t="shared" si="277"/>
        <v/>
      </c>
      <c r="E515" s="145" t="str">
        <f t="shared" si="278"/>
        <v/>
      </c>
      <c r="F515" s="146" t="str">
        <f t="shared" si="279"/>
        <v/>
      </c>
      <c r="G515" s="132" t="str">
        <f t="shared" si="280"/>
        <v/>
      </c>
      <c r="H515" s="133" t="str">
        <f t="shared" ca="1" si="281"/>
        <v/>
      </c>
      <c r="I515" s="134" t="str">
        <f t="shared" si="282"/>
        <v/>
      </c>
      <c r="J515" s="134" t="str">
        <f>""</f>
        <v/>
      </c>
      <c r="K515" s="134" t="str">
        <f t="shared" si="283"/>
        <v/>
      </c>
      <c r="L515" s="134" t="str">
        <f t="shared" si="284"/>
        <v/>
      </c>
      <c r="M515" s="134" t="str">
        <f t="shared" si="285"/>
        <v/>
      </c>
      <c r="N515" s="134" t="str">
        <f t="shared" si="286"/>
        <v/>
      </c>
      <c r="O515" s="134" t="str">
        <f t="shared" si="287"/>
        <v/>
      </c>
      <c r="P515" s="134" t="str">
        <f t="shared" si="288"/>
        <v/>
      </c>
      <c r="Q515" s="134" t="str">
        <f t="shared" si="289"/>
        <v/>
      </c>
      <c r="R515" s="130" t="str">
        <f t="shared" si="290"/>
        <v/>
      </c>
      <c r="S515" s="134" t="str">
        <f t="shared" si="291"/>
        <v/>
      </c>
      <c r="T515" s="147" t="str">
        <f t="shared" si="292"/>
        <v/>
      </c>
      <c r="U515" s="134" t="str">
        <f t="shared" si="293"/>
        <v/>
      </c>
      <c r="V515" s="134" t="str">
        <f t="shared" si="294"/>
        <v/>
      </c>
      <c r="W515" s="134" t="str">
        <f t="shared" si="295"/>
        <v/>
      </c>
    </row>
    <row r="516" spans="1:23">
      <c r="A516" s="150"/>
      <c r="B516" s="147"/>
      <c r="C516" s="130" t="str">
        <f t="shared" si="276"/>
        <v/>
      </c>
      <c r="D516" s="134" t="str">
        <f t="shared" si="277"/>
        <v/>
      </c>
      <c r="E516" s="145" t="str">
        <f t="shared" si="278"/>
        <v/>
      </c>
      <c r="F516" s="146" t="str">
        <f t="shared" si="279"/>
        <v/>
      </c>
      <c r="G516" s="132" t="str">
        <f t="shared" si="280"/>
        <v/>
      </c>
      <c r="H516" s="133" t="str">
        <f t="shared" ca="1" si="281"/>
        <v/>
      </c>
      <c r="I516" s="134" t="str">
        <f t="shared" si="282"/>
        <v/>
      </c>
      <c r="J516" s="134" t="str">
        <f>""</f>
        <v/>
      </c>
      <c r="K516" s="134" t="str">
        <f t="shared" si="283"/>
        <v/>
      </c>
      <c r="L516" s="134" t="str">
        <f t="shared" si="284"/>
        <v/>
      </c>
      <c r="M516" s="134" t="str">
        <f t="shared" si="285"/>
        <v/>
      </c>
      <c r="N516" s="134" t="str">
        <f t="shared" si="286"/>
        <v/>
      </c>
      <c r="O516" s="134" t="str">
        <f t="shared" si="287"/>
        <v/>
      </c>
      <c r="P516" s="134" t="str">
        <f t="shared" si="288"/>
        <v/>
      </c>
      <c r="Q516" s="134" t="str">
        <f t="shared" si="289"/>
        <v/>
      </c>
      <c r="R516" s="130" t="str">
        <f t="shared" si="290"/>
        <v/>
      </c>
      <c r="S516" s="134" t="str">
        <f t="shared" si="291"/>
        <v/>
      </c>
      <c r="T516" s="147" t="str">
        <f t="shared" si="292"/>
        <v/>
      </c>
      <c r="U516" s="134" t="str">
        <f t="shared" si="293"/>
        <v/>
      </c>
      <c r="V516" s="134" t="str">
        <f t="shared" si="294"/>
        <v/>
      </c>
      <c r="W516" s="134" t="str">
        <f t="shared" si="295"/>
        <v/>
      </c>
    </row>
    <row r="517" spans="1:23">
      <c r="A517" s="150"/>
      <c r="B517" s="147"/>
      <c r="C517" s="130" t="str">
        <f t="shared" si="276"/>
        <v/>
      </c>
      <c r="D517" s="134" t="str">
        <f t="shared" si="277"/>
        <v/>
      </c>
      <c r="E517" s="145" t="str">
        <f t="shared" si="278"/>
        <v/>
      </c>
      <c r="F517" s="146" t="str">
        <f t="shared" si="279"/>
        <v/>
      </c>
      <c r="G517" s="132" t="str">
        <f t="shared" si="280"/>
        <v/>
      </c>
      <c r="H517" s="133" t="str">
        <f t="shared" ca="1" si="281"/>
        <v/>
      </c>
      <c r="I517" s="134" t="str">
        <f t="shared" si="282"/>
        <v/>
      </c>
      <c r="J517" s="134" t="str">
        <f>""</f>
        <v/>
      </c>
      <c r="K517" s="134" t="str">
        <f t="shared" si="283"/>
        <v/>
      </c>
      <c r="L517" s="134" t="str">
        <f t="shared" si="284"/>
        <v/>
      </c>
      <c r="M517" s="134" t="str">
        <f t="shared" si="285"/>
        <v/>
      </c>
      <c r="N517" s="134" t="str">
        <f t="shared" si="286"/>
        <v/>
      </c>
      <c r="O517" s="134" t="str">
        <f t="shared" si="287"/>
        <v/>
      </c>
      <c r="P517" s="134" t="str">
        <f t="shared" si="288"/>
        <v/>
      </c>
      <c r="Q517" s="134" t="str">
        <f t="shared" si="289"/>
        <v/>
      </c>
      <c r="R517" s="130" t="str">
        <f t="shared" si="290"/>
        <v/>
      </c>
      <c r="S517" s="134" t="str">
        <f t="shared" si="291"/>
        <v/>
      </c>
      <c r="T517" s="147" t="str">
        <f t="shared" si="292"/>
        <v/>
      </c>
      <c r="U517" s="134" t="str">
        <f t="shared" si="293"/>
        <v/>
      </c>
      <c r="V517" s="134" t="str">
        <f t="shared" si="294"/>
        <v/>
      </c>
      <c r="W517" s="134" t="str">
        <f t="shared" si="295"/>
        <v/>
      </c>
    </row>
    <row r="518" spans="1:23">
      <c r="A518" s="150"/>
      <c r="B518" s="147"/>
      <c r="C518" s="130" t="str">
        <f t="shared" si="276"/>
        <v/>
      </c>
      <c r="D518" s="134" t="str">
        <f t="shared" si="277"/>
        <v/>
      </c>
      <c r="E518" s="145" t="str">
        <f t="shared" si="278"/>
        <v/>
      </c>
      <c r="F518" s="146" t="str">
        <f t="shared" si="279"/>
        <v/>
      </c>
      <c r="G518" s="132" t="str">
        <f t="shared" si="280"/>
        <v/>
      </c>
      <c r="H518" s="133" t="str">
        <f t="shared" ca="1" si="281"/>
        <v/>
      </c>
      <c r="I518" s="134" t="str">
        <f t="shared" si="282"/>
        <v/>
      </c>
      <c r="J518" s="134" t="str">
        <f>""</f>
        <v/>
      </c>
      <c r="K518" s="134" t="str">
        <f t="shared" si="283"/>
        <v/>
      </c>
      <c r="L518" s="134" t="str">
        <f t="shared" si="284"/>
        <v/>
      </c>
      <c r="M518" s="134" t="str">
        <f t="shared" si="285"/>
        <v/>
      </c>
      <c r="N518" s="134" t="str">
        <f t="shared" si="286"/>
        <v/>
      </c>
      <c r="O518" s="134" t="str">
        <f t="shared" si="287"/>
        <v/>
      </c>
      <c r="P518" s="134" t="str">
        <f t="shared" si="288"/>
        <v/>
      </c>
      <c r="Q518" s="134" t="str">
        <f t="shared" si="289"/>
        <v/>
      </c>
      <c r="R518" s="130" t="str">
        <f t="shared" si="290"/>
        <v/>
      </c>
      <c r="S518" s="134" t="str">
        <f t="shared" si="291"/>
        <v/>
      </c>
      <c r="T518" s="147" t="str">
        <f t="shared" si="292"/>
        <v/>
      </c>
      <c r="U518" s="134" t="str">
        <f t="shared" si="293"/>
        <v/>
      </c>
      <c r="V518" s="134" t="str">
        <f t="shared" si="294"/>
        <v/>
      </c>
      <c r="W518" s="134" t="str">
        <f t="shared" si="295"/>
        <v/>
      </c>
    </row>
    <row r="519" spans="1:23">
      <c r="A519" s="150"/>
      <c r="B519" s="147"/>
      <c r="C519" s="130" t="str">
        <f t="shared" si="276"/>
        <v/>
      </c>
      <c r="D519" s="134" t="str">
        <f t="shared" si="277"/>
        <v/>
      </c>
      <c r="E519" s="145" t="str">
        <f t="shared" si="278"/>
        <v/>
      </c>
      <c r="F519" s="146" t="str">
        <f t="shared" si="279"/>
        <v/>
      </c>
      <c r="G519" s="132" t="str">
        <f t="shared" si="280"/>
        <v/>
      </c>
      <c r="H519" s="133" t="str">
        <f t="shared" ca="1" si="281"/>
        <v/>
      </c>
      <c r="I519" s="134" t="str">
        <f t="shared" si="282"/>
        <v/>
      </c>
      <c r="J519" s="134" t="str">
        <f>""</f>
        <v/>
      </c>
      <c r="K519" s="134" t="str">
        <f t="shared" si="283"/>
        <v/>
      </c>
      <c r="L519" s="134" t="str">
        <f t="shared" si="284"/>
        <v/>
      </c>
      <c r="M519" s="134" t="str">
        <f t="shared" si="285"/>
        <v/>
      </c>
      <c r="N519" s="134" t="str">
        <f t="shared" si="286"/>
        <v/>
      </c>
      <c r="O519" s="134" t="str">
        <f t="shared" si="287"/>
        <v/>
      </c>
      <c r="P519" s="134" t="str">
        <f t="shared" si="288"/>
        <v/>
      </c>
      <c r="Q519" s="134" t="str">
        <f t="shared" si="289"/>
        <v/>
      </c>
      <c r="R519" s="130" t="str">
        <f t="shared" si="290"/>
        <v/>
      </c>
      <c r="S519" s="134" t="str">
        <f t="shared" si="291"/>
        <v/>
      </c>
      <c r="T519" s="147" t="str">
        <f t="shared" si="292"/>
        <v/>
      </c>
      <c r="U519" s="134" t="str">
        <f t="shared" si="293"/>
        <v/>
      </c>
      <c r="V519" s="134" t="str">
        <f t="shared" si="294"/>
        <v/>
      </c>
      <c r="W519" s="134" t="str">
        <f t="shared" si="295"/>
        <v/>
      </c>
    </row>
    <row r="520" spans="1:23">
      <c r="A520" s="150"/>
      <c r="B520" s="147"/>
      <c r="C520" s="130" t="str">
        <f t="shared" si="276"/>
        <v/>
      </c>
      <c r="D520" s="134" t="str">
        <f t="shared" si="277"/>
        <v/>
      </c>
      <c r="E520" s="145" t="str">
        <f t="shared" si="278"/>
        <v/>
      </c>
      <c r="F520" s="146" t="str">
        <f t="shared" si="279"/>
        <v/>
      </c>
      <c r="G520" s="132" t="str">
        <f t="shared" si="280"/>
        <v/>
      </c>
      <c r="H520" s="133" t="str">
        <f t="shared" ca="1" si="281"/>
        <v/>
      </c>
      <c r="I520" s="134" t="str">
        <f t="shared" si="282"/>
        <v/>
      </c>
      <c r="J520" s="134" t="str">
        <f>""</f>
        <v/>
      </c>
      <c r="K520" s="134" t="str">
        <f t="shared" si="283"/>
        <v/>
      </c>
      <c r="L520" s="134" t="str">
        <f t="shared" si="284"/>
        <v/>
      </c>
      <c r="M520" s="134" t="str">
        <f t="shared" si="285"/>
        <v/>
      </c>
      <c r="N520" s="134" t="str">
        <f t="shared" si="286"/>
        <v/>
      </c>
      <c r="O520" s="134" t="str">
        <f t="shared" si="287"/>
        <v/>
      </c>
      <c r="P520" s="134" t="str">
        <f t="shared" si="288"/>
        <v/>
      </c>
      <c r="Q520" s="134" t="str">
        <f t="shared" si="289"/>
        <v/>
      </c>
      <c r="R520" s="130" t="str">
        <f t="shared" si="290"/>
        <v/>
      </c>
      <c r="S520" s="134" t="str">
        <f t="shared" si="291"/>
        <v/>
      </c>
      <c r="T520" s="147" t="str">
        <f t="shared" si="292"/>
        <v/>
      </c>
      <c r="U520" s="134" t="str">
        <f t="shared" si="293"/>
        <v/>
      </c>
      <c r="V520" s="134" t="str">
        <f t="shared" si="294"/>
        <v/>
      </c>
      <c r="W520" s="134" t="str">
        <f t="shared" si="295"/>
        <v/>
      </c>
    </row>
    <row r="521" spans="1:23">
      <c r="A521" s="150"/>
      <c r="B521" s="147"/>
      <c r="C521" s="130" t="str">
        <f t="shared" si="276"/>
        <v/>
      </c>
      <c r="D521" s="134" t="str">
        <f t="shared" si="277"/>
        <v/>
      </c>
      <c r="E521" s="145" t="str">
        <f t="shared" si="278"/>
        <v/>
      </c>
      <c r="F521" s="146" t="str">
        <f t="shared" si="279"/>
        <v/>
      </c>
      <c r="G521" s="132" t="str">
        <f t="shared" si="280"/>
        <v/>
      </c>
      <c r="H521" s="133" t="str">
        <f t="shared" ca="1" si="281"/>
        <v/>
      </c>
      <c r="I521" s="134" t="str">
        <f t="shared" si="282"/>
        <v/>
      </c>
      <c r="J521" s="134" t="str">
        <f>""</f>
        <v/>
      </c>
      <c r="K521" s="134" t="str">
        <f t="shared" si="283"/>
        <v/>
      </c>
      <c r="L521" s="134" t="str">
        <f t="shared" si="284"/>
        <v/>
      </c>
      <c r="M521" s="134" t="str">
        <f t="shared" si="285"/>
        <v/>
      </c>
      <c r="N521" s="134" t="str">
        <f t="shared" si="286"/>
        <v/>
      </c>
      <c r="O521" s="134" t="str">
        <f t="shared" si="287"/>
        <v/>
      </c>
      <c r="P521" s="134" t="str">
        <f t="shared" si="288"/>
        <v/>
      </c>
      <c r="Q521" s="134" t="str">
        <f t="shared" si="289"/>
        <v/>
      </c>
      <c r="R521" s="130" t="str">
        <f t="shared" si="290"/>
        <v/>
      </c>
      <c r="S521" s="134" t="str">
        <f t="shared" si="291"/>
        <v/>
      </c>
      <c r="T521" s="147" t="str">
        <f t="shared" si="292"/>
        <v/>
      </c>
      <c r="U521" s="134" t="str">
        <f t="shared" si="293"/>
        <v/>
      </c>
      <c r="V521" s="134" t="str">
        <f t="shared" si="294"/>
        <v/>
      </c>
      <c r="W521" s="134" t="str">
        <f t="shared" si="295"/>
        <v/>
      </c>
    </row>
    <row r="522" spans="1:23">
      <c r="A522" s="150"/>
      <c r="B522" s="147"/>
      <c r="C522" s="130" t="str">
        <f t="shared" si="276"/>
        <v/>
      </c>
      <c r="D522" s="134" t="str">
        <f t="shared" si="277"/>
        <v/>
      </c>
      <c r="E522" s="145" t="str">
        <f t="shared" si="278"/>
        <v/>
      </c>
      <c r="F522" s="146" t="str">
        <f t="shared" si="279"/>
        <v/>
      </c>
      <c r="G522" s="132" t="str">
        <f t="shared" si="280"/>
        <v/>
      </c>
      <c r="H522" s="133" t="str">
        <f t="shared" ca="1" si="281"/>
        <v/>
      </c>
      <c r="I522" s="134" t="str">
        <f t="shared" si="282"/>
        <v/>
      </c>
      <c r="J522" s="134" t="str">
        <f>""</f>
        <v/>
      </c>
      <c r="K522" s="134" t="str">
        <f t="shared" si="283"/>
        <v/>
      </c>
      <c r="L522" s="134" t="str">
        <f t="shared" si="284"/>
        <v/>
      </c>
      <c r="M522" s="134" t="str">
        <f t="shared" si="285"/>
        <v/>
      </c>
      <c r="N522" s="134" t="str">
        <f t="shared" si="286"/>
        <v/>
      </c>
      <c r="O522" s="134" t="str">
        <f t="shared" si="287"/>
        <v/>
      </c>
      <c r="P522" s="134" t="str">
        <f t="shared" si="288"/>
        <v/>
      </c>
      <c r="Q522" s="134" t="str">
        <f t="shared" si="289"/>
        <v/>
      </c>
      <c r="R522" s="130" t="str">
        <f t="shared" si="290"/>
        <v/>
      </c>
      <c r="S522" s="134" t="str">
        <f t="shared" si="291"/>
        <v/>
      </c>
      <c r="T522" s="147" t="str">
        <f t="shared" si="292"/>
        <v/>
      </c>
      <c r="U522" s="134" t="str">
        <f t="shared" si="293"/>
        <v/>
      </c>
      <c r="V522" s="134" t="str">
        <f t="shared" si="294"/>
        <v/>
      </c>
      <c r="W522" s="134" t="str">
        <f t="shared" si="295"/>
        <v/>
      </c>
    </row>
    <row r="523" spans="1:23">
      <c r="A523" s="150"/>
      <c r="B523" s="147"/>
      <c r="C523" s="130" t="str">
        <f t="shared" si="276"/>
        <v/>
      </c>
      <c r="D523" s="134" t="str">
        <f t="shared" si="277"/>
        <v/>
      </c>
      <c r="E523" s="145" t="str">
        <f t="shared" si="278"/>
        <v/>
      </c>
      <c r="F523" s="146" t="str">
        <f t="shared" si="279"/>
        <v/>
      </c>
      <c r="G523" s="132" t="str">
        <f t="shared" si="280"/>
        <v/>
      </c>
      <c r="H523" s="133" t="str">
        <f t="shared" ca="1" si="281"/>
        <v/>
      </c>
      <c r="I523" s="134" t="str">
        <f t="shared" si="282"/>
        <v/>
      </c>
      <c r="J523" s="134" t="str">
        <f>""</f>
        <v/>
      </c>
      <c r="K523" s="134" t="str">
        <f t="shared" si="283"/>
        <v/>
      </c>
      <c r="L523" s="134" t="str">
        <f t="shared" si="284"/>
        <v/>
      </c>
      <c r="M523" s="134" t="str">
        <f t="shared" si="285"/>
        <v/>
      </c>
      <c r="N523" s="134" t="str">
        <f t="shared" si="286"/>
        <v/>
      </c>
      <c r="O523" s="134" t="str">
        <f t="shared" si="287"/>
        <v/>
      </c>
      <c r="P523" s="134" t="str">
        <f t="shared" si="288"/>
        <v/>
      </c>
      <c r="Q523" s="134" t="str">
        <f t="shared" si="289"/>
        <v/>
      </c>
      <c r="R523" s="130" t="str">
        <f t="shared" si="290"/>
        <v/>
      </c>
      <c r="S523" s="134" t="str">
        <f t="shared" si="291"/>
        <v/>
      </c>
      <c r="T523" s="147" t="str">
        <f t="shared" si="292"/>
        <v/>
      </c>
      <c r="U523" s="134" t="str">
        <f t="shared" si="293"/>
        <v/>
      </c>
      <c r="V523" s="134" t="str">
        <f t="shared" si="294"/>
        <v/>
      </c>
      <c r="W523" s="134" t="str">
        <f t="shared" si="295"/>
        <v/>
      </c>
    </row>
    <row r="524" spans="1:23">
      <c r="A524" s="150"/>
      <c r="B524" s="147"/>
      <c r="C524" s="130" t="str">
        <f t="shared" si="276"/>
        <v/>
      </c>
      <c r="D524" s="134" t="str">
        <f t="shared" si="277"/>
        <v/>
      </c>
      <c r="E524" s="145" t="str">
        <f t="shared" si="278"/>
        <v/>
      </c>
      <c r="F524" s="146" t="str">
        <f t="shared" si="279"/>
        <v/>
      </c>
      <c r="G524" s="132" t="str">
        <f t="shared" si="280"/>
        <v/>
      </c>
      <c r="H524" s="133" t="str">
        <f t="shared" ca="1" si="281"/>
        <v/>
      </c>
      <c r="I524" s="134" t="str">
        <f t="shared" si="282"/>
        <v/>
      </c>
      <c r="J524" s="134" t="str">
        <f>""</f>
        <v/>
      </c>
      <c r="K524" s="134" t="str">
        <f t="shared" si="283"/>
        <v/>
      </c>
      <c r="L524" s="134" t="str">
        <f t="shared" si="284"/>
        <v/>
      </c>
      <c r="M524" s="134" t="str">
        <f t="shared" si="285"/>
        <v/>
      </c>
      <c r="N524" s="134" t="str">
        <f t="shared" si="286"/>
        <v/>
      </c>
      <c r="O524" s="134" t="str">
        <f t="shared" si="287"/>
        <v/>
      </c>
      <c r="P524" s="134" t="str">
        <f t="shared" si="288"/>
        <v/>
      </c>
      <c r="Q524" s="134" t="str">
        <f t="shared" si="289"/>
        <v/>
      </c>
      <c r="R524" s="130" t="str">
        <f t="shared" si="290"/>
        <v/>
      </c>
      <c r="S524" s="134" t="str">
        <f t="shared" si="291"/>
        <v/>
      </c>
      <c r="T524" s="147" t="str">
        <f t="shared" si="292"/>
        <v/>
      </c>
      <c r="U524" s="134" t="str">
        <f t="shared" si="293"/>
        <v/>
      </c>
      <c r="V524" s="134" t="str">
        <f t="shared" si="294"/>
        <v/>
      </c>
      <c r="W524" s="134" t="str">
        <f t="shared" si="295"/>
        <v/>
      </c>
    </row>
    <row r="525" spans="1:23">
      <c r="A525" s="150"/>
      <c r="B525" s="147"/>
      <c r="C525" s="130" t="str">
        <f t="shared" si="276"/>
        <v/>
      </c>
      <c r="D525" s="134" t="str">
        <f t="shared" si="277"/>
        <v/>
      </c>
      <c r="E525" s="145" t="str">
        <f t="shared" si="278"/>
        <v/>
      </c>
      <c r="F525" s="146" t="str">
        <f t="shared" si="279"/>
        <v/>
      </c>
      <c r="G525" s="132" t="str">
        <f t="shared" si="280"/>
        <v/>
      </c>
      <c r="H525" s="133" t="str">
        <f t="shared" ca="1" si="281"/>
        <v/>
      </c>
      <c r="I525" s="134" t="str">
        <f t="shared" si="282"/>
        <v/>
      </c>
      <c r="J525" s="134" t="str">
        <f>""</f>
        <v/>
      </c>
      <c r="K525" s="134" t="str">
        <f t="shared" si="283"/>
        <v/>
      </c>
      <c r="L525" s="134" t="str">
        <f t="shared" si="284"/>
        <v/>
      </c>
      <c r="M525" s="134" t="str">
        <f t="shared" si="285"/>
        <v/>
      </c>
      <c r="N525" s="134" t="str">
        <f t="shared" si="286"/>
        <v/>
      </c>
      <c r="O525" s="134" t="str">
        <f t="shared" si="287"/>
        <v/>
      </c>
      <c r="P525" s="134" t="str">
        <f t="shared" si="288"/>
        <v/>
      </c>
      <c r="Q525" s="134" t="str">
        <f t="shared" si="289"/>
        <v/>
      </c>
      <c r="R525" s="130" t="str">
        <f t="shared" si="290"/>
        <v/>
      </c>
      <c r="S525" s="134" t="str">
        <f t="shared" si="291"/>
        <v/>
      </c>
      <c r="T525" s="147" t="str">
        <f t="shared" si="292"/>
        <v/>
      </c>
      <c r="U525" s="134" t="str">
        <f t="shared" si="293"/>
        <v/>
      </c>
      <c r="V525" s="134" t="str">
        <f t="shared" si="294"/>
        <v/>
      </c>
      <c r="W525" s="134" t="str">
        <f t="shared" si="295"/>
        <v/>
      </c>
    </row>
    <row r="526" spans="1:23">
      <c r="A526" s="150"/>
      <c r="B526" s="147"/>
      <c r="C526" s="130" t="str">
        <f t="shared" si="276"/>
        <v/>
      </c>
      <c r="D526" s="134" t="str">
        <f t="shared" si="277"/>
        <v/>
      </c>
      <c r="E526" s="145" t="str">
        <f t="shared" si="278"/>
        <v/>
      </c>
      <c r="F526" s="146" t="str">
        <f t="shared" si="279"/>
        <v/>
      </c>
      <c r="G526" s="132" t="str">
        <f t="shared" si="280"/>
        <v/>
      </c>
      <c r="H526" s="133" t="str">
        <f t="shared" ca="1" si="281"/>
        <v/>
      </c>
      <c r="I526" s="134" t="str">
        <f t="shared" si="282"/>
        <v/>
      </c>
      <c r="J526" s="134" t="str">
        <f>""</f>
        <v/>
      </c>
      <c r="K526" s="134" t="str">
        <f t="shared" si="283"/>
        <v/>
      </c>
      <c r="L526" s="134" t="str">
        <f t="shared" si="284"/>
        <v/>
      </c>
      <c r="M526" s="134" t="str">
        <f t="shared" si="285"/>
        <v/>
      </c>
      <c r="N526" s="134" t="str">
        <f t="shared" si="286"/>
        <v/>
      </c>
      <c r="O526" s="134" t="str">
        <f t="shared" si="287"/>
        <v/>
      </c>
      <c r="P526" s="134" t="str">
        <f t="shared" si="288"/>
        <v/>
      </c>
      <c r="Q526" s="134" t="str">
        <f t="shared" si="289"/>
        <v/>
      </c>
      <c r="R526" s="130" t="str">
        <f t="shared" si="290"/>
        <v/>
      </c>
      <c r="S526" s="134" t="str">
        <f t="shared" si="291"/>
        <v/>
      </c>
      <c r="T526" s="147" t="str">
        <f t="shared" si="292"/>
        <v/>
      </c>
      <c r="U526" s="134" t="str">
        <f t="shared" si="293"/>
        <v/>
      </c>
      <c r="V526" s="134" t="str">
        <f t="shared" si="294"/>
        <v/>
      </c>
      <c r="W526" s="134" t="str">
        <f t="shared" si="295"/>
        <v/>
      </c>
    </row>
    <row r="527" spans="1:23">
      <c r="A527" s="150"/>
      <c r="B527" s="147"/>
      <c r="C527" s="130" t="str">
        <f t="shared" si="276"/>
        <v/>
      </c>
      <c r="D527" s="134" t="str">
        <f t="shared" si="277"/>
        <v/>
      </c>
      <c r="E527" s="145" t="str">
        <f t="shared" si="278"/>
        <v/>
      </c>
      <c r="F527" s="146" t="str">
        <f t="shared" si="279"/>
        <v/>
      </c>
      <c r="G527" s="132" t="str">
        <f t="shared" si="280"/>
        <v/>
      </c>
      <c r="H527" s="133" t="str">
        <f t="shared" ca="1" si="281"/>
        <v/>
      </c>
      <c r="I527" s="134" t="str">
        <f t="shared" si="282"/>
        <v/>
      </c>
      <c r="J527" s="134" t="str">
        <f>""</f>
        <v/>
      </c>
      <c r="K527" s="134" t="str">
        <f t="shared" si="283"/>
        <v/>
      </c>
      <c r="L527" s="134" t="str">
        <f t="shared" si="284"/>
        <v/>
      </c>
      <c r="M527" s="134" t="str">
        <f t="shared" si="285"/>
        <v/>
      </c>
      <c r="N527" s="134" t="str">
        <f t="shared" si="286"/>
        <v/>
      </c>
      <c r="O527" s="134" t="str">
        <f t="shared" si="287"/>
        <v/>
      </c>
      <c r="P527" s="134" t="str">
        <f t="shared" si="288"/>
        <v/>
      </c>
      <c r="Q527" s="134" t="str">
        <f t="shared" si="289"/>
        <v/>
      </c>
      <c r="R527" s="130" t="str">
        <f t="shared" si="290"/>
        <v/>
      </c>
      <c r="S527" s="134" t="str">
        <f t="shared" si="291"/>
        <v/>
      </c>
      <c r="T527" s="147" t="str">
        <f t="shared" si="292"/>
        <v/>
      </c>
      <c r="U527" s="134" t="str">
        <f t="shared" si="293"/>
        <v/>
      </c>
      <c r="V527" s="134" t="str">
        <f t="shared" si="294"/>
        <v/>
      </c>
      <c r="W527" s="134" t="str">
        <f t="shared" si="295"/>
        <v/>
      </c>
    </row>
    <row r="528" spans="1:23">
      <c r="A528" s="150"/>
      <c r="B528" s="147"/>
      <c r="C528" s="130" t="str">
        <f t="shared" si="276"/>
        <v/>
      </c>
      <c r="D528" s="134" t="str">
        <f t="shared" si="277"/>
        <v/>
      </c>
      <c r="E528" s="145" t="str">
        <f t="shared" si="278"/>
        <v/>
      </c>
      <c r="F528" s="146" t="str">
        <f t="shared" si="279"/>
        <v/>
      </c>
      <c r="G528" s="132" t="str">
        <f t="shared" si="280"/>
        <v/>
      </c>
      <c r="H528" s="133" t="str">
        <f t="shared" ca="1" si="281"/>
        <v/>
      </c>
      <c r="I528" s="134" t="str">
        <f t="shared" si="282"/>
        <v/>
      </c>
      <c r="J528" s="134" t="str">
        <f>""</f>
        <v/>
      </c>
      <c r="K528" s="134" t="str">
        <f t="shared" si="283"/>
        <v/>
      </c>
      <c r="L528" s="134" t="str">
        <f t="shared" si="284"/>
        <v/>
      </c>
      <c r="M528" s="134" t="str">
        <f t="shared" si="285"/>
        <v/>
      </c>
      <c r="N528" s="134" t="str">
        <f t="shared" si="286"/>
        <v/>
      </c>
      <c r="O528" s="134" t="str">
        <f t="shared" si="287"/>
        <v/>
      </c>
      <c r="P528" s="134" t="str">
        <f t="shared" si="288"/>
        <v/>
      </c>
      <c r="Q528" s="134" t="str">
        <f t="shared" si="289"/>
        <v/>
      </c>
      <c r="R528" s="130" t="str">
        <f t="shared" si="290"/>
        <v/>
      </c>
      <c r="S528" s="134" t="str">
        <f t="shared" si="291"/>
        <v/>
      </c>
      <c r="T528" s="147" t="str">
        <f t="shared" si="292"/>
        <v/>
      </c>
      <c r="U528" s="134" t="str">
        <f t="shared" si="293"/>
        <v/>
      </c>
      <c r="V528" s="134" t="str">
        <f t="shared" si="294"/>
        <v/>
      </c>
      <c r="W528" s="134" t="str">
        <f t="shared" si="295"/>
        <v/>
      </c>
    </row>
    <row r="529" spans="1:23">
      <c r="A529" s="150"/>
      <c r="B529" s="147"/>
      <c r="C529" s="130" t="str">
        <f t="shared" si="276"/>
        <v/>
      </c>
      <c r="D529" s="134" t="str">
        <f t="shared" si="277"/>
        <v/>
      </c>
      <c r="E529" s="145" t="str">
        <f t="shared" si="278"/>
        <v/>
      </c>
      <c r="F529" s="146" t="str">
        <f t="shared" si="279"/>
        <v/>
      </c>
      <c r="G529" s="132" t="str">
        <f t="shared" si="280"/>
        <v/>
      </c>
      <c r="H529" s="133" t="str">
        <f t="shared" ca="1" si="281"/>
        <v/>
      </c>
      <c r="I529" s="134" t="str">
        <f t="shared" si="282"/>
        <v/>
      </c>
      <c r="J529" s="134" t="str">
        <f>""</f>
        <v/>
      </c>
      <c r="K529" s="134" t="str">
        <f t="shared" si="283"/>
        <v/>
      </c>
      <c r="L529" s="134" t="str">
        <f t="shared" si="284"/>
        <v/>
      </c>
      <c r="M529" s="134" t="str">
        <f t="shared" si="285"/>
        <v/>
      </c>
      <c r="N529" s="134" t="str">
        <f t="shared" si="286"/>
        <v/>
      </c>
      <c r="O529" s="134" t="str">
        <f t="shared" si="287"/>
        <v/>
      </c>
      <c r="P529" s="134" t="str">
        <f t="shared" si="288"/>
        <v/>
      </c>
      <c r="Q529" s="134" t="str">
        <f t="shared" si="289"/>
        <v/>
      </c>
      <c r="R529" s="130" t="str">
        <f t="shared" si="290"/>
        <v/>
      </c>
      <c r="S529" s="134" t="str">
        <f t="shared" si="291"/>
        <v/>
      </c>
      <c r="T529" s="147" t="str">
        <f t="shared" si="292"/>
        <v/>
      </c>
      <c r="U529" s="134" t="str">
        <f t="shared" si="293"/>
        <v/>
      </c>
      <c r="V529" s="134" t="str">
        <f t="shared" si="294"/>
        <v/>
      </c>
      <c r="W529" s="134" t="str">
        <f t="shared" si="295"/>
        <v/>
      </c>
    </row>
    <row r="530" spans="1:23">
      <c r="A530" s="150"/>
      <c r="B530" s="147"/>
      <c r="C530" s="130" t="str">
        <f t="shared" si="276"/>
        <v/>
      </c>
      <c r="D530" s="134" t="str">
        <f t="shared" si="277"/>
        <v/>
      </c>
      <c r="E530" s="145" t="str">
        <f t="shared" si="278"/>
        <v/>
      </c>
      <c r="F530" s="146" t="str">
        <f t="shared" si="279"/>
        <v/>
      </c>
      <c r="G530" s="132" t="str">
        <f t="shared" si="280"/>
        <v/>
      </c>
      <c r="H530" s="133" t="str">
        <f t="shared" ca="1" si="281"/>
        <v/>
      </c>
      <c r="I530" s="134" t="str">
        <f t="shared" si="282"/>
        <v/>
      </c>
      <c r="J530" s="134" t="str">
        <f>""</f>
        <v/>
      </c>
      <c r="K530" s="134" t="str">
        <f t="shared" si="283"/>
        <v/>
      </c>
      <c r="L530" s="134" t="str">
        <f t="shared" si="284"/>
        <v/>
      </c>
      <c r="M530" s="134" t="str">
        <f t="shared" si="285"/>
        <v/>
      </c>
      <c r="N530" s="134" t="str">
        <f t="shared" si="286"/>
        <v/>
      </c>
      <c r="O530" s="134" t="str">
        <f t="shared" si="287"/>
        <v/>
      </c>
      <c r="P530" s="134" t="str">
        <f t="shared" si="288"/>
        <v/>
      </c>
      <c r="Q530" s="134" t="str">
        <f t="shared" si="289"/>
        <v/>
      </c>
      <c r="R530" s="130" t="str">
        <f t="shared" si="290"/>
        <v/>
      </c>
      <c r="S530" s="134" t="str">
        <f t="shared" si="291"/>
        <v/>
      </c>
      <c r="T530" s="147" t="str">
        <f t="shared" si="292"/>
        <v/>
      </c>
      <c r="U530" s="134" t="str">
        <f t="shared" si="293"/>
        <v/>
      </c>
      <c r="V530" s="134" t="str">
        <f t="shared" si="294"/>
        <v/>
      </c>
      <c r="W530" s="134" t="str">
        <f t="shared" si="295"/>
        <v/>
      </c>
    </row>
    <row r="531" spans="1:23">
      <c r="A531" s="150"/>
      <c r="B531" s="147"/>
      <c r="C531" s="130" t="str">
        <f t="shared" si="276"/>
        <v/>
      </c>
      <c r="D531" s="134" t="str">
        <f t="shared" si="277"/>
        <v/>
      </c>
      <c r="E531" s="145" t="str">
        <f t="shared" si="278"/>
        <v/>
      </c>
      <c r="F531" s="146" t="str">
        <f t="shared" si="279"/>
        <v/>
      </c>
      <c r="G531" s="132" t="str">
        <f t="shared" si="280"/>
        <v/>
      </c>
      <c r="H531" s="133" t="str">
        <f t="shared" ca="1" si="281"/>
        <v/>
      </c>
      <c r="I531" s="134" t="str">
        <f t="shared" si="282"/>
        <v/>
      </c>
      <c r="J531" s="134" t="str">
        <f>""</f>
        <v/>
      </c>
      <c r="K531" s="134" t="str">
        <f t="shared" si="283"/>
        <v/>
      </c>
      <c r="L531" s="134" t="str">
        <f t="shared" si="284"/>
        <v/>
      </c>
      <c r="M531" s="134" t="str">
        <f t="shared" si="285"/>
        <v/>
      </c>
      <c r="N531" s="134" t="str">
        <f t="shared" si="286"/>
        <v/>
      </c>
      <c r="O531" s="134" t="str">
        <f t="shared" si="287"/>
        <v/>
      </c>
      <c r="P531" s="134" t="str">
        <f t="shared" si="288"/>
        <v/>
      </c>
      <c r="Q531" s="134" t="str">
        <f t="shared" si="289"/>
        <v/>
      </c>
      <c r="R531" s="130" t="str">
        <f t="shared" si="290"/>
        <v/>
      </c>
      <c r="S531" s="134" t="str">
        <f t="shared" si="291"/>
        <v/>
      </c>
      <c r="T531" s="147" t="str">
        <f t="shared" si="292"/>
        <v/>
      </c>
      <c r="U531" s="134" t="str">
        <f t="shared" si="293"/>
        <v/>
      </c>
      <c r="V531" s="134" t="str">
        <f t="shared" si="294"/>
        <v/>
      </c>
      <c r="W531" s="134" t="str">
        <f t="shared" si="295"/>
        <v/>
      </c>
    </row>
    <row r="532" spans="1:23">
      <c r="A532" s="150"/>
      <c r="B532" s="147"/>
      <c r="C532" s="130" t="str">
        <f t="shared" si="276"/>
        <v/>
      </c>
      <c r="D532" s="134" t="str">
        <f t="shared" si="277"/>
        <v/>
      </c>
      <c r="E532" s="145" t="str">
        <f t="shared" si="278"/>
        <v/>
      </c>
      <c r="F532" s="146" t="str">
        <f t="shared" si="279"/>
        <v/>
      </c>
      <c r="G532" s="132" t="str">
        <f t="shared" si="280"/>
        <v/>
      </c>
      <c r="H532" s="133" t="str">
        <f t="shared" ca="1" si="281"/>
        <v/>
      </c>
      <c r="I532" s="134" t="str">
        <f t="shared" si="282"/>
        <v/>
      </c>
      <c r="J532" s="134" t="str">
        <f>""</f>
        <v/>
      </c>
      <c r="K532" s="134" t="str">
        <f t="shared" si="283"/>
        <v/>
      </c>
      <c r="L532" s="134" t="str">
        <f t="shared" si="284"/>
        <v/>
      </c>
      <c r="M532" s="134" t="str">
        <f t="shared" si="285"/>
        <v/>
      </c>
      <c r="N532" s="134" t="str">
        <f t="shared" si="286"/>
        <v/>
      </c>
      <c r="O532" s="134" t="str">
        <f t="shared" si="287"/>
        <v/>
      </c>
      <c r="P532" s="134" t="str">
        <f t="shared" si="288"/>
        <v/>
      </c>
      <c r="Q532" s="134" t="str">
        <f t="shared" si="289"/>
        <v/>
      </c>
      <c r="R532" s="130" t="str">
        <f t="shared" si="290"/>
        <v/>
      </c>
      <c r="S532" s="134" t="str">
        <f t="shared" si="291"/>
        <v/>
      </c>
      <c r="T532" s="147" t="str">
        <f t="shared" si="292"/>
        <v/>
      </c>
      <c r="U532" s="134" t="str">
        <f t="shared" si="293"/>
        <v/>
      </c>
      <c r="V532" s="134" t="str">
        <f t="shared" si="294"/>
        <v/>
      </c>
      <c r="W532" s="134" t="str">
        <f t="shared" si="295"/>
        <v/>
      </c>
    </row>
    <row r="533" spans="1:23">
      <c r="A533" s="150"/>
      <c r="B533" s="147"/>
      <c r="C533" s="130" t="str">
        <f t="shared" si="276"/>
        <v/>
      </c>
      <c r="D533" s="134" t="str">
        <f t="shared" si="277"/>
        <v/>
      </c>
      <c r="E533" s="145" t="str">
        <f t="shared" si="278"/>
        <v/>
      </c>
      <c r="F533" s="146" t="str">
        <f t="shared" si="279"/>
        <v/>
      </c>
      <c r="G533" s="132" t="str">
        <f t="shared" si="280"/>
        <v/>
      </c>
      <c r="H533" s="133" t="str">
        <f t="shared" ca="1" si="281"/>
        <v/>
      </c>
      <c r="I533" s="134" t="str">
        <f t="shared" si="282"/>
        <v/>
      </c>
      <c r="J533" s="134" t="str">
        <f>""</f>
        <v/>
      </c>
      <c r="K533" s="134" t="str">
        <f t="shared" si="283"/>
        <v/>
      </c>
      <c r="L533" s="134" t="str">
        <f t="shared" si="284"/>
        <v/>
      </c>
      <c r="M533" s="134" t="str">
        <f t="shared" si="285"/>
        <v/>
      </c>
      <c r="N533" s="134" t="str">
        <f t="shared" si="286"/>
        <v/>
      </c>
      <c r="O533" s="134" t="str">
        <f t="shared" si="287"/>
        <v/>
      </c>
      <c r="P533" s="134" t="str">
        <f t="shared" si="288"/>
        <v/>
      </c>
      <c r="Q533" s="134" t="str">
        <f t="shared" si="289"/>
        <v/>
      </c>
      <c r="R533" s="130" t="str">
        <f t="shared" si="290"/>
        <v/>
      </c>
      <c r="S533" s="134" t="str">
        <f t="shared" si="291"/>
        <v/>
      </c>
      <c r="T533" s="147" t="str">
        <f t="shared" si="292"/>
        <v/>
      </c>
      <c r="U533" s="134" t="str">
        <f t="shared" si="293"/>
        <v/>
      </c>
      <c r="V533" s="134" t="str">
        <f t="shared" si="294"/>
        <v/>
      </c>
      <c r="W533" s="134" t="str">
        <f t="shared" si="295"/>
        <v/>
      </c>
    </row>
    <row r="534" spans="1:23">
      <c r="A534" s="150"/>
      <c r="B534" s="147"/>
      <c r="C534" s="130" t="str">
        <f t="shared" ref="C534:C597" si="296">IFERROR(IF(B534="PRESTACIONES","PRESTACIONES",VLOOKUP(A534,DATOS,49,FALSE)),"")</f>
        <v/>
      </c>
      <c r="D534" s="134" t="str">
        <f t="shared" ref="D534:D597" si="297">IFERROR(IF(E534,IF(B534=6,CONCATENATE(VLOOKUP(A534,DATOS,IF(C534="NO",38,38),FALSE),"P"),VLOOKUP(A534,DATOS,IF(C534="NO",38,38),FALSE)),""),"")</f>
        <v/>
      </c>
      <c r="E534" s="145" t="str">
        <f t="shared" ref="E534:E597" si="298">IFERROR(IF(B534="PRESTACIONES",VLOOKUP(A534,DATOS,23,FALSE),VLOOKUP(A534,DATOS,40,FALSE)*B534),"")</f>
        <v/>
      </c>
      <c r="F534" s="146" t="str">
        <f t="shared" ref="F534:F597" si="299">IFERROR(IF(E534,VLOOKUP(A534,DATOS,2,FALSE),""),"")</f>
        <v/>
      </c>
      <c r="G534" s="132" t="str">
        <f t="shared" ref="G534:G597" si="300">IFERROR(IF(E534,VLOOKUP(A534,DATOS,IF(C534="NO",39,39),FALSE),""),"")</f>
        <v/>
      </c>
      <c r="H534" s="133" t="str">
        <f t="shared" ref="H534:H597" ca="1" si="301">IFERROR(IF(D534&lt;&gt;"",TODAY(),""),"")</f>
        <v/>
      </c>
      <c r="I534" s="134" t="str">
        <f t="shared" ref="I534:I597" si="302">IFERROR(IF(D534&lt;&gt;"",I533+1,""),1)</f>
        <v/>
      </c>
      <c r="J534" s="134" t="str">
        <f>""</f>
        <v/>
      </c>
      <c r="K534" s="134" t="str">
        <f t="shared" ref="K534:K597" si="303">IFERROR(IF(E534,0,""),"")</f>
        <v/>
      </c>
      <c r="L534" s="134" t="str">
        <f t="shared" ref="L534:L597" si="304">IFERROR(IF(E534,0,""),"")</f>
        <v/>
      </c>
      <c r="M534" s="134" t="str">
        <f t="shared" ref="M534:M597" si="305">IFERROR(IF(E534,0,""),"")</f>
        <v/>
      </c>
      <c r="N534" s="134" t="str">
        <f t="shared" ref="N534:N597" si="306">IFERROR(IF(E534,0,""),"")</f>
        <v/>
      </c>
      <c r="O534" s="134" t="str">
        <f t="shared" ref="O534:O597" si="307">IFERROR(IF(E534,"01",""),"")</f>
        <v/>
      </c>
      <c r="P534" s="134" t="str">
        <f t="shared" ref="P534:P597" si="308">IFERROR(IF(K534&lt;&gt;"",P533+1,""),1)</f>
        <v/>
      </c>
      <c r="Q534" s="134" t="str">
        <f t="shared" ref="Q534:Q597" si="309">IFERROR(IF(E534,0,""),"")</f>
        <v/>
      </c>
      <c r="R534" s="130" t="str">
        <f t="shared" ref="R534:R597" si="310">IFERROR(IF(E534,VLOOKUP(A534,DATOS,IF(C534="NO",30,30),FALSE),""),"")</f>
        <v/>
      </c>
      <c r="S534" s="134" t="str">
        <f t="shared" ref="S534:S597" si="311">IFERROR(IF(D534&lt;&gt;"",S533+1,""),1)</f>
        <v/>
      </c>
      <c r="T534" s="147" t="str">
        <f t="shared" ref="T534:T597" si="312">IFERROR(IF(E534,VLOOKUP(A534,DATOS,27,FALSE),""),"")</f>
        <v/>
      </c>
      <c r="U534" s="134" t="str">
        <f t="shared" ref="U534:U597" si="313">IFERROR(IF(E534,0,""),"")</f>
        <v/>
      </c>
      <c r="V534" s="134" t="str">
        <f t="shared" ref="V534:V597" si="314">IFERROR(IF(E534,A534,""),"")</f>
        <v/>
      </c>
      <c r="W534" s="134" t="str">
        <f t="shared" ref="W534:W597" si="315">IFERROR(IF(V534&lt;&gt;"",CONCATENATE("PAGO DEL CONTRATO CÁTEDRA ",V534, " N° HORAS: ",B534),""),"")</f>
        <v/>
      </c>
    </row>
    <row r="535" spans="1:23">
      <c r="A535" s="150"/>
      <c r="B535" s="147"/>
      <c r="C535" s="130" t="str">
        <f t="shared" si="296"/>
        <v/>
      </c>
      <c r="D535" s="134" t="str">
        <f t="shared" si="297"/>
        <v/>
      </c>
      <c r="E535" s="145" t="str">
        <f t="shared" si="298"/>
        <v/>
      </c>
      <c r="F535" s="146" t="str">
        <f t="shared" si="299"/>
        <v/>
      </c>
      <c r="G535" s="132" t="str">
        <f t="shared" si="300"/>
        <v/>
      </c>
      <c r="H535" s="133" t="str">
        <f t="shared" ca="1" si="301"/>
        <v/>
      </c>
      <c r="I535" s="134" t="str">
        <f t="shared" si="302"/>
        <v/>
      </c>
      <c r="J535" s="134" t="str">
        <f>""</f>
        <v/>
      </c>
      <c r="K535" s="134" t="str">
        <f t="shared" si="303"/>
        <v/>
      </c>
      <c r="L535" s="134" t="str">
        <f t="shared" si="304"/>
        <v/>
      </c>
      <c r="M535" s="134" t="str">
        <f t="shared" si="305"/>
        <v/>
      </c>
      <c r="N535" s="134" t="str">
        <f t="shared" si="306"/>
        <v/>
      </c>
      <c r="O535" s="134" t="str">
        <f t="shared" si="307"/>
        <v/>
      </c>
      <c r="P535" s="134" t="str">
        <f t="shared" si="308"/>
        <v/>
      </c>
      <c r="Q535" s="134" t="str">
        <f t="shared" si="309"/>
        <v/>
      </c>
      <c r="R535" s="130" t="str">
        <f t="shared" si="310"/>
        <v/>
      </c>
      <c r="S535" s="134" t="str">
        <f t="shared" si="311"/>
        <v/>
      </c>
      <c r="T535" s="147" t="str">
        <f t="shared" si="312"/>
        <v/>
      </c>
      <c r="U535" s="134" t="str">
        <f t="shared" si="313"/>
        <v/>
      </c>
      <c r="V535" s="134" t="str">
        <f t="shared" si="314"/>
        <v/>
      </c>
      <c r="W535" s="134" t="str">
        <f t="shared" si="315"/>
        <v/>
      </c>
    </row>
    <row r="536" spans="1:23">
      <c r="A536" s="150"/>
      <c r="B536" s="147"/>
      <c r="C536" s="130" t="str">
        <f t="shared" si="296"/>
        <v/>
      </c>
      <c r="D536" s="134" t="str">
        <f t="shared" si="297"/>
        <v/>
      </c>
      <c r="E536" s="145" t="str">
        <f t="shared" si="298"/>
        <v/>
      </c>
      <c r="F536" s="146" t="str">
        <f t="shared" si="299"/>
        <v/>
      </c>
      <c r="G536" s="132" t="str">
        <f t="shared" si="300"/>
        <v/>
      </c>
      <c r="H536" s="133" t="str">
        <f t="shared" ca="1" si="301"/>
        <v/>
      </c>
      <c r="I536" s="134" t="str">
        <f t="shared" si="302"/>
        <v/>
      </c>
      <c r="J536" s="134" t="str">
        <f>""</f>
        <v/>
      </c>
      <c r="K536" s="134" t="str">
        <f t="shared" si="303"/>
        <v/>
      </c>
      <c r="L536" s="134" t="str">
        <f t="shared" si="304"/>
        <v/>
      </c>
      <c r="M536" s="134" t="str">
        <f t="shared" si="305"/>
        <v/>
      </c>
      <c r="N536" s="134" t="str">
        <f t="shared" si="306"/>
        <v/>
      </c>
      <c r="O536" s="134" t="str">
        <f t="shared" si="307"/>
        <v/>
      </c>
      <c r="P536" s="134" t="str">
        <f t="shared" si="308"/>
        <v/>
      </c>
      <c r="Q536" s="134" t="str">
        <f t="shared" si="309"/>
        <v/>
      </c>
      <c r="R536" s="130" t="str">
        <f t="shared" si="310"/>
        <v/>
      </c>
      <c r="S536" s="134" t="str">
        <f t="shared" si="311"/>
        <v/>
      </c>
      <c r="T536" s="147" t="str">
        <f t="shared" si="312"/>
        <v/>
      </c>
      <c r="U536" s="134" t="str">
        <f t="shared" si="313"/>
        <v/>
      </c>
      <c r="V536" s="134" t="str">
        <f t="shared" si="314"/>
        <v/>
      </c>
      <c r="W536" s="134" t="str">
        <f t="shared" si="315"/>
        <v/>
      </c>
    </row>
    <row r="537" spans="1:23">
      <c r="A537" s="150"/>
      <c r="B537" s="147"/>
      <c r="C537" s="130" t="str">
        <f t="shared" si="296"/>
        <v/>
      </c>
      <c r="D537" s="134" t="str">
        <f t="shared" si="297"/>
        <v/>
      </c>
      <c r="E537" s="145" t="str">
        <f t="shared" si="298"/>
        <v/>
      </c>
      <c r="F537" s="146" t="str">
        <f t="shared" si="299"/>
        <v/>
      </c>
      <c r="G537" s="132" t="str">
        <f t="shared" si="300"/>
        <v/>
      </c>
      <c r="H537" s="133" t="str">
        <f t="shared" ca="1" si="301"/>
        <v/>
      </c>
      <c r="I537" s="134" t="str">
        <f t="shared" si="302"/>
        <v/>
      </c>
      <c r="J537" s="134" t="str">
        <f>""</f>
        <v/>
      </c>
      <c r="K537" s="134" t="str">
        <f t="shared" si="303"/>
        <v/>
      </c>
      <c r="L537" s="134" t="str">
        <f t="shared" si="304"/>
        <v/>
      </c>
      <c r="M537" s="134" t="str">
        <f t="shared" si="305"/>
        <v/>
      </c>
      <c r="N537" s="134" t="str">
        <f t="shared" si="306"/>
        <v/>
      </c>
      <c r="O537" s="134" t="str">
        <f t="shared" si="307"/>
        <v/>
      </c>
      <c r="P537" s="134" t="str">
        <f t="shared" si="308"/>
        <v/>
      </c>
      <c r="Q537" s="134" t="str">
        <f t="shared" si="309"/>
        <v/>
      </c>
      <c r="R537" s="130" t="str">
        <f t="shared" si="310"/>
        <v/>
      </c>
      <c r="S537" s="134" t="str">
        <f t="shared" si="311"/>
        <v/>
      </c>
      <c r="T537" s="147" t="str">
        <f t="shared" si="312"/>
        <v/>
      </c>
      <c r="U537" s="134" t="str">
        <f t="shared" si="313"/>
        <v/>
      </c>
      <c r="V537" s="134" t="str">
        <f t="shared" si="314"/>
        <v/>
      </c>
      <c r="W537" s="134" t="str">
        <f t="shared" si="315"/>
        <v/>
      </c>
    </row>
    <row r="538" spans="1:23">
      <c r="A538" s="150"/>
      <c r="B538" s="147"/>
      <c r="C538" s="130" t="str">
        <f t="shared" si="296"/>
        <v/>
      </c>
      <c r="D538" s="134" t="str">
        <f t="shared" si="297"/>
        <v/>
      </c>
      <c r="E538" s="145" t="str">
        <f t="shared" si="298"/>
        <v/>
      </c>
      <c r="F538" s="146" t="str">
        <f t="shared" si="299"/>
        <v/>
      </c>
      <c r="G538" s="132" t="str">
        <f t="shared" si="300"/>
        <v/>
      </c>
      <c r="H538" s="133" t="str">
        <f t="shared" ca="1" si="301"/>
        <v/>
      </c>
      <c r="I538" s="134" t="str">
        <f t="shared" si="302"/>
        <v/>
      </c>
      <c r="J538" s="134" t="str">
        <f>""</f>
        <v/>
      </c>
      <c r="K538" s="134" t="str">
        <f t="shared" si="303"/>
        <v/>
      </c>
      <c r="L538" s="134" t="str">
        <f t="shared" si="304"/>
        <v/>
      </c>
      <c r="M538" s="134" t="str">
        <f t="shared" si="305"/>
        <v/>
      </c>
      <c r="N538" s="134" t="str">
        <f t="shared" si="306"/>
        <v/>
      </c>
      <c r="O538" s="134" t="str">
        <f t="shared" si="307"/>
        <v/>
      </c>
      <c r="P538" s="134" t="str">
        <f t="shared" si="308"/>
        <v/>
      </c>
      <c r="Q538" s="134" t="str">
        <f t="shared" si="309"/>
        <v/>
      </c>
      <c r="R538" s="130" t="str">
        <f t="shared" si="310"/>
        <v/>
      </c>
      <c r="S538" s="134" t="str">
        <f t="shared" si="311"/>
        <v/>
      </c>
      <c r="T538" s="147" t="str">
        <f t="shared" si="312"/>
        <v/>
      </c>
      <c r="U538" s="134" t="str">
        <f t="shared" si="313"/>
        <v/>
      </c>
      <c r="V538" s="134" t="str">
        <f t="shared" si="314"/>
        <v/>
      </c>
      <c r="W538" s="134" t="str">
        <f t="shared" si="315"/>
        <v/>
      </c>
    </row>
    <row r="539" spans="1:23">
      <c r="A539" s="150"/>
      <c r="B539" s="147"/>
      <c r="C539" s="130" t="str">
        <f t="shared" si="296"/>
        <v/>
      </c>
      <c r="D539" s="134" t="str">
        <f t="shared" si="297"/>
        <v/>
      </c>
      <c r="E539" s="145" t="str">
        <f t="shared" si="298"/>
        <v/>
      </c>
      <c r="F539" s="146" t="str">
        <f t="shared" si="299"/>
        <v/>
      </c>
      <c r="G539" s="132" t="str">
        <f t="shared" si="300"/>
        <v/>
      </c>
      <c r="H539" s="133" t="str">
        <f t="shared" ca="1" si="301"/>
        <v/>
      </c>
      <c r="I539" s="134" t="str">
        <f t="shared" si="302"/>
        <v/>
      </c>
      <c r="J539" s="134" t="str">
        <f>""</f>
        <v/>
      </c>
      <c r="K539" s="134" t="str">
        <f t="shared" si="303"/>
        <v/>
      </c>
      <c r="L539" s="134" t="str">
        <f t="shared" si="304"/>
        <v/>
      </c>
      <c r="M539" s="134" t="str">
        <f t="shared" si="305"/>
        <v/>
      </c>
      <c r="N539" s="134" t="str">
        <f t="shared" si="306"/>
        <v/>
      </c>
      <c r="O539" s="134" t="str">
        <f t="shared" si="307"/>
        <v/>
      </c>
      <c r="P539" s="134" t="str">
        <f t="shared" si="308"/>
        <v/>
      </c>
      <c r="Q539" s="134" t="str">
        <f t="shared" si="309"/>
        <v/>
      </c>
      <c r="R539" s="130" t="str">
        <f t="shared" si="310"/>
        <v/>
      </c>
      <c r="S539" s="134" t="str">
        <f t="shared" si="311"/>
        <v/>
      </c>
      <c r="T539" s="147" t="str">
        <f t="shared" si="312"/>
        <v/>
      </c>
      <c r="U539" s="134" t="str">
        <f t="shared" si="313"/>
        <v/>
      </c>
      <c r="V539" s="134" t="str">
        <f t="shared" si="314"/>
        <v/>
      </c>
      <c r="W539" s="134" t="str">
        <f t="shared" si="315"/>
        <v/>
      </c>
    </row>
    <row r="540" spans="1:23">
      <c r="A540" s="150"/>
      <c r="B540" s="147"/>
      <c r="C540" s="130" t="str">
        <f t="shared" si="296"/>
        <v/>
      </c>
      <c r="D540" s="134" t="str">
        <f t="shared" si="297"/>
        <v/>
      </c>
      <c r="E540" s="145" t="str">
        <f t="shared" si="298"/>
        <v/>
      </c>
      <c r="F540" s="146" t="str">
        <f t="shared" si="299"/>
        <v/>
      </c>
      <c r="G540" s="132" t="str">
        <f t="shared" si="300"/>
        <v/>
      </c>
      <c r="H540" s="133" t="str">
        <f t="shared" ca="1" si="301"/>
        <v/>
      </c>
      <c r="I540" s="134" t="str">
        <f t="shared" si="302"/>
        <v/>
      </c>
      <c r="J540" s="134" t="str">
        <f>""</f>
        <v/>
      </c>
      <c r="K540" s="134" t="str">
        <f t="shared" si="303"/>
        <v/>
      </c>
      <c r="L540" s="134" t="str">
        <f t="shared" si="304"/>
        <v/>
      </c>
      <c r="M540" s="134" t="str">
        <f t="shared" si="305"/>
        <v/>
      </c>
      <c r="N540" s="134" t="str">
        <f t="shared" si="306"/>
        <v/>
      </c>
      <c r="O540" s="134" t="str">
        <f t="shared" si="307"/>
        <v/>
      </c>
      <c r="P540" s="134" t="str">
        <f t="shared" si="308"/>
        <v/>
      </c>
      <c r="Q540" s="134" t="str">
        <f t="shared" si="309"/>
        <v/>
      </c>
      <c r="R540" s="130" t="str">
        <f t="shared" si="310"/>
        <v/>
      </c>
      <c r="S540" s="134" t="str">
        <f t="shared" si="311"/>
        <v/>
      </c>
      <c r="T540" s="147" t="str">
        <f t="shared" si="312"/>
        <v/>
      </c>
      <c r="U540" s="134" t="str">
        <f t="shared" si="313"/>
        <v/>
      </c>
      <c r="V540" s="134" t="str">
        <f t="shared" si="314"/>
        <v/>
      </c>
      <c r="W540" s="134" t="str">
        <f t="shared" si="315"/>
        <v/>
      </c>
    </row>
    <row r="541" spans="1:23">
      <c r="A541" s="150"/>
      <c r="B541" s="147"/>
      <c r="C541" s="130" t="str">
        <f t="shared" si="296"/>
        <v/>
      </c>
      <c r="D541" s="134" t="str">
        <f t="shared" si="297"/>
        <v/>
      </c>
      <c r="E541" s="145" t="str">
        <f t="shared" si="298"/>
        <v/>
      </c>
      <c r="F541" s="146" t="str">
        <f t="shared" si="299"/>
        <v/>
      </c>
      <c r="G541" s="132" t="str">
        <f t="shared" si="300"/>
        <v/>
      </c>
      <c r="H541" s="133" t="str">
        <f t="shared" ca="1" si="301"/>
        <v/>
      </c>
      <c r="I541" s="134" t="str">
        <f t="shared" si="302"/>
        <v/>
      </c>
      <c r="J541" s="134" t="str">
        <f>""</f>
        <v/>
      </c>
      <c r="K541" s="134" t="str">
        <f t="shared" si="303"/>
        <v/>
      </c>
      <c r="L541" s="134" t="str">
        <f t="shared" si="304"/>
        <v/>
      </c>
      <c r="M541" s="134" t="str">
        <f t="shared" si="305"/>
        <v/>
      </c>
      <c r="N541" s="134" t="str">
        <f t="shared" si="306"/>
        <v/>
      </c>
      <c r="O541" s="134" t="str">
        <f t="shared" si="307"/>
        <v/>
      </c>
      <c r="P541" s="134" t="str">
        <f t="shared" si="308"/>
        <v/>
      </c>
      <c r="Q541" s="134" t="str">
        <f t="shared" si="309"/>
        <v/>
      </c>
      <c r="R541" s="130" t="str">
        <f t="shared" si="310"/>
        <v/>
      </c>
      <c r="S541" s="134" t="str">
        <f t="shared" si="311"/>
        <v/>
      </c>
      <c r="T541" s="147" t="str">
        <f t="shared" si="312"/>
        <v/>
      </c>
      <c r="U541" s="134" t="str">
        <f t="shared" si="313"/>
        <v/>
      </c>
      <c r="V541" s="134" t="str">
        <f t="shared" si="314"/>
        <v/>
      </c>
      <c r="W541" s="134" t="str">
        <f t="shared" si="315"/>
        <v/>
      </c>
    </row>
    <row r="542" spans="1:23">
      <c r="A542" s="150"/>
      <c r="B542" s="147"/>
      <c r="C542" s="130" t="str">
        <f t="shared" si="296"/>
        <v/>
      </c>
      <c r="D542" s="134" t="str">
        <f t="shared" si="297"/>
        <v/>
      </c>
      <c r="E542" s="145" t="str">
        <f t="shared" si="298"/>
        <v/>
      </c>
      <c r="F542" s="146" t="str">
        <f t="shared" si="299"/>
        <v/>
      </c>
      <c r="G542" s="132" t="str">
        <f t="shared" si="300"/>
        <v/>
      </c>
      <c r="H542" s="133" t="str">
        <f t="shared" ca="1" si="301"/>
        <v/>
      </c>
      <c r="I542" s="134" t="str">
        <f t="shared" si="302"/>
        <v/>
      </c>
      <c r="J542" s="134" t="str">
        <f>""</f>
        <v/>
      </c>
      <c r="K542" s="134" t="str">
        <f t="shared" si="303"/>
        <v/>
      </c>
      <c r="L542" s="134" t="str">
        <f t="shared" si="304"/>
        <v/>
      </c>
      <c r="M542" s="134" t="str">
        <f t="shared" si="305"/>
        <v/>
      </c>
      <c r="N542" s="134" t="str">
        <f t="shared" si="306"/>
        <v/>
      </c>
      <c r="O542" s="134" t="str">
        <f t="shared" si="307"/>
        <v/>
      </c>
      <c r="P542" s="134" t="str">
        <f t="shared" si="308"/>
        <v/>
      </c>
      <c r="Q542" s="134" t="str">
        <f t="shared" si="309"/>
        <v/>
      </c>
      <c r="R542" s="130" t="str">
        <f t="shared" si="310"/>
        <v/>
      </c>
      <c r="S542" s="134" t="str">
        <f t="shared" si="311"/>
        <v/>
      </c>
      <c r="T542" s="147" t="str">
        <f t="shared" si="312"/>
        <v/>
      </c>
      <c r="U542" s="134" t="str">
        <f t="shared" si="313"/>
        <v/>
      </c>
      <c r="V542" s="134" t="str">
        <f t="shared" si="314"/>
        <v/>
      </c>
      <c r="W542" s="134" t="str">
        <f t="shared" si="315"/>
        <v/>
      </c>
    </row>
    <row r="543" spans="1:23">
      <c r="A543" s="150"/>
      <c r="B543" s="147"/>
      <c r="C543" s="130" t="str">
        <f t="shared" si="296"/>
        <v/>
      </c>
      <c r="D543" s="134" t="str">
        <f t="shared" si="297"/>
        <v/>
      </c>
      <c r="E543" s="145" t="str">
        <f t="shared" si="298"/>
        <v/>
      </c>
      <c r="F543" s="146" t="str">
        <f t="shared" si="299"/>
        <v/>
      </c>
      <c r="G543" s="132" t="str">
        <f t="shared" si="300"/>
        <v/>
      </c>
      <c r="H543" s="133" t="str">
        <f t="shared" ca="1" si="301"/>
        <v/>
      </c>
      <c r="I543" s="134" t="str">
        <f t="shared" si="302"/>
        <v/>
      </c>
      <c r="J543" s="134" t="str">
        <f>""</f>
        <v/>
      </c>
      <c r="K543" s="134" t="str">
        <f t="shared" si="303"/>
        <v/>
      </c>
      <c r="L543" s="134" t="str">
        <f t="shared" si="304"/>
        <v/>
      </c>
      <c r="M543" s="134" t="str">
        <f t="shared" si="305"/>
        <v/>
      </c>
      <c r="N543" s="134" t="str">
        <f t="shared" si="306"/>
        <v/>
      </c>
      <c r="O543" s="134" t="str">
        <f t="shared" si="307"/>
        <v/>
      </c>
      <c r="P543" s="134" t="str">
        <f t="shared" si="308"/>
        <v/>
      </c>
      <c r="Q543" s="134" t="str">
        <f t="shared" si="309"/>
        <v/>
      </c>
      <c r="R543" s="130" t="str">
        <f t="shared" si="310"/>
        <v/>
      </c>
      <c r="S543" s="134" t="str">
        <f t="shared" si="311"/>
        <v/>
      </c>
      <c r="T543" s="147" t="str">
        <f t="shared" si="312"/>
        <v/>
      </c>
      <c r="U543" s="134" t="str">
        <f t="shared" si="313"/>
        <v/>
      </c>
      <c r="V543" s="134" t="str">
        <f t="shared" si="314"/>
        <v/>
      </c>
      <c r="W543" s="134" t="str">
        <f t="shared" si="315"/>
        <v/>
      </c>
    </row>
    <row r="544" spans="1:23">
      <c r="A544" s="150"/>
      <c r="B544" s="147"/>
      <c r="C544" s="130" t="str">
        <f t="shared" si="296"/>
        <v/>
      </c>
      <c r="D544" s="134" t="str">
        <f t="shared" si="297"/>
        <v/>
      </c>
      <c r="E544" s="145" t="str">
        <f t="shared" si="298"/>
        <v/>
      </c>
      <c r="F544" s="146" t="str">
        <f t="shared" si="299"/>
        <v/>
      </c>
      <c r="G544" s="132" t="str">
        <f t="shared" si="300"/>
        <v/>
      </c>
      <c r="H544" s="133" t="str">
        <f t="shared" ca="1" si="301"/>
        <v/>
      </c>
      <c r="I544" s="134" t="str">
        <f t="shared" si="302"/>
        <v/>
      </c>
      <c r="J544" s="134" t="str">
        <f>""</f>
        <v/>
      </c>
      <c r="K544" s="134" t="str">
        <f t="shared" si="303"/>
        <v/>
      </c>
      <c r="L544" s="134" t="str">
        <f t="shared" si="304"/>
        <v/>
      </c>
      <c r="M544" s="134" t="str">
        <f t="shared" si="305"/>
        <v/>
      </c>
      <c r="N544" s="134" t="str">
        <f t="shared" si="306"/>
        <v/>
      </c>
      <c r="O544" s="134" t="str">
        <f t="shared" si="307"/>
        <v/>
      </c>
      <c r="P544" s="134" t="str">
        <f t="shared" si="308"/>
        <v/>
      </c>
      <c r="Q544" s="134" t="str">
        <f t="shared" si="309"/>
        <v/>
      </c>
      <c r="R544" s="130" t="str">
        <f t="shared" si="310"/>
        <v/>
      </c>
      <c r="S544" s="134" t="str">
        <f t="shared" si="311"/>
        <v/>
      </c>
      <c r="T544" s="147" t="str">
        <f t="shared" si="312"/>
        <v/>
      </c>
      <c r="U544" s="134" t="str">
        <f t="shared" si="313"/>
        <v/>
      </c>
      <c r="V544" s="134" t="str">
        <f t="shared" si="314"/>
        <v/>
      </c>
      <c r="W544" s="134" t="str">
        <f t="shared" si="315"/>
        <v/>
      </c>
    </row>
    <row r="545" spans="1:23">
      <c r="A545" s="150"/>
      <c r="B545" s="147"/>
      <c r="C545" s="130" t="str">
        <f t="shared" si="296"/>
        <v/>
      </c>
      <c r="D545" s="134" t="str">
        <f t="shared" si="297"/>
        <v/>
      </c>
      <c r="E545" s="145" t="str">
        <f t="shared" si="298"/>
        <v/>
      </c>
      <c r="F545" s="146" t="str">
        <f t="shared" si="299"/>
        <v/>
      </c>
      <c r="G545" s="132" t="str">
        <f t="shared" si="300"/>
        <v/>
      </c>
      <c r="H545" s="133" t="str">
        <f t="shared" ca="1" si="301"/>
        <v/>
      </c>
      <c r="I545" s="134" t="str">
        <f t="shared" si="302"/>
        <v/>
      </c>
      <c r="J545" s="134" t="str">
        <f>""</f>
        <v/>
      </c>
      <c r="K545" s="134" t="str">
        <f t="shared" si="303"/>
        <v/>
      </c>
      <c r="L545" s="134" t="str">
        <f t="shared" si="304"/>
        <v/>
      </c>
      <c r="M545" s="134" t="str">
        <f t="shared" si="305"/>
        <v/>
      </c>
      <c r="N545" s="134" t="str">
        <f t="shared" si="306"/>
        <v/>
      </c>
      <c r="O545" s="134" t="str">
        <f t="shared" si="307"/>
        <v/>
      </c>
      <c r="P545" s="134" t="str">
        <f t="shared" si="308"/>
        <v/>
      </c>
      <c r="Q545" s="134" t="str">
        <f t="shared" si="309"/>
        <v/>
      </c>
      <c r="R545" s="130" t="str">
        <f t="shared" si="310"/>
        <v/>
      </c>
      <c r="S545" s="134" t="str">
        <f t="shared" si="311"/>
        <v/>
      </c>
      <c r="T545" s="147" t="str">
        <f t="shared" si="312"/>
        <v/>
      </c>
      <c r="U545" s="134" t="str">
        <f t="shared" si="313"/>
        <v/>
      </c>
      <c r="V545" s="134" t="str">
        <f t="shared" si="314"/>
        <v/>
      </c>
      <c r="W545" s="134" t="str">
        <f t="shared" si="315"/>
        <v/>
      </c>
    </row>
    <row r="546" spans="1:23">
      <c r="A546" s="150"/>
      <c r="B546" s="147"/>
      <c r="C546" s="130" t="str">
        <f t="shared" si="296"/>
        <v/>
      </c>
      <c r="D546" s="134" t="str">
        <f t="shared" si="297"/>
        <v/>
      </c>
      <c r="E546" s="145" t="str">
        <f t="shared" si="298"/>
        <v/>
      </c>
      <c r="F546" s="146" t="str">
        <f t="shared" si="299"/>
        <v/>
      </c>
      <c r="G546" s="132" t="str">
        <f t="shared" si="300"/>
        <v/>
      </c>
      <c r="H546" s="133" t="str">
        <f t="shared" ca="1" si="301"/>
        <v/>
      </c>
      <c r="I546" s="134" t="str">
        <f t="shared" si="302"/>
        <v/>
      </c>
      <c r="J546" s="134" t="str">
        <f>""</f>
        <v/>
      </c>
      <c r="K546" s="134" t="str">
        <f t="shared" si="303"/>
        <v/>
      </c>
      <c r="L546" s="134" t="str">
        <f t="shared" si="304"/>
        <v/>
      </c>
      <c r="M546" s="134" t="str">
        <f t="shared" si="305"/>
        <v/>
      </c>
      <c r="N546" s="134" t="str">
        <f t="shared" si="306"/>
        <v/>
      </c>
      <c r="O546" s="134" t="str">
        <f t="shared" si="307"/>
        <v/>
      </c>
      <c r="P546" s="134" t="str">
        <f t="shared" si="308"/>
        <v/>
      </c>
      <c r="Q546" s="134" t="str">
        <f t="shared" si="309"/>
        <v/>
      </c>
      <c r="R546" s="130" t="str">
        <f t="shared" si="310"/>
        <v/>
      </c>
      <c r="S546" s="134" t="str">
        <f t="shared" si="311"/>
        <v/>
      </c>
      <c r="T546" s="147" t="str">
        <f t="shared" si="312"/>
        <v/>
      </c>
      <c r="U546" s="134" t="str">
        <f t="shared" si="313"/>
        <v/>
      </c>
      <c r="V546" s="134" t="str">
        <f t="shared" si="314"/>
        <v/>
      </c>
      <c r="W546" s="134" t="str">
        <f t="shared" si="315"/>
        <v/>
      </c>
    </row>
    <row r="547" spans="1:23">
      <c r="A547" s="150"/>
      <c r="B547" s="147"/>
      <c r="C547" s="130" t="str">
        <f t="shared" si="296"/>
        <v/>
      </c>
      <c r="D547" s="134" t="str">
        <f t="shared" si="297"/>
        <v/>
      </c>
      <c r="E547" s="145" t="str">
        <f t="shared" si="298"/>
        <v/>
      </c>
      <c r="F547" s="146" t="str">
        <f t="shared" si="299"/>
        <v/>
      </c>
      <c r="G547" s="132" t="str">
        <f t="shared" si="300"/>
        <v/>
      </c>
      <c r="H547" s="133" t="str">
        <f t="shared" ca="1" si="301"/>
        <v/>
      </c>
      <c r="I547" s="134" t="str">
        <f t="shared" si="302"/>
        <v/>
      </c>
      <c r="J547" s="134" t="str">
        <f>""</f>
        <v/>
      </c>
      <c r="K547" s="134" t="str">
        <f t="shared" si="303"/>
        <v/>
      </c>
      <c r="L547" s="134" t="str">
        <f t="shared" si="304"/>
        <v/>
      </c>
      <c r="M547" s="134" t="str">
        <f t="shared" si="305"/>
        <v/>
      </c>
      <c r="N547" s="134" t="str">
        <f t="shared" si="306"/>
        <v/>
      </c>
      <c r="O547" s="134" t="str">
        <f t="shared" si="307"/>
        <v/>
      </c>
      <c r="P547" s="134" t="str">
        <f t="shared" si="308"/>
        <v/>
      </c>
      <c r="Q547" s="134" t="str">
        <f t="shared" si="309"/>
        <v/>
      </c>
      <c r="R547" s="130" t="str">
        <f t="shared" si="310"/>
        <v/>
      </c>
      <c r="S547" s="134" t="str">
        <f t="shared" si="311"/>
        <v/>
      </c>
      <c r="T547" s="147" t="str">
        <f t="shared" si="312"/>
        <v/>
      </c>
      <c r="U547" s="134" t="str">
        <f t="shared" si="313"/>
        <v/>
      </c>
      <c r="V547" s="134" t="str">
        <f t="shared" si="314"/>
        <v/>
      </c>
      <c r="W547" s="134" t="str">
        <f t="shared" si="315"/>
        <v/>
      </c>
    </row>
    <row r="548" spans="1:23">
      <c r="A548" s="150"/>
      <c r="B548" s="147"/>
      <c r="C548" s="130" t="str">
        <f t="shared" si="296"/>
        <v/>
      </c>
      <c r="D548" s="134" t="str">
        <f t="shared" si="297"/>
        <v/>
      </c>
      <c r="E548" s="145" t="str">
        <f t="shared" si="298"/>
        <v/>
      </c>
      <c r="F548" s="146" t="str">
        <f t="shared" si="299"/>
        <v/>
      </c>
      <c r="G548" s="132" t="str">
        <f t="shared" si="300"/>
        <v/>
      </c>
      <c r="H548" s="133" t="str">
        <f t="shared" ca="1" si="301"/>
        <v/>
      </c>
      <c r="I548" s="134" t="str">
        <f t="shared" si="302"/>
        <v/>
      </c>
      <c r="J548" s="134" t="str">
        <f>""</f>
        <v/>
      </c>
      <c r="K548" s="134" t="str">
        <f t="shared" si="303"/>
        <v/>
      </c>
      <c r="L548" s="134" t="str">
        <f t="shared" si="304"/>
        <v/>
      </c>
      <c r="M548" s="134" t="str">
        <f t="shared" si="305"/>
        <v/>
      </c>
      <c r="N548" s="134" t="str">
        <f t="shared" si="306"/>
        <v/>
      </c>
      <c r="O548" s="134" t="str">
        <f t="shared" si="307"/>
        <v/>
      </c>
      <c r="P548" s="134" t="str">
        <f t="shared" si="308"/>
        <v/>
      </c>
      <c r="Q548" s="134" t="str">
        <f t="shared" si="309"/>
        <v/>
      </c>
      <c r="R548" s="130" t="str">
        <f t="shared" si="310"/>
        <v/>
      </c>
      <c r="S548" s="134" t="str">
        <f t="shared" si="311"/>
        <v/>
      </c>
      <c r="T548" s="147" t="str">
        <f t="shared" si="312"/>
        <v/>
      </c>
      <c r="U548" s="134" t="str">
        <f t="shared" si="313"/>
        <v/>
      </c>
      <c r="V548" s="134" t="str">
        <f t="shared" si="314"/>
        <v/>
      </c>
      <c r="W548" s="134" t="str">
        <f t="shared" si="315"/>
        <v/>
      </c>
    </row>
    <row r="549" spans="1:23">
      <c r="A549" s="150"/>
      <c r="B549" s="147"/>
      <c r="C549" s="130" t="str">
        <f t="shared" si="296"/>
        <v/>
      </c>
      <c r="D549" s="134" t="str">
        <f t="shared" si="297"/>
        <v/>
      </c>
      <c r="E549" s="145" t="str">
        <f t="shared" si="298"/>
        <v/>
      </c>
      <c r="F549" s="146" t="str">
        <f t="shared" si="299"/>
        <v/>
      </c>
      <c r="G549" s="132" t="str">
        <f t="shared" si="300"/>
        <v/>
      </c>
      <c r="H549" s="133" t="str">
        <f t="shared" ca="1" si="301"/>
        <v/>
      </c>
      <c r="I549" s="134" t="str">
        <f t="shared" si="302"/>
        <v/>
      </c>
      <c r="J549" s="134" t="str">
        <f>""</f>
        <v/>
      </c>
      <c r="K549" s="134" t="str">
        <f t="shared" si="303"/>
        <v/>
      </c>
      <c r="L549" s="134" t="str">
        <f t="shared" si="304"/>
        <v/>
      </c>
      <c r="M549" s="134" t="str">
        <f t="shared" si="305"/>
        <v/>
      </c>
      <c r="N549" s="134" t="str">
        <f t="shared" si="306"/>
        <v/>
      </c>
      <c r="O549" s="134" t="str">
        <f t="shared" si="307"/>
        <v/>
      </c>
      <c r="P549" s="134" t="str">
        <f t="shared" si="308"/>
        <v/>
      </c>
      <c r="Q549" s="134" t="str">
        <f t="shared" si="309"/>
        <v/>
      </c>
      <c r="R549" s="130" t="str">
        <f t="shared" si="310"/>
        <v/>
      </c>
      <c r="S549" s="134" t="str">
        <f t="shared" si="311"/>
        <v/>
      </c>
      <c r="T549" s="147" t="str">
        <f t="shared" si="312"/>
        <v/>
      </c>
      <c r="U549" s="134" t="str">
        <f t="shared" si="313"/>
        <v/>
      </c>
      <c r="V549" s="134" t="str">
        <f t="shared" si="314"/>
        <v/>
      </c>
      <c r="W549" s="134" t="str">
        <f t="shared" si="315"/>
        <v/>
      </c>
    </row>
    <row r="550" spans="1:23">
      <c r="A550" s="150"/>
      <c r="B550" s="147"/>
      <c r="C550" s="130" t="str">
        <f t="shared" si="296"/>
        <v/>
      </c>
      <c r="D550" s="134" t="str">
        <f t="shared" si="297"/>
        <v/>
      </c>
      <c r="E550" s="145" t="str">
        <f t="shared" si="298"/>
        <v/>
      </c>
      <c r="F550" s="146" t="str">
        <f t="shared" si="299"/>
        <v/>
      </c>
      <c r="G550" s="132" t="str">
        <f t="shared" si="300"/>
        <v/>
      </c>
      <c r="H550" s="133" t="str">
        <f t="shared" ca="1" si="301"/>
        <v/>
      </c>
      <c r="I550" s="134" t="str">
        <f t="shared" si="302"/>
        <v/>
      </c>
      <c r="J550" s="134" t="str">
        <f>""</f>
        <v/>
      </c>
      <c r="K550" s="134" t="str">
        <f t="shared" si="303"/>
        <v/>
      </c>
      <c r="L550" s="134" t="str">
        <f t="shared" si="304"/>
        <v/>
      </c>
      <c r="M550" s="134" t="str">
        <f t="shared" si="305"/>
        <v/>
      </c>
      <c r="N550" s="134" t="str">
        <f t="shared" si="306"/>
        <v/>
      </c>
      <c r="O550" s="134" t="str">
        <f t="shared" si="307"/>
        <v/>
      </c>
      <c r="P550" s="134" t="str">
        <f t="shared" si="308"/>
        <v/>
      </c>
      <c r="Q550" s="134" t="str">
        <f t="shared" si="309"/>
        <v/>
      </c>
      <c r="R550" s="130" t="str">
        <f t="shared" si="310"/>
        <v/>
      </c>
      <c r="S550" s="134" t="str">
        <f t="shared" si="311"/>
        <v/>
      </c>
      <c r="T550" s="147" t="str">
        <f t="shared" si="312"/>
        <v/>
      </c>
      <c r="U550" s="134" t="str">
        <f t="shared" si="313"/>
        <v/>
      </c>
      <c r="V550" s="134" t="str">
        <f t="shared" si="314"/>
        <v/>
      </c>
      <c r="W550" s="134" t="str">
        <f t="shared" si="315"/>
        <v/>
      </c>
    </row>
    <row r="551" spans="1:23">
      <c r="A551" s="150"/>
      <c r="B551" s="147"/>
      <c r="C551" s="130" t="str">
        <f t="shared" si="296"/>
        <v/>
      </c>
      <c r="D551" s="134" t="str">
        <f t="shared" si="297"/>
        <v/>
      </c>
      <c r="E551" s="145" t="str">
        <f t="shared" si="298"/>
        <v/>
      </c>
      <c r="F551" s="146" t="str">
        <f t="shared" si="299"/>
        <v/>
      </c>
      <c r="G551" s="132" t="str">
        <f t="shared" si="300"/>
        <v/>
      </c>
      <c r="H551" s="133" t="str">
        <f t="shared" ca="1" si="301"/>
        <v/>
      </c>
      <c r="I551" s="134" t="str">
        <f t="shared" si="302"/>
        <v/>
      </c>
      <c r="J551" s="134" t="str">
        <f>""</f>
        <v/>
      </c>
      <c r="K551" s="134" t="str">
        <f t="shared" si="303"/>
        <v/>
      </c>
      <c r="L551" s="134" t="str">
        <f t="shared" si="304"/>
        <v/>
      </c>
      <c r="M551" s="134" t="str">
        <f t="shared" si="305"/>
        <v/>
      </c>
      <c r="N551" s="134" t="str">
        <f t="shared" si="306"/>
        <v/>
      </c>
      <c r="O551" s="134" t="str">
        <f t="shared" si="307"/>
        <v/>
      </c>
      <c r="P551" s="134" t="str">
        <f t="shared" si="308"/>
        <v/>
      </c>
      <c r="Q551" s="134" t="str">
        <f t="shared" si="309"/>
        <v/>
      </c>
      <c r="R551" s="130" t="str">
        <f t="shared" si="310"/>
        <v/>
      </c>
      <c r="S551" s="134" t="str">
        <f t="shared" si="311"/>
        <v/>
      </c>
      <c r="T551" s="147" t="str">
        <f t="shared" si="312"/>
        <v/>
      </c>
      <c r="U551" s="134" t="str">
        <f t="shared" si="313"/>
        <v/>
      </c>
      <c r="V551" s="134" t="str">
        <f t="shared" si="314"/>
        <v/>
      </c>
      <c r="W551" s="134" t="str">
        <f t="shared" si="315"/>
        <v/>
      </c>
    </row>
    <row r="552" spans="1:23">
      <c r="A552" s="150"/>
      <c r="B552" s="147"/>
      <c r="C552" s="130" t="str">
        <f t="shared" si="296"/>
        <v/>
      </c>
      <c r="D552" s="134" t="str">
        <f t="shared" si="297"/>
        <v/>
      </c>
      <c r="E552" s="145" t="str">
        <f t="shared" si="298"/>
        <v/>
      </c>
      <c r="F552" s="146" t="str">
        <f t="shared" si="299"/>
        <v/>
      </c>
      <c r="G552" s="132" t="str">
        <f t="shared" si="300"/>
        <v/>
      </c>
      <c r="H552" s="133" t="str">
        <f t="shared" ca="1" si="301"/>
        <v/>
      </c>
      <c r="I552" s="134" t="str">
        <f t="shared" si="302"/>
        <v/>
      </c>
      <c r="J552" s="134" t="str">
        <f>""</f>
        <v/>
      </c>
      <c r="K552" s="134" t="str">
        <f t="shared" si="303"/>
        <v/>
      </c>
      <c r="L552" s="134" t="str">
        <f t="shared" si="304"/>
        <v/>
      </c>
      <c r="M552" s="134" t="str">
        <f t="shared" si="305"/>
        <v/>
      </c>
      <c r="N552" s="134" t="str">
        <f t="shared" si="306"/>
        <v/>
      </c>
      <c r="O552" s="134" t="str">
        <f t="shared" si="307"/>
        <v/>
      </c>
      <c r="P552" s="134" t="str">
        <f t="shared" si="308"/>
        <v/>
      </c>
      <c r="Q552" s="134" t="str">
        <f t="shared" si="309"/>
        <v/>
      </c>
      <c r="R552" s="130" t="str">
        <f t="shared" si="310"/>
        <v/>
      </c>
      <c r="S552" s="134" t="str">
        <f t="shared" si="311"/>
        <v/>
      </c>
      <c r="T552" s="147" t="str">
        <f t="shared" si="312"/>
        <v/>
      </c>
      <c r="U552" s="134" t="str">
        <f t="shared" si="313"/>
        <v/>
      </c>
      <c r="V552" s="134" t="str">
        <f t="shared" si="314"/>
        <v/>
      </c>
      <c r="W552" s="134" t="str">
        <f t="shared" si="315"/>
        <v/>
      </c>
    </row>
    <row r="553" spans="1:23">
      <c r="A553" s="150"/>
      <c r="B553" s="147"/>
      <c r="C553" s="130" t="str">
        <f t="shared" si="296"/>
        <v/>
      </c>
      <c r="D553" s="134" t="str">
        <f t="shared" si="297"/>
        <v/>
      </c>
      <c r="E553" s="145" t="str">
        <f t="shared" si="298"/>
        <v/>
      </c>
      <c r="F553" s="146" t="str">
        <f t="shared" si="299"/>
        <v/>
      </c>
      <c r="G553" s="132" t="str">
        <f t="shared" si="300"/>
        <v/>
      </c>
      <c r="H553" s="133" t="str">
        <f t="shared" ca="1" si="301"/>
        <v/>
      </c>
      <c r="I553" s="134" t="str">
        <f t="shared" si="302"/>
        <v/>
      </c>
      <c r="J553" s="134" t="str">
        <f>""</f>
        <v/>
      </c>
      <c r="K553" s="134" t="str">
        <f t="shared" si="303"/>
        <v/>
      </c>
      <c r="L553" s="134" t="str">
        <f t="shared" si="304"/>
        <v/>
      </c>
      <c r="M553" s="134" t="str">
        <f t="shared" si="305"/>
        <v/>
      </c>
      <c r="N553" s="134" t="str">
        <f t="shared" si="306"/>
        <v/>
      </c>
      <c r="O553" s="134" t="str">
        <f t="shared" si="307"/>
        <v/>
      </c>
      <c r="P553" s="134" t="str">
        <f t="shared" si="308"/>
        <v/>
      </c>
      <c r="Q553" s="134" t="str">
        <f t="shared" si="309"/>
        <v/>
      </c>
      <c r="R553" s="130" t="str">
        <f t="shared" si="310"/>
        <v/>
      </c>
      <c r="S553" s="134" t="str">
        <f t="shared" si="311"/>
        <v/>
      </c>
      <c r="T553" s="147" t="str">
        <f t="shared" si="312"/>
        <v/>
      </c>
      <c r="U553" s="134" t="str">
        <f t="shared" si="313"/>
        <v/>
      </c>
      <c r="V553" s="134" t="str">
        <f t="shared" si="314"/>
        <v/>
      </c>
      <c r="W553" s="134" t="str">
        <f t="shared" si="315"/>
        <v/>
      </c>
    </row>
    <row r="554" spans="1:23">
      <c r="A554" s="150"/>
      <c r="B554" s="147"/>
      <c r="C554" s="130" t="str">
        <f t="shared" si="296"/>
        <v/>
      </c>
      <c r="D554" s="134" t="str">
        <f t="shared" si="297"/>
        <v/>
      </c>
      <c r="E554" s="145" t="str">
        <f t="shared" si="298"/>
        <v/>
      </c>
      <c r="F554" s="146" t="str">
        <f t="shared" si="299"/>
        <v/>
      </c>
      <c r="G554" s="132" t="str">
        <f t="shared" si="300"/>
        <v/>
      </c>
      <c r="H554" s="133" t="str">
        <f t="shared" ca="1" si="301"/>
        <v/>
      </c>
      <c r="I554" s="134" t="str">
        <f t="shared" si="302"/>
        <v/>
      </c>
      <c r="J554" s="134" t="str">
        <f>""</f>
        <v/>
      </c>
      <c r="K554" s="134" t="str">
        <f t="shared" si="303"/>
        <v/>
      </c>
      <c r="L554" s="134" t="str">
        <f t="shared" si="304"/>
        <v/>
      </c>
      <c r="M554" s="134" t="str">
        <f t="shared" si="305"/>
        <v/>
      </c>
      <c r="N554" s="134" t="str">
        <f t="shared" si="306"/>
        <v/>
      </c>
      <c r="O554" s="134" t="str">
        <f t="shared" si="307"/>
        <v/>
      </c>
      <c r="P554" s="134" t="str">
        <f t="shared" si="308"/>
        <v/>
      </c>
      <c r="Q554" s="134" t="str">
        <f t="shared" si="309"/>
        <v/>
      </c>
      <c r="R554" s="130" t="str">
        <f t="shared" si="310"/>
        <v/>
      </c>
      <c r="S554" s="134" t="str">
        <f t="shared" si="311"/>
        <v/>
      </c>
      <c r="T554" s="147" t="str">
        <f t="shared" si="312"/>
        <v/>
      </c>
      <c r="U554" s="134" t="str">
        <f t="shared" si="313"/>
        <v/>
      </c>
      <c r="V554" s="134" t="str">
        <f t="shared" si="314"/>
        <v/>
      </c>
      <c r="W554" s="134" t="str">
        <f t="shared" si="315"/>
        <v/>
      </c>
    </row>
    <row r="555" spans="1:23">
      <c r="A555" s="150"/>
      <c r="B555" s="147"/>
      <c r="C555" s="130" t="str">
        <f t="shared" si="296"/>
        <v/>
      </c>
      <c r="D555" s="134" t="str">
        <f t="shared" si="297"/>
        <v/>
      </c>
      <c r="E555" s="145" t="str">
        <f t="shared" si="298"/>
        <v/>
      </c>
      <c r="F555" s="146" t="str">
        <f t="shared" si="299"/>
        <v/>
      </c>
      <c r="G555" s="132" t="str">
        <f t="shared" si="300"/>
        <v/>
      </c>
      <c r="H555" s="133" t="str">
        <f t="shared" ca="1" si="301"/>
        <v/>
      </c>
      <c r="I555" s="134" t="str">
        <f t="shared" si="302"/>
        <v/>
      </c>
      <c r="J555" s="134" t="str">
        <f>""</f>
        <v/>
      </c>
      <c r="K555" s="134" t="str">
        <f t="shared" si="303"/>
        <v/>
      </c>
      <c r="L555" s="134" t="str">
        <f t="shared" si="304"/>
        <v/>
      </c>
      <c r="M555" s="134" t="str">
        <f t="shared" si="305"/>
        <v/>
      </c>
      <c r="N555" s="134" t="str">
        <f t="shared" si="306"/>
        <v/>
      </c>
      <c r="O555" s="134" t="str">
        <f t="shared" si="307"/>
        <v/>
      </c>
      <c r="P555" s="134" t="str">
        <f t="shared" si="308"/>
        <v/>
      </c>
      <c r="Q555" s="134" t="str">
        <f t="shared" si="309"/>
        <v/>
      </c>
      <c r="R555" s="130" t="str">
        <f t="shared" si="310"/>
        <v/>
      </c>
      <c r="S555" s="134" t="str">
        <f t="shared" si="311"/>
        <v/>
      </c>
      <c r="T555" s="147" t="str">
        <f t="shared" si="312"/>
        <v/>
      </c>
      <c r="U555" s="134" t="str">
        <f t="shared" si="313"/>
        <v/>
      </c>
      <c r="V555" s="134" t="str">
        <f t="shared" si="314"/>
        <v/>
      </c>
      <c r="W555" s="134" t="str">
        <f t="shared" si="315"/>
        <v/>
      </c>
    </row>
    <row r="556" spans="1:23">
      <c r="A556" s="150"/>
      <c r="B556" s="147"/>
      <c r="C556" s="130" t="str">
        <f t="shared" si="296"/>
        <v/>
      </c>
      <c r="D556" s="134" t="str">
        <f t="shared" si="297"/>
        <v/>
      </c>
      <c r="E556" s="145" t="str">
        <f t="shared" si="298"/>
        <v/>
      </c>
      <c r="F556" s="146" t="str">
        <f t="shared" si="299"/>
        <v/>
      </c>
      <c r="G556" s="132" t="str">
        <f t="shared" si="300"/>
        <v/>
      </c>
      <c r="H556" s="133" t="str">
        <f t="shared" ca="1" si="301"/>
        <v/>
      </c>
      <c r="I556" s="134" t="str">
        <f t="shared" si="302"/>
        <v/>
      </c>
      <c r="J556" s="134" t="str">
        <f>""</f>
        <v/>
      </c>
      <c r="K556" s="134" t="str">
        <f t="shared" si="303"/>
        <v/>
      </c>
      <c r="L556" s="134" t="str">
        <f t="shared" si="304"/>
        <v/>
      </c>
      <c r="M556" s="134" t="str">
        <f t="shared" si="305"/>
        <v/>
      </c>
      <c r="N556" s="134" t="str">
        <f t="shared" si="306"/>
        <v/>
      </c>
      <c r="O556" s="134" t="str">
        <f t="shared" si="307"/>
        <v/>
      </c>
      <c r="P556" s="134" t="str">
        <f t="shared" si="308"/>
        <v/>
      </c>
      <c r="Q556" s="134" t="str">
        <f t="shared" si="309"/>
        <v/>
      </c>
      <c r="R556" s="130" t="str">
        <f t="shared" si="310"/>
        <v/>
      </c>
      <c r="S556" s="134" t="str">
        <f t="shared" si="311"/>
        <v/>
      </c>
      <c r="T556" s="147" t="str">
        <f t="shared" si="312"/>
        <v/>
      </c>
      <c r="U556" s="134" t="str">
        <f t="shared" si="313"/>
        <v/>
      </c>
      <c r="V556" s="134" t="str">
        <f t="shared" si="314"/>
        <v/>
      </c>
      <c r="W556" s="134" t="str">
        <f t="shared" si="315"/>
        <v/>
      </c>
    </row>
    <row r="557" spans="1:23">
      <c r="A557" s="150"/>
      <c r="B557" s="147"/>
      <c r="C557" s="130" t="str">
        <f t="shared" si="296"/>
        <v/>
      </c>
      <c r="D557" s="134" t="str">
        <f t="shared" si="297"/>
        <v/>
      </c>
      <c r="E557" s="145" t="str">
        <f t="shared" si="298"/>
        <v/>
      </c>
      <c r="F557" s="146" t="str">
        <f t="shared" si="299"/>
        <v/>
      </c>
      <c r="G557" s="132" t="str">
        <f t="shared" si="300"/>
        <v/>
      </c>
      <c r="H557" s="133" t="str">
        <f t="shared" ca="1" si="301"/>
        <v/>
      </c>
      <c r="I557" s="134" t="str">
        <f t="shared" si="302"/>
        <v/>
      </c>
      <c r="J557" s="134" t="str">
        <f>""</f>
        <v/>
      </c>
      <c r="K557" s="134" t="str">
        <f t="shared" si="303"/>
        <v/>
      </c>
      <c r="L557" s="134" t="str">
        <f t="shared" si="304"/>
        <v/>
      </c>
      <c r="M557" s="134" t="str">
        <f t="shared" si="305"/>
        <v/>
      </c>
      <c r="N557" s="134" t="str">
        <f t="shared" si="306"/>
        <v/>
      </c>
      <c r="O557" s="134" t="str">
        <f t="shared" si="307"/>
        <v/>
      </c>
      <c r="P557" s="134" t="str">
        <f t="shared" si="308"/>
        <v/>
      </c>
      <c r="Q557" s="134" t="str">
        <f t="shared" si="309"/>
        <v/>
      </c>
      <c r="R557" s="130" t="str">
        <f t="shared" si="310"/>
        <v/>
      </c>
      <c r="S557" s="134" t="str">
        <f t="shared" si="311"/>
        <v/>
      </c>
      <c r="T557" s="147" t="str">
        <f t="shared" si="312"/>
        <v/>
      </c>
      <c r="U557" s="134" t="str">
        <f t="shared" si="313"/>
        <v/>
      </c>
      <c r="V557" s="134" t="str">
        <f t="shared" si="314"/>
        <v/>
      </c>
      <c r="W557" s="134" t="str">
        <f t="shared" si="315"/>
        <v/>
      </c>
    </row>
    <row r="558" spans="1:23">
      <c r="A558" s="150"/>
      <c r="B558" s="147"/>
      <c r="C558" s="130" t="str">
        <f t="shared" si="296"/>
        <v/>
      </c>
      <c r="D558" s="134" t="str">
        <f t="shared" si="297"/>
        <v/>
      </c>
      <c r="E558" s="145" t="str">
        <f t="shared" si="298"/>
        <v/>
      </c>
      <c r="F558" s="146" t="str">
        <f t="shared" si="299"/>
        <v/>
      </c>
      <c r="G558" s="132" t="str">
        <f t="shared" si="300"/>
        <v/>
      </c>
      <c r="H558" s="133" t="str">
        <f t="shared" ca="1" si="301"/>
        <v/>
      </c>
      <c r="I558" s="134" t="str">
        <f t="shared" si="302"/>
        <v/>
      </c>
      <c r="J558" s="134" t="str">
        <f>""</f>
        <v/>
      </c>
      <c r="K558" s="134" t="str">
        <f t="shared" si="303"/>
        <v/>
      </c>
      <c r="L558" s="134" t="str">
        <f t="shared" si="304"/>
        <v/>
      </c>
      <c r="M558" s="134" t="str">
        <f t="shared" si="305"/>
        <v/>
      </c>
      <c r="N558" s="134" t="str">
        <f t="shared" si="306"/>
        <v/>
      </c>
      <c r="O558" s="134" t="str">
        <f t="shared" si="307"/>
        <v/>
      </c>
      <c r="P558" s="134" t="str">
        <f t="shared" si="308"/>
        <v/>
      </c>
      <c r="Q558" s="134" t="str">
        <f t="shared" si="309"/>
        <v/>
      </c>
      <c r="R558" s="130" t="str">
        <f t="shared" si="310"/>
        <v/>
      </c>
      <c r="S558" s="134" t="str">
        <f t="shared" si="311"/>
        <v/>
      </c>
      <c r="T558" s="147" t="str">
        <f t="shared" si="312"/>
        <v/>
      </c>
      <c r="U558" s="134" t="str">
        <f t="shared" si="313"/>
        <v/>
      </c>
      <c r="V558" s="134" t="str">
        <f t="shared" si="314"/>
        <v/>
      </c>
      <c r="W558" s="134" t="str">
        <f t="shared" si="315"/>
        <v/>
      </c>
    </row>
    <row r="559" spans="1:23">
      <c r="A559" s="150"/>
      <c r="B559" s="147"/>
      <c r="C559" s="130" t="str">
        <f t="shared" si="296"/>
        <v/>
      </c>
      <c r="D559" s="134" t="str">
        <f t="shared" si="297"/>
        <v/>
      </c>
      <c r="E559" s="145" t="str">
        <f t="shared" si="298"/>
        <v/>
      </c>
      <c r="F559" s="146" t="str">
        <f t="shared" si="299"/>
        <v/>
      </c>
      <c r="G559" s="132" t="str">
        <f t="shared" si="300"/>
        <v/>
      </c>
      <c r="H559" s="133" t="str">
        <f t="shared" ca="1" si="301"/>
        <v/>
      </c>
      <c r="I559" s="134" t="str">
        <f t="shared" si="302"/>
        <v/>
      </c>
      <c r="J559" s="134" t="str">
        <f>""</f>
        <v/>
      </c>
      <c r="K559" s="134" t="str">
        <f t="shared" si="303"/>
        <v/>
      </c>
      <c r="L559" s="134" t="str">
        <f t="shared" si="304"/>
        <v/>
      </c>
      <c r="M559" s="134" t="str">
        <f t="shared" si="305"/>
        <v/>
      </c>
      <c r="N559" s="134" t="str">
        <f t="shared" si="306"/>
        <v/>
      </c>
      <c r="O559" s="134" t="str">
        <f t="shared" si="307"/>
        <v/>
      </c>
      <c r="P559" s="134" t="str">
        <f t="shared" si="308"/>
        <v/>
      </c>
      <c r="Q559" s="134" t="str">
        <f t="shared" si="309"/>
        <v/>
      </c>
      <c r="R559" s="130" t="str">
        <f t="shared" si="310"/>
        <v/>
      </c>
      <c r="S559" s="134" t="str">
        <f t="shared" si="311"/>
        <v/>
      </c>
      <c r="T559" s="147" t="str">
        <f t="shared" si="312"/>
        <v/>
      </c>
      <c r="U559" s="134" t="str">
        <f t="shared" si="313"/>
        <v/>
      </c>
      <c r="V559" s="134" t="str">
        <f t="shared" si="314"/>
        <v/>
      </c>
      <c r="W559" s="134" t="str">
        <f t="shared" si="315"/>
        <v/>
      </c>
    </row>
    <row r="560" spans="1:23">
      <c r="A560" s="150"/>
      <c r="B560" s="147"/>
      <c r="C560" s="130" t="str">
        <f t="shared" si="296"/>
        <v/>
      </c>
      <c r="D560" s="134" t="str">
        <f t="shared" si="297"/>
        <v/>
      </c>
      <c r="E560" s="145" t="str">
        <f t="shared" si="298"/>
        <v/>
      </c>
      <c r="F560" s="146" t="str">
        <f t="shared" si="299"/>
        <v/>
      </c>
      <c r="G560" s="132" t="str">
        <f t="shared" si="300"/>
        <v/>
      </c>
      <c r="H560" s="133" t="str">
        <f t="shared" ca="1" si="301"/>
        <v/>
      </c>
      <c r="I560" s="134" t="str">
        <f t="shared" si="302"/>
        <v/>
      </c>
      <c r="J560" s="134" t="str">
        <f>""</f>
        <v/>
      </c>
      <c r="K560" s="134" t="str">
        <f t="shared" si="303"/>
        <v/>
      </c>
      <c r="L560" s="134" t="str">
        <f t="shared" si="304"/>
        <v/>
      </c>
      <c r="M560" s="134" t="str">
        <f t="shared" si="305"/>
        <v/>
      </c>
      <c r="N560" s="134" t="str">
        <f t="shared" si="306"/>
        <v/>
      </c>
      <c r="O560" s="134" t="str">
        <f t="shared" si="307"/>
        <v/>
      </c>
      <c r="P560" s="134" t="str">
        <f t="shared" si="308"/>
        <v/>
      </c>
      <c r="Q560" s="134" t="str">
        <f t="shared" si="309"/>
        <v/>
      </c>
      <c r="R560" s="130" t="str">
        <f t="shared" si="310"/>
        <v/>
      </c>
      <c r="S560" s="134" t="str">
        <f t="shared" si="311"/>
        <v/>
      </c>
      <c r="T560" s="147" t="str">
        <f t="shared" si="312"/>
        <v/>
      </c>
      <c r="U560" s="134" t="str">
        <f t="shared" si="313"/>
        <v/>
      </c>
      <c r="V560" s="134" t="str">
        <f t="shared" si="314"/>
        <v/>
      </c>
      <c r="W560" s="134" t="str">
        <f t="shared" si="315"/>
        <v/>
      </c>
    </row>
    <row r="561" spans="1:23">
      <c r="A561" s="150"/>
      <c r="B561" s="147"/>
      <c r="C561" s="130" t="str">
        <f t="shared" si="296"/>
        <v/>
      </c>
      <c r="D561" s="134" t="str">
        <f t="shared" si="297"/>
        <v/>
      </c>
      <c r="E561" s="145" t="str">
        <f t="shared" si="298"/>
        <v/>
      </c>
      <c r="F561" s="146" t="str">
        <f t="shared" si="299"/>
        <v/>
      </c>
      <c r="G561" s="132" t="str">
        <f t="shared" si="300"/>
        <v/>
      </c>
      <c r="H561" s="133" t="str">
        <f t="shared" ca="1" si="301"/>
        <v/>
      </c>
      <c r="I561" s="134" t="str">
        <f t="shared" si="302"/>
        <v/>
      </c>
      <c r="J561" s="134" t="str">
        <f>""</f>
        <v/>
      </c>
      <c r="K561" s="134" t="str">
        <f t="shared" si="303"/>
        <v/>
      </c>
      <c r="L561" s="134" t="str">
        <f t="shared" si="304"/>
        <v/>
      </c>
      <c r="M561" s="134" t="str">
        <f t="shared" si="305"/>
        <v/>
      </c>
      <c r="N561" s="134" t="str">
        <f t="shared" si="306"/>
        <v/>
      </c>
      <c r="O561" s="134" t="str">
        <f t="shared" si="307"/>
        <v/>
      </c>
      <c r="P561" s="134" t="str">
        <f t="shared" si="308"/>
        <v/>
      </c>
      <c r="Q561" s="134" t="str">
        <f t="shared" si="309"/>
        <v/>
      </c>
      <c r="R561" s="130" t="str">
        <f t="shared" si="310"/>
        <v/>
      </c>
      <c r="S561" s="134" t="str">
        <f t="shared" si="311"/>
        <v/>
      </c>
      <c r="T561" s="147" t="str">
        <f t="shared" si="312"/>
        <v/>
      </c>
      <c r="U561" s="134" t="str">
        <f t="shared" si="313"/>
        <v/>
      </c>
      <c r="V561" s="134" t="str">
        <f t="shared" si="314"/>
        <v/>
      </c>
      <c r="W561" s="134" t="str">
        <f t="shared" si="315"/>
        <v/>
      </c>
    </row>
    <row r="562" spans="1:23">
      <c r="A562" s="150"/>
      <c r="B562" s="147"/>
      <c r="C562" s="130" t="str">
        <f t="shared" si="296"/>
        <v/>
      </c>
      <c r="D562" s="134" t="str">
        <f t="shared" si="297"/>
        <v/>
      </c>
      <c r="E562" s="145" t="str">
        <f t="shared" si="298"/>
        <v/>
      </c>
      <c r="F562" s="146" t="str">
        <f t="shared" si="299"/>
        <v/>
      </c>
      <c r="G562" s="132" t="str">
        <f t="shared" si="300"/>
        <v/>
      </c>
      <c r="H562" s="133" t="str">
        <f t="shared" ca="1" si="301"/>
        <v/>
      </c>
      <c r="I562" s="134" t="str">
        <f t="shared" si="302"/>
        <v/>
      </c>
      <c r="J562" s="134" t="str">
        <f>""</f>
        <v/>
      </c>
      <c r="K562" s="134" t="str">
        <f t="shared" si="303"/>
        <v/>
      </c>
      <c r="L562" s="134" t="str">
        <f t="shared" si="304"/>
        <v/>
      </c>
      <c r="M562" s="134" t="str">
        <f t="shared" si="305"/>
        <v/>
      </c>
      <c r="N562" s="134" t="str">
        <f t="shared" si="306"/>
        <v/>
      </c>
      <c r="O562" s="134" t="str">
        <f t="shared" si="307"/>
        <v/>
      </c>
      <c r="P562" s="134" t="str">
        <f t="shared" si="308"/>
        <v/>
      </c>
      <c r="Q562" s="134" t="str">
        <f t="shared" si="309"/>
        <v/>
      </c>
      <c r="R562" s="130" t="str">
        <f t="shared" si="310"/>
        <v/>
      </c>
      <c r="S562" s="134" t="str">
        <f t="shared" si="311"/>
        <v/>
      </c>
      <c r="T562" s="147" t="str">
        <f t="shared" si="312"/>
        <v/>
      </c>
      <c r="U562" s="134" t="str">
        <f t="shared" si="313"/>
        <v/>
      </c>
      <c r="V562" s="134" t="str">
        <f t="shared" si="314"/>
        <v/>
      </c>
      <c r="W562" s="134" t="str">
        <f t="shared" si="315"/>
        <v/>
      </c>
    </row>
    <row r="563" spans="1:23">
      <c r="A563" s="150"/>
      <c r="B563" s="147"/>
      <c r="C563" s="130" t="str">
        <f t="shared" si="296"/>
        <v/>
      </c>
      <c r="D563" s="134" t="str">
        <f t="shared" si="297"/>
        <v/>
      </c>
      <c r="E563" s="145" t="str">
        <f t="shared" si="298"/>
        <v/>
      </c>
      <c r="F563" s="146" t="str">
        <f t="shared" si="299"/>
        <v/>
      </c>
      <c r="G563" s="132" t="str">
        <f t="shared" si="300"/>
        <v/>
      </c>
      <c r="H563" s="133" t="str">
        <f t="shared" ca="1" si="301"/>
        <v/>
      </c>
      <c r="I563" s="134" t="str">
        <f t="shared" si="302"/>
        <v/>
      </c>
      <c r="J563" s="134" t="str">
        <f>""</f>
        <v/>
      </c>
      <c r="K563" s="134" t="str">
        <f t="shared" si="303"/>
        <v/>
      </c>
      <c r="L563" s="134" t="str">
        <f t="shared" si="304"/>
        <v/>
      </c>
      <c r="M563" s="134" t="str">
        <f t="shared" si="305"/>
        <v/>
      </c>
      <c r="N563" s="134" t="str">
        <f t="shared" si="306"/>
        <v/>
      </c>
      <c r="O563" s="134" t="str">
        <f t="shared" si="307"/>
        <v/>
      </c>
      <c r="P563" s="134" t="str">
        <f t="shared" si="308"/>
        <v/>
      </c>
      <c r="Q563" s="134" t="str">
        <f t="shared" si="309"/>
        <v/>
      </c>
      <c r="R563" s="130" t="str">
        <f t="shared" si="310"/>
        <v/>
      </c>
      <c r="S563" s="134" t="str">
        <f t="shared" si="311"/>
        <v/>
      </c>
      <c r="T563" s="147" t="str">
        <f t="shared" si="312"/>
        <v/>
      </c>
      <c r="U563" s="134" t="str">
        <f t="shared" si="313"/>
        <v/>
      </c>
      <c r="V563" s="134" t="str">
        <f t="shared" si="314"/>
        <v/>
      </c>
      <c r="W563" s="134" t="str">
        <f t="shared" si="315"/>
        <v/>
      </c>
    </row>
    <row r="564" spans="1:23">
      <c r="A564" s="150"/>
      <c r="B564" s="147"/>
      <c r="C564" s="130" t="str">
        <f t="shared" si="296"/>
        <v/>
      </c>
      <c r="D564" s="134" t="str">
        <f t="shared" si="297"/>
        <v/>
      </c>
      <c r="E564" s="145" t="str">
        <f t="shared" si="298"/>
        <v/>
      </c>
      <c r="F564" s="146" t="str">
        <f t="shared" si="299"/>
        <v/>
      </c>
      <c r="G564" s="132" t="str">
        <f t="shared" si="300"/>
        <v/>
      </c>
      <c r="H564" s="133" t="str">
        <f t="shared" ca="1" si="301"/>
        <v/>
      </c>
      <c r="I564" s="134" t="str">
        <f t="shared" si="302"/>
        <v/>
      </c>
      <c r="J564" s="134" t="str">
        <f>""</f>
        <v/>
      </c>
      <c r="K564" s="134" t="str">
        <f t="shared" si="303"/>
        <v/>
      </c>
      <c r="L564" s="134" t="str">
        <f t="shared" si="304"/>
        <v/>
      </c>
      <c r="M564" s="134" t="str">
        <f t="shared" si="305"/>
        <v/>
      </c>
      <c r="N564" s="134" t="str">
        <f t="shared" si="306"/>
        <v/>
      </c>
      <c r="O564" s="134" t="str">
        <f t="shared" si="307"/>
        <v/>
      </c>
      <c r="P564" s="134" t="str">
        <f t="shared" si="308"/>
        <v/>
      </c>
      <c r="Q564" s="134" t="str">
        <f t="shared" si="309"/>
        <v/>
      </c>
      <c r="R564" s="130" t="str">
        <f t="shared" si="310"/>
        <v/>
      </c>
      <c r="S564" s="134" t="str">
        <f t="shared" si="311"/>
        <v/>
      </c>
      <c r="T564" s="147" t="str">
        <f t="shared" si="312"/>
        <v/>
      </c>
      <c r="U564" s="134" t="str">
        <f t="shared" si="313"/>
        <v/>
      </c>
      <c r="V564" s="134" t="str">
        <f t="shared" si="314"/>
        <v/>
      </c>
      <c r="W564" s="134" t="str">
        <f t="shared" si="315"/>
        <v/>
      </c>
    </row>
    <row r="565" spans="1:23">
      <c r="A565" s="150"/>
      <c r="B565" s="147"/>
      <c r="C565" s="130" t="str">
        <f t="shared" si="296"/>
        <v/>
      </c>
      <c r="D565" s="134" t="str">
        <f t="shared" si="297"/>
        <v/>
      </c>
      <c r="E565" s="145" t="str">
        <f t="shared" si="298"/>
        <v/>
      </c>
      <c r="F565" s="146" t="str">
        <f t="shared" si="299"/>
        <v/>
      </c>
      <c r="G565" s="132" t="str">
        <f t="shared" si="300"/>
        <v/>
      </c>
      <c r="H565" s="133" t="str">
        <f t="shared" ca="1" si="301"/>
        <v/>
      </c>
      <c r="I565" s="134" t="str">
        <f t="shared" si="302"/>
        <v/>
      </c>
      <c r="J565" s="134" t="str">
        <f>""</f>
        <v/>
      </c>
      <c r="K565" s="134" t="str">
        <f t="shared" si="303"/>
        <v/>
      </c>
      <c r="L565" s="134" t="str">
        <f t="shared" si="304"/>
        <v/>
      </c>
      <c r="M565" s="134" t="str">
        <f t="shared" si="305"/>
        <v/>
      </c>
      <c r="N565" s="134" t="str">
        <f t="shared" si="306"/>
        <v/>
      </c>
      <c r="O565" s="134" t="str">
        <f t="shared" si="307"/>
        <v/>
      </c>
      <c r="P565" s="134" t="str">
        <f t="shared" si="308"/>
        <v/>
      </c>
      <c r="Q565" s="134" t="str">
        <f t="shared" si="309"/>
        <v/>
      </c>
      <c r="R565" s="130" t="str">
        <f t="shared" si="310"/>
        <v/>
      </c>
      <c r="S565" s="134" t="str">
        <f t="shared" si="311"/>
        <v/>
      </c>
      <c r="T565" s="147" t="str">
        <f t="shared" si="312"/>
        <v/>
      </c>
      <c r="U565" s="134" t="str">
        <f t="shared" si="313"/>
        <v/>
      </c>
      <c r="V565" s="134" t="str">
        <f t="shared" si="314"/>
        <v/>
      </c>
      <c r="W565" s="134" t="str">
        <f t="shared" si="315"/>
        <v/>
      </c>
    </row>
    <row r="566" spans="1:23">
      <c r="A566" s="150"/>
      <c r="B566" s="147"/>
      <c r="C566" s="130" t="str">
        <f t="shared" si="296"/>
        <v/>
      </c>
      <c r="D566" s="134" t="str">
        <f t="shared" si="297"/>
        <v/>
      </c>
      <c r="E566" s="145" t="str">
        <f t="shared" si="298"/>
        <v/>
      </c>
      <c r="F566" s="146" t="str">
        <f t="shared" si="299"/>
        <v/>
      </c>
      <c r="G566" s="132" t="str">
        <f t="shared" si="300"/>
        <v/>
      </c>
      <c r="H566" s="133" t="str">
        <f t="shared" ca="1" si="301"/>
        <v/>
      </c>
      <c r="I566" s="134" t="str">
        <f t="shared" si="302"/>
        <v/>
      </c>
      <c r="J566" s="134" t="str">
        <f>""</f>
        <v/>
      </c>
      <c r="K566" s="134" t="str">
        <f t="shared" si="303"/>
        <v/>
      </c>
      <c r="L566" s="134" t="str">
        <f t="shared" si="304"/>
        <v/>
      </c>
      <c r="M566" s="134" t="str">
        <f t="shared" si="305"/>
        <v/>
      </c>
      <c r="N566" s="134" t="str">
        <f t="shared" si="306"/>
        <v/>
      </c>
      <c r="O566" s="134" t="str">
        <f t="shared" si="307"/>
        <v/>
      </c>
      <c r="P566" s="134" t="str">
        <f t="shared" si="308"/>
        <v/>
      </c>
      <c r="Q566" s="134" t="str">
        <f t="shared" si="309"/>
        <v/>
      </c>
      <c r="R566" s="130" t="str">
        <f t="shared" si="310"/>
        <v/>
      </c>
      <c r="S566" s="134" t="str">
        <f t="shared" si="311"/>
        <v/>
      </c>
      <c r="T566" s="147" t="str">
        <f t="shared" si="312"/>
        <v/>
      </c>
      <c r="U566" s="134" t="str">
        <f t="shared" si="313"/>
        <v/>
      </c>
      <c r="V566" s="134" t="str">
        <f t="shared" si="314"/>
        <v/>
      </c>
      <c r="W566" s="134" t="str">
        <f t="shared" si="315"/>
        <v/>
      </c>
    </row>
    <row r="567" spans="1:23">
      <c r="A567" s="150"/>
      <c r="B567" s="147"/>
      <c r="C567" s="130" t="str">
        <f t="shared" si="296"/>
        <v/>
      </c>
      <c r="D567" s="134" t="str">
        <f t="shared" si="297"/>
        <v/>
      </c>
      <c r="E567" s="145" t="str">
        <f t="shared" si="298"/>
        <v/>
      </c>
      <c r="F567" s="146" t="str">
        <f t="shared" si="299"/>
        <v/>
      </c>
      <c r="G567" s="132" t="str">
        <f t="shared" si="300"/>
        <v/>
      </c>
      <c r="H567" s="133" t="str">
        <f t="shared" ca="1" si="301"/>
        <v/>
      </c>
      <c r="I567" s="134" t="str">
        <f t="shared" si="302"/>
        <v/>
      </c>
      <c r="J567" s="134" t="str">
        <f>""</f>
        <v/>
      </c>
      <c r="K567" s="134" t="str">
        <f t="shared" si="303"/>
        <v/>
      </c>
      <c r="L567" s="134" t="str">
        <f t="shared" si="304"/>
        <v/>
      </c>
      <c r="M567" s="134" t="str">
        <f t="shared" si="305"/>
        <v/>
      </c>
      <c r="N567" s="134" t="str">
        <f t="shared" si="306"/>
        <v/>
      </c>
      <c r="O567" s="134" t="str">
        <f t="shared" si="307"/>
        <v/>
      </c>
      <c r="P567" s="134" t="str">
        <f t="shared" si="308"/>
        <v/>
      </c>
      <c r="Q567" s="134" t="str">
        <f t="shared" si="309"/>
        <v/>
      </c>
      <c r="R567" s="130" t="str">
        <f t="shared" si="310"/>
        <v/>
      </c>
      <c r="S567" s="134" t="str">
        <f t="shared" si="311"/>
        <v/>
      </c>
      <c r="T567" s="147" t="str">
        <f t="shared" si="312"/>
        <v/>
      </c>
      <c r="U567" s="134" t="str">
        <f t="shared" si="313"/>
        <v/>
      </c>
      <c r="V567" s="134" t="str">
        <f t="shared" si="314"/>
        <v/>
      </c>
      <c r="W567" s="134" t="str">
        <f t="shared" si="315"/>
        <v/>
      </c>
    </row>
    <row r="568" spans="1:23">
      <c r="A568" s="150"/>
      <c r="B568" s="147"/>
      <c r="C568" s="130" t="str">
        <f t="shared" si="296"/>
        <v/>
      </c>
      <c r="D568" s="134" t="str">
        <f t="shared" si="297"/>
        <v/>
      </c>
      <c r="E568" s="145" t="str">
        <f t="shared" si="298"/>
        <v/>
      </c>
      <c r="F568" s="146" t="str">
        <f t="shared" si="299"/>
        <v/>
      </c>
      <c r="G568" s="132" t="str">
        <f t="shared" si="300"/>
        <v/>
      </c>
      <c r="H568" s="133" t="str">
        <f t="shared" ca="1" si="301"/>
        <v/>
      </c>
      <c r="I568" s="134" t="str">
        <f t="shared" si="302"/>
        <v/>
      </c>
      <c r="J568" s="134" t="str">
        <f>""</f>
        <v/>
      </c>
      <c r="K568" s="134" t="str">
        <f t="shared" si="303"/>
        <v/>
      </c>
      <c r="L568" s="134" t="str">
        <f t="shared" si="304"/>
        <v/>
      </c>
      <c r="M568" s="134" t="str">
        <f t="shared" si="305"/>
        <v/>
      </c>
      <c r="N568" s="134" t="str">
        <f t="shared" si="306"/>
        <v/>
      </c>
      <c r="O568" s="134" t="str">
        <f t="shared" si="307"/>
        <v/>
      </c>
      <c r="P568" s="134" t="str">
        <f t="shared" si="308"/>
        <v/>
      </c>
      <c r="Q568" s="134" t="str">
        <f t="shared" si="309"/>
        <v/>
      </c>
      <c r="R568" s="130" t="str">
        <f t="shared" si="310"/>
        <v/>
      </c>
      <c r="S568" s="134" t="str">
        <f t="shared" si="311"/>
        <v/>
      </c>
      <c r="T568" s="147" t="str">
        <f t="shared" si="312"/>
        <v/>
      </c>
      <c r="U568" s="134" t="str">
        <f t="shared" si="313"/>
        <v/>
      </c>
      <c r="V568" s="134" t="str">
        <f t="shared" si="314"/>
        <v/>
      </c>
      <c r="W568" s="134" t="str">
        <f t="shared" si="315"/>
        <v/>
      </c>
    </row>
    <row r="569" spans="1:23">
      <c r="A569" s="150"/>
      <c r="B569" s="147"/>
      <c r="C569" s="130" t="str">
        <f t="shared" si="296"/>
        <v/>
      </c>
      <c r="D569" s="134" t="str">
        <f t="shared" si="297"/>
        <v/>
      </c>
      <c r="E569" s="145" t="str">
        <f t="shared" si="298"/>
        <v/>
      </c>
      <c r="F569" s="146" t="str">
        <f t="shared" si="299"/>
        <v/>
      </c>
      <c r="G569" s="132" t="str">
        <f t="shared" si="300"/>
        <v/>
      </c>
      <c r="H569" s="133" t="str">
        <f t="shared" ca="1" si="301"/>
        <v/>
      </c>
      <c r="I569" s="134" t="str">
        <f t="shared" si="302"/>
        <v/>
      </c>
      <c r="J569" s="134" t="str">
        <f>""</f>
        <v/>
      </c>
      <c r="K569" s="134" t="str">
        <f t="shared" si="303"/>
        <v/>
      </c>
      <c r="L569" s="134" t="str">
        <f t="shared" si="304"/>
        <v/>
      </c>
      <c r="M569" s="134" t="str">
        <f t="shared" si="305"/>
        <v/>
      </c>
      <c r="N569" s="134" t="str">
        <f t="shared" si="306"/>
        <v/>
      </c>
      <c r="O569" s="134" t="str">
        <f t="shared" si="307"/>
        <v/>
      </c>
      <c r="P569" s="134" t="str">
        <f t="shared" si="308"/>
        <v/>
      </c>
      <c r="Q569" s="134" t="str">
        <f t="shared" si="309"/>
        <v/>
      </c>
      <c r="R569" s="130" t="str">
        <f t="shared" si="310"/>
        <v/>
      </c>
      <c r="S569" s="134" t="str">
        <f t="shared" si="311"/>
        <v/>
      </c>
      <c r="T569" s="147" t="str">
        <f t="shared" si="312"/>
        <v/>
      </c>
      <c r="U569" s="134" t="str">
        <f t="shared" si="313"/>
        <v/>
      </c>
      <c r="V569" s="134" t="str">
        <f t="shared" si="314"/>
        <v/>
      </c>
      <c r="W569" s="134" t="str">
        <f t="shared" si="315"/>
        <v/>
      </c>
    </row>
    <row r="570" spans="1:23">
      <c r="A570" s="150"/>
      <c r="B570" s="147"/>
      <c r="C570" s="130" t="str">
        <f t="shared" si="296"/>
        <v/>
      </c>
      <c r="D570" s="134" t="str">
        <f t="shared" si="297"/>
        <v/>
      </c>
      <c r="E570" s="145" t="str">
        <f t="shared" si="298"/>
        <v/>
      </c>
      <c r="F570" s="146" t="str">
        <f t="shared" si="299"/>
        <v/>
      </c>
      <c r="G570" s="132" t="str">
        <f t="shared" si="300"/>
        <v/>
      </c>
      <c r="H570" s="133" t="str">
        <f t="shared" ca="1" si="301"/>
        <v/>
      </c>
      <c r="I570" s="134" t="str">
        <f t="shared" si="302"/>
        <v/>
      </c>
      <c r="J570" s="134" t="str">
        <f>""</f>
        <v/>
      </c>
      <c r="K570" s="134" t="str">
        <f t="shared" si="303"/>
        <v/>
      </c>
      <c r="L570" s="134" t="str">
        <f t="shared" si="304"/>
        <v/>
      </c>
      <c r="M570" s="134" t="str">
        <f t="shared" si="305"/>
        <v/>
      </c>
      <c r="N570" s="134" t="str">
        <f t="shared" si="306"/>
        <v/>
      </c>
      <c r="O570" s="134" t="str">
        <f t="shared" si="307"/>
        <v/>
      </c>
      <c r="P570" s="134" t="str">
        <f t="shared" si="308"/>
        <v/>
      </c>
      <c r="Q570" s="134" t="str">
        <f t="shared" si="309"/>
        <v/>
      </c>
      <c r="R570" s="130" t="str">
        <f t="shared" si="310"/>
        <v/>
      </c>
      <c r="S570" s="134" t="str">
        <f t="shared" si="311"/>
        <v/>
      </c>
      <c r="T570" s="147" t="str">
        <f t="shared" si="312"/>
        <v/>
      </c>
      <c r="U570" s="134" t="str">
        <f t="shared" si="313"/>
        <v/>
      </c>
      <c r="V570" s="134" t="str">
        <f t="shared" si="314"/>
        <v/>
      </c>
      <c r="W570" s="134" t="str">
        <f t="shared" si="315"/>
        <v/>
      </c>
    </row>
    <row r="571" spans="1:23">
      <c r="A571" s="150"/>
      <c r="B571" s="147"/>
      <c r="C571" s="130" t="str">
        <f t="shared" si="296"/>
        <v/>
      </c>
      <c r="D571" s="134" t="str">
        <f t="shared" si="297"/>
        <v/>
      </c>
      <c r="E571" s="145" t="str">
        <f t="shared" si="298"/>
        <v/>
      </c>
      <c r="F571" s="146" t="str">
        <f t="shared" si="299"/>
        <v/>
      </c>
      <c r="G571" s="132" t="str">
        <f t="shared" si="300"/>
        <v/>
      </c>
      <c r="H571" s="133" t="str">
        <f t="shared" ca="1" si="301"/>
        <v/>
      </c>
      <c r="I571" s="134" t="str">
        <f t="shared" si="302"/>
        <v/>
      </c>
      <c r="J571" s="134" t="str">
        <f>""</f>
        <v/>
      </c>
      <c r="K571" s="134" t="str">
        <f t="shared" si="303"/>
        <v/>
      </c>
      <c r="L571" s="134" t="str">
        <f t="shared" si="304"/>
        <v/>
      </c>
      <c r="M571" s="134" t="str">
        <f t="shared" si="305"/>
        <v/>
      </c>
      <c r="N571" s="134" t="str">
        <f t="shared" si="306"/>
        <v/>
      </c>
      <c r="O571" s="134" t="str">
        <f t="shared" si="307"/>
        <v/>
      </c>
      <c r="P571" s="134" t="str">
        <f t="shared" si="308"/>
        <v/>
      </c>
      <c r="Q571" s="134" t="str">
        <f t="shared" si="309"/>
        <v/>
      </c>
      <c r="R571" s="130" t="str">
        <f t="shared" si="310"/>
        <v/>
      </c>
      <c r="S571" s="134" t="str">
        <f t="shared" si="311"/>
        <v/>
      </c>
      <c r="T571" s="147" t="str">
        <f t="shared" si="312"/>
        <v/>
      </c>
      <c r="U571" s="134" t="str">
        <f t="shared" si="313"/>
        <v/>
      </c>
      <c r="V571" s="134" t="str">
        <f t="shared" si="314"/>
        <v/>
      </c>
      <c r="W571" s="134" t="str">
        <f t="shared" si="315"/>
        <v/>
      </c>
    </row>
    <row r="572" spans="1:23">
      <c r="A572" s="150"/>
      <c r="B572" s="147"/>
      <c r="C572" s="130" t="str">
        <f t="shared" si="296"/>
        <v/>
      </c>
      <c r="D572" s="134" t="str">
        <f t="shared" si="297"/>
        <v/>
      </c>
      <c r="E572" s="145" t="str">
        <f t="shared" si="298"/>
        <v/>
      </c>
      <c r="F572" s="146" t="str">
        <f t="shared" si="299"/>
        <v/>
      </c>
      <c r="G572" s="132" t="str">
        <f t="shared" si="300"/>
        <v/>
      </c>
      <c r="H572" s="133" t="str">
        <f t="shared" ca="1" si="301"/>
        <v/>
      </c>
      <c r="I572" s="134" t="str">
        <f t="shared" si="302"/>
        <v/>
      </c>
      <c r="J572" s="134" t="str">
        <f>""</f>
        <v/>
      </c>
      <c r="K572" s="134" t="str">
        <f t="shared" si="303"/>
        <v/>
      </c>
      <c r="L572" s="134" t="str">
        <f t="shared" si="304"/>
        <v/>
      </c>
      <c r="M572" s="134" t="str">
        <f t="shared" si="305"/>
        <v/>
      </c>
      <c r="N572" s="134" t="str">
        <f t="shared" si="306"/>
        <v/>
      </c>
      <c r="O572" s="134" t="str">
        <f t="shared" si="307"/>
        <v/>
      </c>
      <c r="P572" s="134" t="str">
        <f t="shared" si="308"/>
        <v/>
      </c>
      <c r="Q572" s="134" t="str">
        <f t="shared" si="309"/>
        <v/>
      </c>
      <c r="R572" s="130" t="str">
        <f t="shared" si="310"/>
        <v/>
      </c>
      <c r="S572" s="134" t="str">
        <f t="shared" si="311"/>
        <v/>
      </c>
      <c r="T572" s="147" t="str">
        <f t="shared" si="312"/>
        <v/>
      </c>
      <c r="U572" s="134" t="str">
        <f t="shared" si="313"/>
        <v/>
      </c>
      <c r="V572" s="134" t="str">
        <f t="shared" si="314"/>
        <v/>
      </c>
      <c r="W572" s="134" t="str">
        <f t="shared" si="315"/>
        <v/>
      </c>
    </row>
    <row r="573" spans="1:23">
      <c r="A573" s="150"/>
      <c r="B573" s="147"/>
      <c r="C573" s="130" t="str">
        <f t="shared" si="296"/>
        <v/>
      </c>
      <c r="D573" s="134" t="str">
        <f t="shared" si="297"/>
        <v/>
      </c>
      <c r="E573" s="145" t="str">
        <f t="shared" si="298"/>
        <v/>
      </c>
      <c r="F573" s="146" t="str">
        <f t="shared" si="299"/>
        <v/>
      </c>
      <c r="G573" s="132" t="str">
        <f t="shared" si="300"/>
        <v/>
      </c>
      <c r="H573" s="133" t="str">
        <f t="shared" ca="1" si="301"/>
        <v/>
      </c>
      <c r="I573" s="134" t="str">
        <f t="shared" si="302"/>
        <v/>
      </c>
      <c r="J573" s="134" t="str">
        <f>""</f>
        <v/>
      </c>
      <c r="K573" s="134" t="str">
        <f t="shared" si="303"/>
        <v/>
      </c>
      <c r="L573" s="134" t="str">
        <f t="shared" si="304"/>
        <v/>
      </c>
      <c r="M573" s="134" t="str">
        <f t="shared" si="305"/>
        <v/>
      </c>
      <c r="N573" s="134" t="str">
        <f t="shared" si="306"/>
        <v/>
      </c>
      <c r="O573" s="134" t="str">
        <f t="shared" si="307"/>
        <v/>
      </c>
      <c r="P573" s="134" t="str">
        <f t="shared" si="308"/>
        <v/>
      </c>
      <c r="Q573" s="134" t="str">
        <f t="shared" si="309"/>
        <v/>
      </c>
      <c r="R573" s="130" t="str">
        <f t="shared" si="310"/>
        <v/>
      </c>
      <c r="S573" s="134" t="str">
        <f t="shared" si="311"/>
        <v/>
      </c>
      <c r="T573" s="147" t="str">
        <f t="shared" si="312"/>
        <v/>
      </c>
      <c r="U573" s="134" t="str">
        <f t="shared" si="313"/>
        <v/>
      </c>
      <c r="V573" s="134" t="str">
        <f t="shared" si="314"/>
        <v/>
      </c>
      <c r="W573" s="134" t="str">
        <f t="shared" si="315"/>
        <v/>
      </c>
    </row>
    <row r="574" spans="1:23">
      <c r="A574" s="150"/>
      <c r="B574" s="147"/>
      <c r="C574" s="130" t="str">
        <f t="shared" si="296"/>
        <v/>
      </c>
      <c r="D574" s="134" t="str">
        <f t="shared" si="297"/>
        <v/>
      </c>
      <c r="E574" s="145" t="str">
        <f t="shared" si="298"/>
        <v/>
      </c>
      <c r="F574" s="146" t="str">
        <f t="shared" si="299"/>
        <v/>
      </c>
      <c r="G574" s="132" t="str">
        <f t="shared" si="300"/>
        <v/>
      </c>
      <c r="H574" s="133" t="str">
        <f t="shared" ca="1" si="301"/>
        <v/>
      </c>
      <c r="I574" s="134" t="str">
        <f t="shared" si="302"/>
        <v/>
      </c>
      <c r="J574" s="134" t="str">
        <f>""</f>
        <v/>
      </c>
      <c r="K574" s="134" t="str">
        <f t="shared" si="303"/>
        <v/>
      </c>
      <c r="L574" s="134" t="str">
        <f t="shared" si="304"/>
        <v/>
      </c>
      <c r="M574" s="134" t="str">
        <f t="shared" si="305"/>
        <v/>
      </c>
      <c r="N574" s="134" t="str">
        <f t="shared" si="306"/>
        <v/>
      </c>
      <c r="O574" s="134" t="str">
        <f t="shared" si="307"/>
        <v/>
      </c>
      <c r="P574" s="134" t="str">
        <f t="shared" si="308"/>
        <v/>
      </c>
      <c r="Q574" s="134" t="str">
        <f t="shared" si="309"/>
        <v/>
      </c>
      <c r="R574" s="130" t="str">
        <f t="shared" si="310"/>
        <v/>
      </c>
      <c r="S574" s="134" t="str">
        <f t="shared" si="311"/>
        <v/>
      </c>
      <c r="T574" s="147" t="str">
        <f t="shared" si="312"/>
        <v/>
      </c>
      <c r="U574" s="134" t="str">
        <f t="shared" si="313"/>
        <v/>
      </c>
      <c r="V574" s="134" t="str">
        <f t="shared" si="314"/>
        <v/>
      </c>
      <c r="W574" s="134" t="str">
        <f t="shared" si="315"/>
        <v/>
      </c>
    </row>
    <row r="575" spans="1:23">
      <c r="A575" s="150"/>
      <c r="B575" s="147"/>
      <c r="C575" s="130" t="str">
        <f t="shared" si="296"/>
        <v/>
      </c>
      <c r="D575" s="134" t="str">
        <f t="shared" si="297"/>
        <v/>
      </c>
      <c r="E575" s="145" t="str">
        <f t="shared" si="298"/>
        <v/>
      </c>
      <c r="F575" s="146" t="str">
        <f t="shared" si="299"/>
        <v/>
      </c>
      <c r="G575" s="132" t="str">
        <f t="shared" si="300"/>
        <v/>
      </c>
      <c r="H575" s="133" t="str">
        <f t="shared" ca="1" si="301"/>
        <v/>
      </c>
      <c r="I575" s="134" t="str">
        <f t="shared" si="302"/>
        <v/>
      </c>
      <c r="J575" s="134" t="str">
        <f>""</f>
        <v/>
      </c>
      <c r="K575" s="134" t="str">
        <f t="shared" si="303"/>
        <v/>
      </c>
      <c r="L575" s="134" t="str">
        <f t="shared" si="304"/>
        <v/>
      </c>
      <c r="M575" s="134" t="str">
        <f t="shared" si="305"/>
        <v/>
      </c>
      <c r="N575" s="134" t="str">
        <f t="shared" si="306"/>
        <v/>
      </c>
      <c r="O575" s="134" t="str">
        <f t="shared" si="307"/>
        <v/>
      </c>
      <c r="P575" s="134" t="str">
        <f t="shared" si="308"/>
        <v/>
      </c>
      <c r="Q575" s="134" t="str">
        <f t="shared" si="309"/>
        <v/>
      </c>
      <c r="R575" s="130" t="str">
        <f t="shared" si="310"/>
        <v/>
      </c>
      <c r="S575" s="134" t="str">
        <f t="shared" si="311"/>
        <v/>
      </c>
      <c r="T575" s="147" t="str">
        <f t="shared" si="312"/>
        <v/>
      </c>
      <c r="U575" s="134" t="str">
        <f t="shared" si="313"/>
        <v/>
      </c>
      <c r="V575" s="134" t="str">
        <f t="shared" si="314"/>
        <v/>
      </c>
      <c r="W575" s="134" t="str">
        <f t="shared" si="315"/>
        <v/>
      </c>
    </row>
    <row r="576" spans="1:23">
      <c r="A576" s="150"/>
      <c r="B576" s="147"/>
      <c r="C576" s="130" t="str">
        <f t="shared" si="296"/>
        <v/>
      </c>
      <c r="D576" s="134" t="str">
        <f t="shared" si="297"/>
        <v/>
      </c>
      <c r="E576" s="145" t="str">
        <f t="shared" si="298"/>
        <v/>
      </c>
      <c r="F576" s="146" t="str">
        <f t="shared" si="299"/>
        <v/>
      </c>
      <c r="G576" s="132" t="str">
        <f t="shared" si="300"/>
        <v/>
      </c>
      <c r="H576" s="133" t="str">
        <f t="shared" ca="1" si="301"/>
        <v/>
      </c>
      <c r="I576" s="134" t="str">
        <f t="shared" si="302"/>
        <v/>
      </c>
      <c r="J576" s="134" t="str">
        <f>""</f>
        <v/>
      </c>
      <c r="K576" s="134" t="str">
        <f t="shared" si="303"/>
        <v/>
      </c>
      <c r="L576" s="134" t="str">
        <f t="shared" si="304"/>
        <v/>
      </c>
      <c r="M576" s="134" t="str">
        <f t="shared" si="305"/>
        <v/>
      </c>
      <c r="N576" s="134" t="str">
        <f t="shared" si="306"/>
        <v/>
      </c>
      <c r="O576" s="134" t="str">
        <f t="shared" si="307"/>
        <v/>
      </c>
      <c r="P576" s="134" t="str">
        <f t="shared" si="308"/>
        <v/>
      </c>
      <c r="Q576" s="134" t="str">
        <f t="shared" si="309"/>
        <v/>
      </c>
      <c r="R576" s="130" t="str">
        <f t="shared" si="310"/>
        <v/>
      </c>
      <c r="S576" s="134" t="str">
        <f t="shared" si="311"/>
        <v/>
      </c>
      <c r="T576" s="147" t="str">
        <f t="shared" si="312"/>
        <v/>
      </c>
      <c r="U576" s="134" t="str">
        <f t="shared" si="313"/>
        <v/>
      </c>
      <c r="V576" s="134" t="str">
        <f t="shared" si="314"/>
        <v/>
      </c>
      <c r="W576" s="134" t="str">
        <f t="shared" si="315"/>
        <v/>
      </c>
    </row>
    <row r="577" spans="1:23">
      <c r="A577" s="150"/>
      <c r="B577" s="147"/>
      <c r="C577" s="130" t="str">
        <f t="shared" si="296"/>
        <v/>
      </c>
      <c r="D577" s="134" t="str">
        <f t="shared" si="297"/>
        <v/>
      </c>
      <c r="E577" s="145" t="str">
        <f t="shared" si="298"/>
        <v/>
      </c>
      <c r="F577" s="146" t="str">
        <f t="shared" si="299"/>
        <v/>
      </c>
      <c r="G577" s="132" t="str">
        <f t="shared" si="300"/>
        <v/>
      </c>
      <c r="H577" s="133" t="str">
        <f t="shared" ca="1" si="301"/>
        <v/>
      </c>
      <c r="I577" s="134" t="str">
        <f t="shared" si="302"/>
        <v/>
      </c>
      <c r="J577" s="134" t="str">
        <f>""</f>
        <v/>
      </c>
      <c r="K577" s="134" t="str">
        <f t="shared" si="303"/>
        <v/>
      </c>
      <c r="L577" s="134" t="str">
        <f t="shared" si="304"/>
        <v/>
      </c>
      <c r="M577" s="134" t="str">
        <f t="shared" si="305"/>
        <v/>
      </c>
      <c r="N577" s="134" t="str">
        <f t="shared" si="306"/>
        <v/>
      </c>
      <c r="O577" s="134" t="str">
        <f t="shared" si="307"/>
        <v/>
      </c>
      <c r="P577" s="134" t="str">
        <f t="shared" si="308"/>
        <v/>
      </c>
      <c r="Q577" s="134" t="str">
        <f t="shared" si="309"/>
        <v/>
      </c>
      <c r="R577" s="130" t="str">
        <f t="shared" si="310"/>
        <v/>
      </c>
      <c r="S577" s="134" t="str">
        <f t="shared" si="311"/>
        <v/>
      </c>
      <c r="T577" s="147" t="str">
        <f t="shared" si="312"/>
        <v/>
      </c>
      <c r="U577" s="134" t="str">
        <f t="shared" si="313"/>
        <v/>
      </c>
      <c r="V577" s="134" t="str">
        <f t="shared" si="314"/>
        <v/>
      </c>
      <c r="W577" s="134" t="str">
        <f t="shared" si="315"/>
        <v/>
      </c>
    </row>
    <row r="578" spans="1:23">
      <c r="A578" s="150"/>
      <c r="B578" s="147"/>
      <c r="C578" s="130" t="str">
        <f t="shared" si="296"/>
        <v/>
      </c>
      <c r="D578" s="134" t="str">
        <f t="shared" si="297"/>
        <v/>
      </c>
      <c r="E578" s="145" t="str">
        <f t="shared" si="298"/>
        <v/>
      </c>
      <c r="F578" s="146" t="str">
        <f t="shared" si="299"/>
        <v/>
      </c>
      <c r="G578" s="132" t="str">
        <f t="shared" si="300"/>
        <v/>
      </c>
      <c r="H578" s="133" t="str">
        <f t="shared" ca="1" si="301"/>
        <v/>
      </c>
      <c r="I578" s="134" t="str">
        <f t="shared" si="302"/>
        <v/>
      </c>
      <c r="J578" s="134" t="str">
        <f>""</f>
        <v/>
      </c>
      <c r="K578" s="134" t="str">
        <f t="shared" si="303"/>
        <v/>
      </c>
      <c r="L578" s="134" t="str">
        <f t="shared" si="304"/>
        <v/>
      </c>
      <c r="M578" s="134" t="str">
        <f t="shared" si="305"/>
        <v/>
      </c>
      <c r="N578" s="134" t="str">
        <f t="shared" si="306"/>
        <v/>
      </c>
      <c r="O578" s="134" t="str">
        <f t="shared" si="307"/>
        <v/>
      </c>
      <c r="P578" s="134" t="str">
        <f t="shared" si="308"/>
        <v/>
      </c>
      <c r="Q578" s="134" t="str">
        <f t="shared" si="309"/>
        <v/>
      </c>
      <c r="R578" s="130" t="str">
        <f t="shared" si="310"/>
        <v/>
      </c>
      <c r="S578" s="134" t="str">
        <f t="shared" si="311"/>
        <v/>
      </c>
      <c r="T578" s="147" t="str">
        <f t="shared" si="312"/>
        <v/>
      </c>
      <c r="U578" s="134" t="str">
        <f t="shared" si="313"/>
        <v/>
      </c>
      <c r="V578" s="134" t="str">
        <f t="shared" si="314"/>
        <v/>
      </c>
      <c r="W578" s="134" t="str">
        <f t="shared" si="315"/>
        <v/>
      </c>
    </row>
    <row r="579" spans="1:23">
      <c r="A579" s="150"/>
      <c r="B579" s="147"/>
      <c r="C579" s="130" t="str">
        <f t="shared" si="296"/>
        <v/>
      </c>
      <c r="D579" s="134" t="str">
        <f t="shared" si="297"/>
        <v/>
      </c>
      <c r="E579" s="145" t="str">
        <f t="shared" si="298"/>
        <v/>
      </c>
      <c r="F579" s="146" t="str">
        <f t="shared" si="299"/>
        <v/>
      </c>
      <c r="G579" s="132" t="str">
        <f t="shared" si="300"/>
        <v/>
      </c>
      <c r="H579" s="133" t="str">
        <f t="shared" ca="1" si="301"/>
        <v/>
      </c>
      <c r="I579" s="134" t="str">
        <f t="shared" si="302"/>
        <v/>
      </c>
      <c r="J579" s="134" t="str">
        <f>""</f>
        <v/>
      </c>
      <c r="K579" s="134" t="str">
        <f t="shared" si="303"/>
        <v/>
      </c>
      <c r="L579" s="134" t="str">
        <f t="shared" si="304"/>
        <v/>
      </c>
      <c r="M579" s="134" t="str">
        <f t="shared" si="305"/>
        <v/>
      </c>
      <c r="N579" s="134" t="str">
        <f t="shared" si="306"/>
        <v/>
      </c>
      <c r="O579" s="134" t="str">
        <f t="shared" si="307"/>
        <v/>
      </c>
      <c r="P579" s="134" t="str">
        <f t="shared" si="308"/>
        <v/>
      </c>
      <c r="Q579" s="134" t="str">
        <f t="shared" si="309"/>
        <v/>
      </c>
      <c r="R579" s="130" t="str">
        <f t="shared" si="310"/>
        <v/>
      </c>
      <c r="S579" s="134" t="str">
        <f t="shared" si="311"/>
        <v/>
      </c>
      <c r="T579" s="147" t="str">
        <f t="shared" si="312"/>
        <v/>
      </c>
      <c r="U579" s="134" t="str">
        <f t="shared" si="313"/>
        <v/>
      </c>
      <c r="V579" s="134" t="str">
        <f t="shared" si="314"/>
        <v/>
      </c>
      <c r="W579" s="134" t="str">
        <f t="shared" si="315"/>
        <v/>
      </c>
    </row>
    <row r="580" spans="1:23">
      <c r="A580" s="150"/>
      <c r="B580" s="147"/>
      <c r="C580" s="130" t="str">
        <f t="shared" si="296"/>
        <v/>
      </c>
      <c r="D580" s="134" t="str">
        <f t="shared" si="297"/>
        <v/>
      </c>
      <c r="E580" s="145" t="str">
        <f t="shared" si="298"/>
        <v/>
      </c>
      <c r="F580" s="146" t="str">
        <f t="shared" si="299"/>
        <v/>
      </c>
      <c r="G580" s="132" t="str">
        <f t="shared" si="300"/>
        <v/>
      </c>
      <c r="H580" s="133" t="str">
        <f t="shared" ca="1" si="301"/>
        <v/>
      </c>
      <c r="I580" s="134" t="str">
        <f t="shared" si="302"/>
        <v/>
      </c>
      <c r="J580" s="134" t="str">
        <f>""</f>
        <v/>
      </c>
      <c r="K580" s="134" t="str">
        <f t="shared" si="303"/>
        <v/>
      </c>
      <c r="L580" s="134" t="str">
        <f t="shared" si="304"/>
        <v/>
      </c>
      <c r="M580" s="134" t="str">
        <f t="shared" si="305"/>
        <v/>
      </c>
      <c r="N580" s="134" t="str">
        <f t="shared" si="306"/>
        <v/>
      </c>
      <c r="O580" s="134" t="str">
        <f t="shared" si="307"/>
        <v/>
      </c>
      <c r="P580" s="134" t="str">
        <f t="shared" si="308"/>
        <v/>
      </c>
      <c r="Q580" s="134" t="str">
        <f t="shared" si="309"/>
        <v/>
      </c>
      <c r="R580" s="130" t="str">
        <f t="shared" si="310"/>
        <v/>
      </c>
      <c r="S580" s="134" t="str">
        <f t="shared" si="311"/>
        <v/>
      </c>
      <c r="T580" s="147" t="str">
        <f t="shared" si="312"/>
        <v/>
      </c>
      <c r="U580" s="134" t="str">
        <f t="shared" si="313"/>
        <v/>
      </c>
      <c r="V580" s="134" t="str">
        <f t="shared" si="314"/>
        <v/>
      </c>
      <c r="W580" s="134" t="str">
        <f t="shared" si="315"/>
        <v/>
      </c>
    </row>
    <row r="581" spans="1:23">
      <c r="A581" s="150"/>
      <c r="B581" s="147"/>
      <c r="C581" s="130" t="str">
        <f t="shared" si="296"/>
        <v/>
      </c>
      <c r="D581" s="134" t="str">
        <f t="shared" si="297"/>
        <v/>
      </c>
      <c r="E581" s="145" t="str">
        <f t="shared" si="298"/>
        <v/>
      </c>
      <c r="F581" s="146" t="str">
        <f t="shared" si="299"/>
        <v/>
      </c>
      <c r="G581" s="132" t="str">
        <f t="shared" si="300"/>
        <v/>
      </c>
      <c r="H581" s="133" t="str">
        <f t="shared" ca="1" si="301"/>
        <v/>
      </c>
      <c r="I581" s="134" t="str">
        <f t="shared" si="302"/>
        <v/>
      </c>
      <c r="J581" s="134" t="str">
        <f>""</f>
        <v/>
      </c>
      <c r="K581" s="134" t="str">
        <f t="shared" si="303"/>
        <v/>
      </c>
      <c r="L581" s="134" t="str">
        <f t="shared" si="304"/>
        <v/>
      </c>
      <c r="M581" s="134" t="str">
        <f t="shared" si="305"/>
        <v/>
      </c>
      <c r="N581" s="134" t="str">
        <f t="shared" si="306"/>
        <v/>
      </c>
      <c r="O581" s="134" t="str">
        <f t="shared" si="307"/>
        <v/>
      </c>
      <c r="P581" s="134" t="str">
        <f t="shared" si="308"/>
        <v/>
      </c>
      <c r="Q581" s="134" t="str">
        <f t="shared" si="309"/>
        <v/>
      </c>
      <c r="R581" s="130" t="str">
        <f t="shared" si="310"/>
        <v/>
      </c>
      <c r="S581" s="134" t="str">
        <f t="shared" si="311"/>
        <v/>
      </c>
      <c r="T581" s="147" t="str">
        <f t="shared" si="312"/>
        <v/>
      </c>
      <c r="U581" s="134" t="str">
        <f t="shared" si="313"/>
        <v/>
      </c>
      <c r="V581" s="134" t="str">
        <f t="shared" si="314"/>
        <v/>
      </c>
      <c r="W581" s="134" t="str">
        <f t="shared" si="315"/>
        <v/>
      </c>
    </row>
    <row r="582" spans="1:23">
      <c r="A582" s="150"/>
      <c r="B582" s="147"/>
      <c r="C582" s="130" t="str">
        <f t="shared" si="296"/>
        <v/>
      </c>
      <c r="D582" s="134" t="str">
        <f t="shared" si="297"/>
        <v/>
      </c>
      <c r="E582" s="145" t="str">
        <f t="shared" si="298"/>
        <v/>
      </c>
      <c r="F582" s="146" t="str">
        <f t="shared" si="299"/>
        <v/>
      </c>
      <c r="G582" s="132" t="str">
        <f t="shared" si="300"/>
        <v/>
      </c>
      <c r="H582" s="133" t="str">
        <f t="shared" ca="1" si="301"/>
        <v/>
      </c>
      <c r="I582" s="134" t="str">
        <f t="shared" si="302"/>
        <v/>
      </c>
      <c r="J582" s="134" t="str">
        <f>""</f>
        <v/>
      </c>
      <c r="K582" s="134" t="str">
        <f t="shared" si="303"/>
        <v/>
      </c>
      <c r="L582" s="134" t="str">
        <f t="shared" si="304"/>
        <v/>
      </c>
      <c r="M582" s="134" t="str">
        <f t="shared" si="305"/>
        <v/>
      </c>
      <c r="N582" s="134" t="str">
        <f t="shared" si="306"/>
        <v/>
      </c>
      <c r="O582" s="134" t="str">
        <f t="shared" si="307"/>
        <v/>
      </c>
      <c r="P582" s="134" t="str">
        <f t="shared" si="308"/>
        <v/>
      </c>
      <c r="Q582" s="134" t="str">
        <f t="shared" si="309"/>
        <v/>
      </c>
      <c r="R582" s="130" t="str">
        <f t="shared" si="310"/>
        <v/>
      </c>
      <c r="S582" s="134" t="str">
        <f t="shared" si="311"/>
        <v/>
      </c>
      <c r="T582" s="147" t="str">
        <f t="shared" si="312"/>
        <v/>
      </c>
      <c r="U582" s="134" t="str">
        <f t="shared" si="313"/>
        <v/>
      </c>
      <c r="V582" s="134" t="str">
        <f t="shared" si="314"/>
        <v/>
      </c>
      <c r="W582" s="134" t="str">
        <f t="shared" si="315"/>
        <v/>
      </c>
    </row>
    <row r="583" spans="1:23">
      <c r="A583" s="150"/>
      <c r="B583" s="147"/>
      <c r="C583" s="130" t="str">
        <f t="shared" si="296"/>
        <v/>
      </c>
      <c r="D583" s="134" t="str">
        <f t="shared" si="297"/>
        <v/>
      </c>
      <c r="E583" s="145" t="str">
        <f t="shared" si="298"/>
        <v/>
      </c>
      <c r="F583" s="146" t="str">
        <f t="shared" si="299"/>
        <v/>
      </c>
      <c r="G583" s="132" t="str">
        <f t="shared" si="300"/>
        <v/>
      </c>
      <c r="H583" s="133" t="str">
        <f t="shared" ca="1" si="301"/>
        <v/>
      </c>
      <c r="I583" s="134" t="str">
        <f t="shared" si="302"/>
        <v/>
      </c>
      <c r="J583" s="134" t="str">
        <f>""</f>
        <v/>
      </c>
      <c r="K583" s="134" t="str">
        <f t="shared" si="303"/>
        <v/>
      </c>
      <c r="L583" s="134" t="str">
        <f t="shared" si="304"/>
        <v/>
      </c>
      <c r="M583" s="134" t="str">
        <f t="shared" si="305"/>
        <v/>
      </c>
      <c r="N583" s="134" t="str">
        <f t="shared" si="306"/>
        <v/>
      </c>
      <c r="O583" s="134" t="str">
        <f t="shared" si="307"/>
        <v/>
      </c>
      <c r="P583" s="134" t="str">
        <f t="shared" si="308"/>
        <v/>
      </c>
      <c r="Q583" s="134" t="str">
        <f t="shared" si="309"/>
        <v/>
      </c>
      <c r="R583" s="130" t="str">
        <f t="shared" si="310"/>
        <v/>
      </c>
      <c r="S583" s="134" t="str">
        <f t="shared" si="311"/>
        <v/>
      </c>
      <c r="T583" s="147" t="str">
        <f t="shared" si="312"/>
        <v/>
      </c>
      <c r="U583" s="134" t="str">
        <f t="shared" si="313"/>
        <v/>
      </c>
      <c r="V583" s="134" t="str">
        <f t="shared" si="314"/>
        <v/>
      </c>
      <c r="W583" s="134" t="str">
        <f t="shared" si="315"/>
        <v/>
      </c>
    </row>
    <row r="584" spans="1:23">
      <c r="A584" s="150"/>
      <c r="B584" s="147"/>
      <c r="C584" s="130" t="str">
        <f t="shared" si="296"/>
        <v/>
      </c>
      <c r="D584" s="134" t="str">
        <f t="shared" si="297"/>
        <v/>
      </c>
      <c r="E584" s="145" t="str">
        <f t="shared" si="298"/>
        <v/>
      </c>
      <c r="F584" s="146" t="str">
        <f t="shared" si="299"/>
        <v/>
      </c>
      <c r="G584" s="132" t="str">
        <f t="shared" si="300"/>
        <v/>
      </c>
      <c r="H584" s="133" t="str">
        <f t="shared" ca="1" si="301"/>
        <v/>
      </c>
      <c r="I584" s="134" t="str">
        <f t="shared" si="302"/>
        <v/>
      </c>
      <c r="J584" s="134" t="str">
        <f>""</f>
        <v/>
      </c>
      <c r="K584" s="134" t="str">
        <f t="shared" si="303"/>
        <v/>
      </c>
      <c r="L584" s="134" t="str">
        <f t="shared" si="304"/>
        <v/>
      </c>
      <c r="M584" s="134" t="str">
        <f t="shared" si="305"/>
        <v/>
      </c>
      <c r="N584" s="134" t="str">
        <f t="shared" si="306"/>
        <v/>
      </c>
      <c r="O584" s="134" t="str">
        <f t="shared" si="307"/>
        <v/>
      </c>
      <c r="P584" s="134" t="str">
        <f t="shared" si="308"/>
        <v/>
      </c>
      <c r="Q584" s="134" t="str">
        <f t="shared" si="309"/>
        <v/>
      </c>
      <c r="R584" s="130" t="str">
        <f t="shared" si="310"/>
        <v/>
      </c>
      <c r="S584" s="134" t="str">
        <f t="shared" si="311"/>
        <v/>
      </c>
      <c r="T584" s="147" t="str">
        <f t="shared" si="312"/>
        <v/>
      </c>
      <c r="U584" s="134" t="str">
        <f t="shared" si="313"/>
        <v/>
      </c>
      <c r="V584" s="134" t="str">
        <f t="shared" si="314"/>
        <v/>
      </c>
      <c r="W584" s="134" t="str">
        <f t="shared" si="315"/>
        <v/>
      </c>
    </row>
    <row r="585" spans="1:23">
      <c r="A585" s="150"/>
      <c r="B585" s="147"/>
      <c r="C585" s="130" t="str">
        <f t="shared" si="296"/>
        <v/>
      </c>
      <c r="D585" s="134" t="str">
        <f t="shared" si="297"/>
        <v/>
      </c>
      <c r="E585" s="145" t="str">
        <f t="shared" si="298"/>
        <v/>
      </c>
      <c r="F585" s="146" t="str">
        <f t="shared" si="299"/>
        <v/>
      </c>
      <c r="G585" s="132" t="str">
        <f t="shared" si="300"/>
        <v/>
      </c>
      <c r="H585" s="133" t="str">
        <f t="shared" ca="1" si="301"/>
        <v/>
      </c>
      <c r="I585" s="134" t="str">
        <f t="shared" si="302"/>
        <v/>
      </c>
      <c r="J585" s="134" t="str">
        <f>""</f>
        <v/>
      </c>
      <c r="K585" s="134" t="str">
        <f t="shared" si="303"/>
        <v/>
      </c>
      <c r="L585" s="134" t="str">
        <f t="shared" si="304"/>
        <v/>
      </c>
      <c r="M585" s="134" t="str">
        <f t="shared" si="305"/>
        <v/>
      </c>
      <c r="N585" s="134" t="str">
        <f t="shared" si="306"/>
        <v/>
      </c>
      <c r="O585" s="134" t="str">
        <f t="shared" si="307"/>
        <v/>
      </c>
      <c r="P585" s="134" t="str">
        <f t="shared" si="308"/>
        <v/>
      </c>
      <c r="Q585" s="134" t="str">
        <f t="shared" si="309"/>
        <v/>
      </c>
      <c r="R585" s="130" t="str">
        <f t="shared" si="310"/>
        <v/>
      </c>
      <c r="S585" s="134" t="str">
        <f t="shared" si="311"/>
        <v/>
      </c>
      <c r="T585" s="147" t="str">
        <f t="shared" si="312"/>
        <v/>
      </c>
      <c r="U585" s="134" t="str">
        <f t="shared" si="313"/>
        <v/>
      </c>
      <c r="V585" s="134" t="str">
        <f t="shared" si="314"/>
        <v/>
      </c>
      <c r="W585" s="134" t="str">
        <f t="shared" si="315"/>
        <v/>
      </c>
    </row>
    <row r="586" spans="1:23">
      <c r="A586" s="150"/>
      <c r="B586" s="147"/>
      <c r="C586" s="130" t="str">
        <f t="shared" si="296"/>
        <v/>
      </c>
      <c r="D586" s="134" t="str">
        <f t="shared" si="297"/>
        <v/>
      </c>
      <c r="E586" s="145" t="str">
        <f t="shared" si="298"/>
        <v/>
      </c>
      <c r="F586" s="146" t="str">
        <f t="shared" si="299"/>
        <v/>
      </c>
      <c r="G586" s="132" t="str">
        <f t="shared" si="300"/>
        <v/>
      </c>
      <c r="H586" s="133" t="str">
        <f t="shared" ca="1" si="301"/>
        <v/>
      </c>
      <c r="I586" s="134" t="str">
        <f t="shared" si="302"/>
        <v/>
      </c>
      <c r="J586" s="134" t="str">
        <f>""</f>
        <v/>
      </c>
      <c r="K586" s="134" t="str">
        <f t="shared" si="303"/>
        <v/>
      </c>
      <c r="L586" s="134" t="str">
        <f t="shared" si="304"/>
        <v/>
      </c>
      <c r="M586" s="134" t="str">
        <f t="shared" si="305"/>
        <v/>
      </c>
      <c r="N586" s="134" t="str">
        <f t="shared" si="306"/>
        <v/>
      </c>
      <c r="O586" s="134" t="str">
        <f t="shared" si="307"/>
        <v/>
      </c>
      <c r="P586" s="134" t="str">
        <f t="shared" si="308"/>
        <v/>
      </c>
      <c r="Q586" s="134" t="str">
        <f t="shared" si="309"/>
        <v/>
      </c>
      <c r="R586" s="130" t="str">
        <f t="shared" si="310"/>
        <v/>
      </c>
      <c r="S586" s="134" t="str">
        <f t="shared" si="311"/>
        <v/>
      </c>
      <c r="T586" s="147" t="str">
        <f t="shared" si="312"/>
        <v/>
      </c>
      <c r="U586" s="134" t="str">
        <f t="shared" si="313"/>
        <v/>
      </c>
      <c r="V586" s="134" t="str">
        <f t="shared" si="314"/>
        <v/>
      </c>
      <c r="W586" s="134" t="str">
        <f t="shared" si="315"/>
        <v/>
      </c>
    </row>
    <row r="587" spans="1:23">
      <c r="A587" s="150"/>
      <c r="B587" s="147"/>
      <c r="C587" s="130" t="str">
        <f t="shared" si="296"/>
        <v/>
      </c>
      <c r="D587" s="134" t="str">
        <f t="shared" si="297"/>
        <v/>
      </c>
      <c r="E587" s="145" t="str">
        <f t="shared" si="298"/>
        <v/>
      </c>
      <c r="F587" s="146" t="str">
        <f t="shared" si="299"/>
        <v/>
      </c>
      <c r="G587" s="132" t="str">
        <f t="shared" si="300"/>
        <v/>
      </c>
      <c r="H587" s="133" t="str">
        <f t="shared" ca="1" si="301"/>
        <v/>
      </c>
      <c r="I587" s="134" t="str">
        <f t="shared" si="302"/>
        <v/>
      </c>
      <c r="J587" s="134" t="str">
        <f>""</f>
        <v/>
      </c>
      <c r="K587" s="134" t="str">
        <f t="shared" si="303"/>
        <v/>
      </c>
      <c r="L587" s="134" t="str">
        <f t="shared" si="304"/>
        <v/>
      </c>
      <c r="M587" s="134" t="str">
        <f t="shared" si="305"/>
        <v/>
      </c>
      <c r="N587" s="134" t="str">
        <f t="shared" si="306"/>
        <v/>
      </c>
      <c r="O587" s="134" t="str">
        <f t="shared" si="307"/>
        <v/>
      </c>
      <c r="P587" s="134" t="str">
        <f t="shared" si="308"/>
        <v/>
      </c>
      <c r="Q587" s="134" t="str">
        <f t="shared" si="309"/>
        <v/>
      </c>
      <c r="R587" s="130" t="str">
        <f t="shared" si="310"/>
        <v/>
      </c>
      <c r="S587" s="134" t="str">
        <f t="shared" si="311"/>
        <v/>
      </c>
      <c r="T587" s="147" t="str">
        <f t="shared" si="312"/>
        <v/>
      </c>
      <c r="U587" s="134" t="str">
        <f t="shared" si="313"/>
        <v/>
      </c>
      <c r="V587" s="134" t="str">
        <f t="shared" si="314"/>
        <v/>
      </c>
      <c r="W587" s="134" t="str">
        <f t="shared" si="315"/>
        <v/>
      </c>
    </row>
    <row r="588" spans="1:23">
      <c r="A588" s="150"/>
      <c r="B588" s="147"/>
      <c r="C588" s="130" t="str">
        <f t="shared" si="296"/>
        <v/>
      </c>
      <c r="D588" s="134" t="str">
        <f t="shared" si="297"/>
        <v/>
      </c>
      <c r="E588" s="145" t="str">
        <f t="shared" si="298"/>
        <v/>
      </c>
      <c r="F588" s="146" t="str">
        <f t="shared" si="299"/>
        <v/>
      </c>
      <c r="G588" s="132" t="str">
        <f t="shared" si="300"/>
        <v/>
      </c>
      <c r="H588" s="133" t="str">
        <f t="shared" ca="1" si="301"/>
        <v/>
      </c>
      <c r="I588" s="134" t="str">
        <f t="shared" si="302"/>
        <v/>
      </c>
      <c r="J588" s="134" t="str">
        <f>""</f>
        <v/>
      </c>
      <c r="K588" s="134" t="str">
        <f t="shared" si="303"/>
        <v/>
      </c>
      <c r="L588" s="134" t="str">
        <f t="shared" si="304"/>
        <v/>
      </c>
      <c r="M588" s="134" t="str">
        <f t="shared" si="305"/>
        <v/>
      </c>
      <c r="N588" s="134" t="str">
        <f t="shared" si="306"/>
        <v/>
      </c>
      <c r="O588" s="134" t="str">
        <f t="shared" si="307"/>
        <v/>
      </c>
      <c r="P588" s="134" t="str">
        <f t="shared" si="308"/>
        <v/>
      </c>
      <c r="Q588" s="134" t="str">
        <f t="shared" si="309"/>
        <v/>
      </c>
      <c r="R588" s="130" t="str">
        <f t="shared" si="310"/>
        <v/>
      </c>
      <c r="S588" s="134" t="str">
        <f t="shared" si="311"/>
        <v/>
      </c>
      <c r="T588" s="147" t="str">
        <f t="shared" si="312"/>
        <v/>
      </c>
      <c r="U588" s="134" t="str">
        <f t="shared" si="313"/>
        <v/>
      </c>
      <c r="V588" s="134" t="str">
        <f t="shared" si="314"/>
        <v/>
      </c>
      <c r="W588" s="134" t="str">
        <f t="shared" si="315"/>
        <v/>
      </c>
    </row>
    <row r="589" spans="1:23">
      <c r="A589" s="150"/>
      <c r="B589" s="147"/>
      <c r="C589" s="130" t="str">
        <f t="shared" si="296"/>
        <v/>
      </c>
      <c r="D589" s="134" t="str">
        <f t="shared" si="297"/>
        <v/>
      </c>
      <c r="E589" s="145" t="str">
        <f t="shared" si="298"/>
        <v/>
      </c>
      <c r="F589" s="146" t="str">
        <f t="shared" si="299"/>
        <v/>
      </c>
      <c r="G589" s="132" t="str">
        <f t="shared" si="300"/>
        <v/>
      </c>
      <c r="H589" s="133" t="str">
        <f t="shared" ca="1" si="301"/>
        <v/>
      </c>
      <c r="I589" s="134" t="str">
        <f t="shared" si="302"/>
        <v/>
      </c>
      <c r="J589" s="134" t="str">
        <f>""</f>
        <v/>
      </c>
      <c r="K589" s="134" t="str">
        <f t="shared" si="303"/>
        <v/>
      </c>
      <c r="L589" s="134" t="str">
        <f t="shared" si="304"/>
        <v/>
      </c>
      <c r="M589" s="134" t="str">
        <f t="shared" si="305"/>
        <v/>
      </c>
      <c r="N589" s="134" t="str">
        <f t="shared" si="306"/>
        <v/>
      </c>
      <c r="O589" s="134" t="str">
        <f t="shared" si="307"/>
        <v/>
      </c>
      <c r="P589" s="134" t="str">
        <f t="shared" si="308"/>
        <v/>
      </c>
      <c r="Q589" s="134" t="str">
        <f t="shared" si="309"/>
        <v/>
      </c>
      <c r="R589" s="130" t="str">
        <f t="shared" si="310"/>
        <v/>
      </c>
      <c r="S589" s="134" t="str">
        <f t="shared" si="311"/>
        <v/>
      </c>
      <c r="T589" s="147" t="str">
        <f t="shared" si="312"/>
        <v/>
      </c>
      <c r="U589" s="134" t="str">
        <f t="shared" si="313"/>
        <v/>
      </c>
      <c r="V589" s="134" t="str">
        <f t="shared" si="314"/>
        <v/>
      </c>
      <c r="W589" s="134" t="str">
        <f t="shared" si="315"/>
        <v/>
      </c>
    </row>
    <row r="590" spans="1:23">
      <c r="A590" s="150"/>
      <c r="B590" s="147"/>
      <c r="C590" s="130" t="str">
        <f t="shared" si="296"/>
        <v/>
      </c>
      <c r="D590" s="134" t="str">
        <f t="shared" si="297"/>
        <v/>
      </c>
      <c r="E590" s="145" t="str">
        <f t="shared" si="298"/>
        <v/>
      </c>
      <c r="F590" s="146" t="str">
        <f t="shared" si="299"/>
        <v/>
      </c>
      <c r="G590" s="132" t="str">
        <f t="shared" si="300"/>
        <v/>
      </c>
      <c r="H590" s="133" t="str">
        <f t="shared" ca="1" si="301"/>
        <v/>
      </c>
      <c r="I590" s="134" t="str">
        <f t="shared" si="302"/>
        <v/>
      </c>
      <c r="J590" s="134" t="str">
        <f>""</f>
        <v/>
      </c>
      <c r="K590" s="134" t="str">
        <f t="shared" si="303"/>
        <v/>
      </c>
      <c r="L590" s="134" t="str">
        <f t="shared" si="304"/>
        <v/>
      </c>
      <c r="M590" s="134" t="str">
        <f t="shared" si="305"/>
        <v/>
      </c>
      <c r="N590" s="134" t="str">
        <f t="shared" si="306"/>
        <v/>
      </c>
      <c r="O590" s="134" t="str">
        <f t="shared" si="307"/>
        <v/>
      </c>
      <c r="P590" s="134" t="str">
        <f t="shared" si="308"/>
        <v/>
      </c>
      <c r="Q590" s="134" t="str">
        <f t="shared" si="309"/>
        <v/>
      </c>
      <c r="R590" s="130" t="str">
        <f t="shared" si="310"/>
        <v/>
      </c>
      <c r="S590" s="134" t="str">
        <f t="shared" si="311"/>
        <v/>
      </c>
      <c r="T590" s="147" t="str">
        <f t="shared" si="312"/>
        <v/>
      </c>
      <c r="U590" s="134" t="str">
        <f t="shared" si="313"/>
        <v/>
      </c>
      <c r="V590" s="134" t="str">
        <f t="shared" si="314"/>
        <v/>
      </c>
      <c r="W590" s="134" t="str">
        <f t="shared" si="315"/>
        <v/>
      </c>
    </row>
    <row r="591" spans="1:23">
      <c r="A591" s="150"/>
      <c r="B591" s="147"/>
      <c r="C591" s="130" t="str">
        <f t="shared" si="296"/>
        <v/>
      </c>
      <c r="D591" s="134" t="str">
        <f t="shared" si="297"/>
        <v/>
      </c>
      <c r="E591" s="145" t="str">
        <f t="shared" si="298"/>
        <v/>
      </c>
      <c r="F591" s="146" t="str">
        <f t="shared" si="299"/>
        <v/>
      </c>
      <c r="G591" s="132" t="str">
        <f t="shared" si="300"/>
        <v/>
      </c>
      <c r="H591" s="133" t="str">
        <f t="shared" ca="1" si="301"/>
        <v/>
      </c>
      <c r="I591" s="134" t="str">
        <f t="shared" si="302"/>
        <v/>
      </c>
      <c r="J591" s="134" t="str">
        <f>""</f>
        <v/>
      </c>
      <c r="K591" s="134" t="str">
        <f t="shared" si="303"/>
        <v/>
      </c>
      <c r="L591" s="134" t="str">
        <f t="shared" si="304"/>
        <v/>
      </c>
      <c r="M591" s="134" t="str">
        <f t="shared" si="305"/>
        <v/>
      </c>
      <c r="N591" s="134" t="str">
        <f t="shared" si="306"/>
        <v/>
      </c>
      <c r="O591" s="134" t="str">
        <f t="shared" si="307"/>
        <v/>
      </c>
      <c r="P591" s="134" t="str">
        <f t="shared" si="308"/>
        <v/>
      </c>
      <c r="Q591" s="134" t="str">
        <f t="shared" si="309"/>
        <v/>
      </c>
      <c r="R591" s="130" t="str">
        <f t="shared" si="310"/>
        <v/>
      </c>
      <c r="S591" s="134" t="str">
        <f t="shared" si="311"/>
        <v/>
      </c>
      <c r="T591" s="147" t="str">
        <f t="shared" si="312"/>
        <v/>
      </c>
      <c r="U591" s="134" t="str">
        <f t="shared" si="313"/>
        <v/>
      </c>
      <c r="V591" s="134" t="str">
        <f t="shared" si="314"/>
        <v/>
      </c>
      <c r="W591" s="134" t="str">
        <f t="shared" si="315"/>
        <v/>
      </c>
    </row>
    <row r="592" spans="1:23">
      <c r="A592" s="150"/>
      <c r="B592" s="147"/>
      <c r="C592" s="130" t="str">
        <f t="shared" si="296"/>
        <v/>
      </c>
      <c r="D592" s="134" t="str">
        <f t="shared" si="297"/>
        <v/>
      </c>
      <c r="E592" s="145" t="str">
        <f t="shared" si="298"/>
        <v/>
      </c>
      <c r="F592" s="146" t="str">
        <f t="shared" si="299"/>
        <v/>
      </c>
      <c r="G592" s="132" t="str">
        <f t="shared" si="300"/>
        <v/>
      </c>
      <c r="H592" s="133" t="str">
        <f t="shared" ca="1" si="301"/>
        <v/>
      </c>
      <c r="I592" s="134" t="str">
        <f t="shared" si="302"/>
        <v/>
      </c>
      <c r="J592" s="134" t="str">
        <f>""</f>
        <v/>
      </c>
      <c r="K592" s="134" t="str">
        <f t="shared" si="303"/>
        <v/>
      </c>
      <c r="L592" s="134" t="str">
        <f t="shared" si="304"/>
        <v/>
      </c>
      <c r="M592" s="134" t="str">
        <f t="shared" si="305"/>
        <v/>
      </c>
      <c r="N592" s="134" t="str">
        <f t="shared" si="306"/>
        <v/>
      </c>
      <c r="O592" s="134" t="str">
        <f t="shared" si="307"/>
        <v/>
      </c>
      <c r="P592" s="134" t="str">
        <f t="shared" si="308"/>
        <v/>
      </c>
      <c r="Q592" s="134" t="str">
        <f t="shared" si="309"/>
        <v/>
      </c>
      <c r="R592" s="130" t="str">
        <f t="shared" si="310"/>
        <v/>
      </c>
      <c r="S592" s="134" t="str">
        <f t="shared" si="311"/>
        <v/>
      </c>
      <c r="T592" s="147" t="str">
        <f t="shared" si="312"/>
        <v/>
      </c>
      <c r="U592" s="134" t="str">
        <f t="shared" si="313"/>
        <v/>
      </c>
      <c r="V592" s="134" t="str">
        <f t="shared" si="314"/>
        <v/>
      </c>
      <c r="W592" s="134" t="str">
        <f t="shared" si="315"/>
        <v/>
      </c>
    </row>
    <row r="593" spans="1:23">
      <c r="A593" s="150"/>
      <c r="B593" s="147"/>
      <c r="C593" s="130" t="str">
        <f t="shared" si="296"/>
        <v/>
      </c>
      <c r="D593" s="134" t="str">
        <f t="shared" si="297"/>
        <v/>
      </c>
      <c r="E593" s="145" t="str">
        <f t="shared" si="298"/>
        <v/>
      </c>
      <c r="F593" s="146" t="str">
        <f t="shared" si="299"/>
        <v/>
      </c>
      <c r="G593" s="132" t="str">
        <f t="shared" si="300"/>
        <v/>
      </c>
      <c r="H593" s="133" t="str">
        <f t="shared" ca="1" si="301"/>
        <v/>
      </c>
      <c r="I593" s="134" t="str">
        <f t="shared" si="302"/>
        <v/>
      </c>
      <c r="J593" s="134" t="str">
        <f>""</f>
        <v/>
      </c>
      <c r="K593" s="134" t="str">
        <f t="shared" si="303"/>
        <v/>
      </c>
      <c r="L593" s="134" t="str">
        <f t="shared" si="304"/>
        <v/>
      </c>
      <c r="M593" s="134" t="str">
        <f t="shared" si="305"/>
        <v/>
      </c>
      <c r="N593" s="134" t="str">
        <f t="shared" si="306"/>
        <v/>
      </c>
      <c r="O593" s="134" t="str">
        <f t="shared" si="307"/>
        <v/>
      </c>
      <c r="P593" s="134" t="str">
        <f t="shared" si="308"/>
        <v/>
      </c>
      <c r="Q593" s="134" t="str">
        <f t="shared" si="309"/>
        <v/>
      </c>
      <c r="R593" s="130" t="str">
        <f t="shared" si="310"/>
        <v/>
      </c>
      <c r="S593" s="134" t="str">
        <f t="shared" si="311"/>
        <v/>
      </c>
      <c r="T593" s="147" t="str">
        <f t="shared" si="312"/>
        <v/>
      </c>
      <c r="U593" s="134" t="str">
        <f t="shared" si="313"/>
        <v/>
      </c>
      <c r="V593" s="134" t="str">
        <f t="shared" si="314"/>
        <v/>
      </c>
      <c r="W593" s="134" t="str">
        <f t="shared" si="315"/>
        <v/>
      </c>
    </row>
    <row r="594" spans="1:23">
      <c r="A594" s="150"/>
      <c r="B594" s="147"/>
      <c r="C594" s="130" t="str">
        <f t="shared" si="296"/>
        <v/>
      </c>
      <c r="D594" s="134" t="str">
        <f t="shared" si="297"/>
        <v/>
      </c>
      <c r="E594" s="145" t="str">
        <f t="shared" si="298"/>
        <v/>
      </c>
      <c r="F594" s="146" t="str">
        <f t="shared" si="299"/>
        <v/>
      </c>
      <c r="G594" s="132" t="str">
        <f t="shared" si="300"/>
        <v/>
      </c>
      <c r="H594" s="133" t="str">
        <f t="shared" ca="1" si="301"/>
        <v/>
      </c>
      <c r="I594" s="134" t="str">
        <f t="shared" si="302"/>
        <v/>
      </c>
      <c r="J594" s="134" t="str">
        <f>""</f>
        <v/>
      </c>
      <c r="K594" s="134" t="str">
        <f t="shared" si="303"/>
        <v/>
      </c>
      <c r="L594" s="134" t="str">
        <f t="shared" si="304"/>
        <v/>
      </c>
      <c r="M594" s="134" t="str">
        <f t="shared" si="305"/>
        <v/>
      </c>
      <c r="N594" s="134" t="str">
        <f t="shared" si="306"/>
        <v/>
      </c>
      <c r="O594" s="134" t="str">
        <f t="shared" si="307"/>
        <v/>
      </c>
      <c r="P594" s="134" t="str">
        <f t="shared" si="308"/>
        <v/>
      </c>
      <c r="Q594" s="134" t="str">
        <f t="shared" si="309"/>
        <v/>
      </c>
      <c r="R594" s="130" t="str">
        <f t="shared" si="310"/>
        <v/>
      </c>
      <c r="S594" s="134" t="str">
        <f t="shared" si="311"/>
        <v/>
      </c>
      <c r="T594" s="147" t="str">
        <f t="shared" si="312"/>
        <v/>
      </c>
      <c r="U594" s="134" t="str">
        <f t="shared" si="313"/>
        <v/>
      </c>
      <c r="V594" s="134" t="str">
        <f t="shared" si="314"/>
        <v/>
      </c>
      <c r="W594" s="134" t="str">
        <f t="shared" si="315"/>
        <v/>
      </c>
    </row>
    <row r="595" spans="1:23">
      <c r="A595" s="150"/>
      <c r="B595" s="147"/>
      <c r="C595" s="130" t="str">
        <f t="shared" si="296"/>
        <v/>
      </c>
      <c r="D595" s="134" t="str">
        <f t="shared" si="297"/>
        <v/>
      </c>
      <c r="E595" s="145" t="str">
        <f t="shared" si="298"/>
        <v/>
      </c>
      <c r="F595" s="146" t="str">
        <f t="shared" si="299"/>
        <v/>
      </c>
      <c r="G595" s="132" t="str">
        <f t="shared" si="300"/>
        <v/>
      </c>
      <c r="H595" s="133" t="str">
        <f t="shared" ca="1" si="301"/>
        <v/>
      </c>
      <c r="I595" s="134" t="str">
        <f t="shared" si="302"/>
        <v/>
      </c>
      <c r="J595" s="134" t="str">
        <f>""</f>
        <v/>
      </c>
      <c r="K595" s="134" t="str">
        <f t="shared" si="303"/>
        <v/>
      </c>
      <c r="L595" s="134" t="str">
        <f t="shared" si="304"/>
        <v/>
      </c>
      <c r="M595" s="134" t="str">
        <f t="shared" si="305"/>
        <v/>
      </c>
      <c r="N595" s="134" t="str">
        <f t="shared" si="306"/>
        <v/>
      </c>
      <c r="O595" s="134" t="str">
        <f t="shared" si="307"/>
        <v/>
      </c>
      <c r="P595" s="134" t="str">
        <f t="shared" si="308"/>
        <v/>
      </c>
      <c r="Q595" s="134" t="str">
        <f t="shared" si="309"/>
        <v/>
      </c>
      <c r="R595" s="130" t="str">
        <f t="shared" si="310"/>
        <v/>
      </c>
      <c r="S595" s="134" t="str">
        <f t="shared" si="311"/>
        <v/>
      </c>
      <c r="T595" s="147" t="str">
        <f t="shared" si="312"/>
        <v/>
      </c>
      <c r="U595" s="134" t="str">
        <f t="shared" si="313"/>
        <v/>
      </c>
      <c r="V595" s="134" t="str">
        <f t="shared" si="314"/>
        <v/>
      </c>
      <c r="W595" s="134" t="str">
        <f t="shared" si="315"/>
        <v/>
      </c>
    </row>
    <row r="596" spans="1:23">
      <c r="A596" s="150"/>
      <c r="B596" s="147"/>
      <c r="C596" s="130" t="str">
        <f t="shared" si="296"/>
        <v/>
      </c>
      <c r="D596" s="134" t="str">
        <f t="shared" si="297"/>
        <v/>
      </c>
      <c r="E596" s="145" t="str">
        <f t="shared" si="298"/>
        <v/>
      </c>
      <c r="F596" s="146" t="str">
        <f t="shared" si="299"/>
        <v/>
      </c>
      <c r="G596" s="132" t="str">
        <f t="shared" si="300"/>
        <v/>
      </c>
      <c r="H596" s="133" t="str">
        <f t="shared" ca="1" si="301"/>
        <v/>
      </c>
      <c r="I596" s="134" t="str">
        <f t="shared" si="302"/>
        <v/>
      </c>
      <c r="J596" s="134" t="str">
        <f>""</f>
        <v/>
      </c>
      <c r="K596" s="134" t="str">
        <f t="shared" si="303"/>
        <v/>
      </c>
      <c r="L596" s="134" t="str">
        <f t="shared" si="304"/>
        <v/>
      </c>
      <c r="M596" s="134" t="str">
        <f t="shared" si="305"/>
        <v/>
      </c>
      <c r="N596" s="134" t="str">
        <f t="shared" si="306"/>
        <v/>
      </c>
      <c r="O596" s="134" t="str">
        <f t="shared" si="307"/>
        <v/>
      </c>
      <c r="P596" s="134" t="str">
        <f t="shared" si="308"/>
        <v/>
      </c>
      <c r="Q596" s="134" t="str">
        <f t="shared" si="309"/>
        <v/>
      </c>
      <c r="R596" s="130" t="str">
        <f t="shared" si="310"/>
        <v/>
      </c>
      <c r="S596" s="134" t="str">
        <f t="shared" si="311"/>
        <v/>
      </c>
      <c r="T596" s="147" t="str">
        <f t="shared" si="312"/>
        <v/>
      </c>
      <c r="U596" s="134" t="str">
        <f t="shared" si="313"/>
        <v/>
      </c>
      <c r="V596" s="134" t="str">
        <f t="shared" si="314"/>
        <v/>
      </c>
      <c r="W596" s="134" t="str">
        <f t="shared" si="315"/>
        <v/>
      </c>
    </row>
    <row r="597" spans="1:23">
      <c r="A597" s="150"/>
      <c r="B597" s="147"/>
      <c r="C597" s="130" t="str">
        <f t="shared" si="296"/>
        <v/>
      </c>
      <c r="D597" s="134" t="str">
        <f t="shared" si="297"/>
        <v/>
      </c>
      <c r="E597" s="145" t="str">
        <f t="shared" si="298"/>
        <v/>
      </c>
      <c r="F597" s="146" t="str">
        <f t="shared" si="299"/>
        <v/>
      </c>
      <c r="G597" s="132" t="str">
        <f t="shared" si="300"/>
        <v/>
      </c>
      <c r="H597" s="133" t="str">
        <f t="shared" ca="1" si="301"/>
        <v/>
      </c>
      <c r="I597" s="134" t="str">
        <f t="shared" si="302"/>
        <v/>
      </c>
      <c r="J597" s="134" t="str">
        <f>""</f>
        <v/>
      </c>
      <c r="K597" s="134" t="str">
        <f t="shared" si="303"/>
        <v/>
      </c>
      <c r="L597" s="134" t="str">
        <f t="shared" si="304"/>
        <v/>
      </c>
      <c r="M597" s="134" t="str">
        <f t="shared" si="305"/>
        <v/>
      </c>
      <c r="N597" s="134" t="str">
        <f t="shared" si="306"/>
        <v/>
      </c>
      <c r="O597" s="134" t="str">
        <f t="shared" si="307"/>
        <v/>
      </c>
      <c r="P597" s="134" t="str">
        <f t="shared" si="308"/>
        <v/>
      </c>
      <c r="Q597" s="134" t="str">
        <f t="shared" si="309"/>
        <v/>
      </c>
      <c r="R597" s="130" t="str">
        <f t="shared" si="310"/>
        <v/>
      </c>
      <c r="S597" s="134" t="str">
        <f t="shared" si="311"/>
        <v/>
      </c>
      <c r="T597" s="147" t="str">
        <f t="shared" si="312"/>
        <v/>
      </c>
      <c r="U597" s="134" t="str">
        <f t="shared" si="313"/>
        <v/>
      </c>
      <c r="V597" s="134" t="str">
        <f t="shared" si="314"/>
        <v/>
      </c>
      <c r="W597" s="134" t="str">
        <f t="shared" si="315"/>
        <v/>
      </c>
    </row>
    <row r="598" spans="1:23">
      <c r="A598" s="150"/>
      <c r="B598" s="147"/>
      <c r="C598" s="130" t="str">
        <f t="shared" ref="C598:C661" si="316">IFERROR(IF(B598="PRESTACIONES","PRESTACIONES",VLOOKUP(A598,DATOS,49,FALSE)),"")</f>
        <v/>
      </c>
      <c r="D598" s="134" t="str">
        <f t="shared" ref="D598:D661" si="317">IFERROR(IF(E598,IF(B598=6,CONCATENATE(VLOOKUP(A598,DATOS,IF(C598="NO",38,38),FALSE),"P"),VLOOKUP(A598,DATOS,IF(C598="NO",38,38),FALSE)),""),"")</f>
        <v/>
      </c>
      <c r="E598" s="145" t="str">
        <f t="shared" ref="E598:E661" si="318">IFERROR(IF(B598="PRESTACIONES",VLOOKUP(A598,DATOS,23,FALSE),VLOOKUP(A598,DATOS,40,FALSE)*B598),"")</f>
        <v/>
      </c>
      <c r="F598" s="146" t="str">
        <f t="shared" ref="F598:F661" si="319">IFERROR(IF(E598,VLOOKUP(A598,DATOS,2,FALSE),""),"")</f>
        <v/>
      </c>
      <c r="G598" s="132" t="str">
        <f t="shared" ref="G598:G661" si="320">IFERROR(IF(E598,VLOOKUP(A598,DATOS,IF(C598="NO",39,39),FALSE),""),"")</f>
        <v/>
      </c>
      <c r="H598" s="133" t="str">
        <f t="shared" ref="H598:H661" ca="1" si="321">IFERROR(IF(D598&lt;&gt;"",TODAY(),""),"")</f>
        <v/>
      </c>
      <c r="I598" s="134" t="str">
        <f t="shared" ref="I598:I661" si="322">IFERROR(IF(D598&lt;&gt;"",I597+1,""),1)</f>
        <v/>
      </c>
      <c r="J598" s="134" t="str">
        <f>""</f>
        <v/>
      </c>
      <c r="K598" s="134" t="str">
        <f t="shared" ref="K598:K661" si="323">IFERROR(IF(E598,0,""),"")</f>
        <v/>
      </c>
      <c r="L598" s="134" t="str">
        <f t="shared" ref="L598:L661" si="324">IFERROR(IF(E598,0,""),"")</f>
        <v/>
      </c>
      <c r="M598" s="134" t="str">
        <f t="shared" ref="M598:M661" si="325">IFERROR(IF(E598,0,""),"")</f>
        <v/>
      </c>
      <c r="N598" s="134" t="str">
        <f t="shared" ref="N598:N661" si="326">IFERROR(IF(E598,0,""),"")</f>
        <v/>
      </c>
      <c r="O598" s="134" t="str">
        <f t="shared" ref="O598:O661" si="327">IFERROR(IF(E598,"01",""),"")</f>
        <v/>
      </c>
      <c r="P598" s="134" t="str">
        <f t="shared" ref="P598:P661" si="328">IFERROR(IF(K598&lt;&gt;"",P597+1,""),1)</f>
        <v/>
      </c>
      <c r="Q598" s="134" t="str">
        <f t="shared" ref="Q598:Q661" si="329">IFERROR(IF(E598,0,""),"")</f>
        <v/>
      </c>
      <c r="R598" s="130" t="str">
        <f t="shared" ref="R598:R661" si="330">IFERROR(IF(E598,VLOOKUP(A598,DATOS,IF(C598="NO",30,30),FALSE),""),"")</f>
        <v/>
      </c>
      <c r="S598" s="134" t="str">
        <f t="shared" ref="S598:S661" si="331">IFERROR(IF(D598&lt;&gt;"",S597+1,""),1)</f>
        <v/>
      </c>
      <c r="T598" s="147" t="str">
        <f t="shared" ref="T598:T661" si="332">IFERROR(IF(E598,VLOOKUP(A598,DATOS,27,FALSE),""),"")</f>
        <v/>
      </c>
      <c r="U598" s="134" t="str">
        <f t="shared" ref="U598:U661" si="333">IFERROR(IF(E598,0,""),"")</f>
        <v/>
      </c>
      <c r="V598" s="134" t="str">
        <f t="shared" ref="V598:V661" si="334">IFERROR(IF(E598,A598,""),"")</f>
        <v/>
      </c>
      <c r="W598" s="134" t="str">
        <f t="shared" ref="W598:W661" si="335">IFERROR(IF(V598&lt;&gt;"",CONCATENATE("PAGO DEL CONTRATO CÁTEDRA ",V598, " N° HORAS: ",B598),""),"")</f>
        <v/>
      </c>
    </row>
    <row r="599" spans="1:23">
      <c r="A599" s="150"/>
      <c r="B599" s="147"/>
      <c r="C599" s="130" t="str">
        <f t="shared" si="316"/>
        <v/>
      </c>
      <c r="D599" s="134" t="str">
        <f t="shared" si="317"/>
        <v/>
      </c>
      <c r="E599" s="145" t="str">
        <f t="shared" si="318"/>
        <v/>
      </c>
      <c r="F599" s="146" t="str">
        <f t="shared" si="319"/>
        <v/>
      </c>
      <c r="G599" s="132" t="str">
        <f t="shared" si="320"/>
        <v/>
      </c>
      <c r="H599" s="133" t="str">
        <f t="shared" ca="1" si="321"/>
        <v/>
      </c>
      <c r="I599" s="134" t="str">
        <f t="shared" si="322"/>
        <v/>
      </c>
      <c r="J599" s="134" t="str">
        <f>""</f>
        <v/>
      </c>
      <c r="K599" s="134" t="str">
        <f t="shared" si="323"/>
        <v/>
      </c>
      <c r="L599" s="134" t="str">
        <f t="shared" si="324"/>
        <v/>
      </c>
      <c r="M599" s="134" t="str">
        <f t="shared" si="325"/>
        <v/>
      </c>
      <c r="N599" s="134" t="str">
        <f t="shared" si="326"/>
        <v/>
      </c>
      <c r="O599" s="134" t="str">
        <f t="shared" si="327"/>
        <v/>
      </c>
      <c r="P599" s="134" t="str">
        <f t="shared" si="328"/>
        <v/>
      </c>
      <c r="Q599" s="134" t="str">
        <f t="shared" si="329"/>
        <v/>
      </c>
      <c r="R599" s="130" t="str">
        <f t="shared" si="330"/>
        <v/>
      </c>
      <c r="S599" s="134" t="str">
        <f t="shared" si="331"/>
        <v/>
      </c>
      <c r="T599" s="147" t="str">
        <f t="shared" si="332"/>
        <v/>
      </c>
      <c r="U599" s="134" t="str">
        <f t="shared" si="333"/>
        <v/>
      </c>
      <c r="V599" s="134" t="str">
        <f t="shared" si="334"/>
        <v/>
      </c>
      <c r="W599" s="134" t="str">
        <f t="shared" si="335"/>
        <v/>
      </c>
    </row>
    <row r="600" spans="1:23">
      <c r="A600" s="150"/>
      <c r="B600" s="147"/>
      <c r="C600" s="130" t="str">
        <f t="shared" si="316"/>
        <v/>
      </c>
      <c r="D600" s="134" t="str">
        <f t="shared" si="317"/>
        <v/>
      </c>
      <c r="E600" s="145" t="str">
        <f t="shared" si="318"/>
        <v/>
      </c>
      <c r="F600" s="146" t="str">
        <f t="shared" si="319"/>
        <v/>
      </c>
      <c r="G600" s="132" t="str">
        <f t="shared" si="320"/>
        <v/>
      </c>
      <c r="H600" s="133" t="str">
        <f t="shared" ca="1" si="321"/>
        <v/>
      </c>
      <c r="I600" s="134" t="str">
        <f t="shared" si="322"/>
        <v/>
      </c>
      <c r="J600" s="134" t="str">
        <f>""</f>
        <v/>
      </c>
      <c r="K600" s="134" t="str">
        <f t="shared" si="323"/>
        <v/>
      </c>
      <c r="L600" s="134" t="str">
        <f t="shared" si="324"/>
        <v/>
      </c>
      <c r="M600" s="134" t="str">
        <f t="shared" si="325"/>
        <v/>
      </c>
      <c r="N600" s="134" t="str">
        <f t="shared" si="326"/>
        <v/>
      </c>
      <c r="O600" s="134" t="str">
        <f t="shared" si="327"/>
        <v/>
      </c>
      <c r="P600" s="134" t="str">
        <f t="shared" si="328"/>
        <v/>
      </c>
      <c r="Q600" s="134" t="str">
        <f t="shared" si="329"/>
        <v/>
      </c>
      <c r="R600" s="130" t="str">
        <f t="shared" si="330"/>
        <v/>
      </c>
      <c r="S600" s="134" t="str">
        <f t="shared" si="331"/>
        <v/>
      </c>
      <c r="T600" s="147" t="str">
        <f t="shared" si="332"/>
        <v/>
      </c>
      <c r="U600" s="134" t="str">
        <f t="shared" si="333"/>
        <v/>
      </c>
      <c r="V600" s="134" t="str">
        <f t="shared" si="334"/>
        <v/>
      </c>
      <c r="W600" s="134" t="str">
        <f t="shared" si="335"/>
        <v/>
      </c>
    </row>
    <row r="601" spans="1:23">
      <c r="A601" s="150"/>
      <c r="B601" s="147"/>
      <c r="C601" s="130" t="str">
        <f t="shared" si="316"/>
        <v/>
      </c>
      <c r="D601" s="134" t="str">
        <f t="shared" si="317"/>
        <v/>
      </c>
      <c r="E601" s="145" t="str">
        <f t="shared" si="318"/>
        <v/>
      </c>
      <c r="F601" s="146" t="str">
        <f t="shared" si="319"/>
        <v/>
      </c>
      <c r="G601" s="132" t="str">
        <f t="shared" si="320"/>
        <v/>
      </c>
      <c r="H601" s="133" t="str">
        <f t="shared" ca="1" si="321"/>
        <v/>
      </c>
      <c r="I601" s="134" t="str">
        <f t="shared" si="322"/>
        <v/>
      </c>
      <c r="J601" s="134" t="str">
        <f>""</f>
        <v/>
      </c>
      <c r="K601" s="134" t="str">
        <f t="shared" si="323"/>
        <v/>
      </c>
      <c r="L601" s="134" t="str">
        <f t="shared" si="324"/>
        <v/>
      </c>
      <c r="M601" s="134" t="str">
        <f t="shared" si="325"/>
        <v/>
      </c>
      <c r="N601" s="134" t="str">
        <f t="shared" si="326"/>
        <v/>
      </c>
      <c r="O601" s="134" t="str">
        <f t="shared" si="327"/>
        <v/>
      </c>
      <c r="P601" s="134" t="str">
        <f t="shared" si="328"/>
        <v/>
      </c>
      <c r="Q601" s="134" t="str">
        <f t="shared" si="329"/>
        <v/>
      </c>
      <c r="R601" s="130" t="str">
        <f t="shared" si="330"/>
        <v/>
      </c>
      <c r="S601" s="134" t="str">
        <f t="shared" si="331"/>
        <v/>
      </c>
      <c r="T601" s="147" t="str">
        <f t="shared" si="332"/>
        <v/>
      </c>
      <c r="U601" s="134" t="str">
        <f t="shared" si="333"/>
        <v/>
      </c>
      <c r="V601" s="134" t="str">
        <f t="shared" si="334"/>
        <v/>
      </c>
      <c r="W601" s="134" t="str">
        <f t="shared" si="335"/>
        <v/>
      </c>
    </row>
    <row r="602" spans="1:23">
      <c r="A602" s="150"/>
      <c r="B602" s="147"/>
      <c r="C602" s="130" t="str">
        <f t="shared" si="316"/>
        <v/>
      </c>
      <c r="D602" s="134" t="str">
        <f t="shared" si="317"/>
        <v/>
      </c>
      <c r="E602" s="145" t="str">
        <f t="shared" si="318"/>
        <v/>
      </c>
      <c r="F602" s="146" t="str">
        <f t="shared" si="319"/>
        <v/>
      </c>
      <c r="G602" s="132" t="str">
        <f t="shared" si="320"/>
        <v/>
      </c>
      <c r="H602" s="133" t="str">
        <f t="shared" ca="1" si="321"/>
        <v/>
      </c>
      <c r="I602" s="134" t="str">
        <f t="shared" si="322"/>
        <v/>
      </c>
      <c r="J602" s="134" t="str">
        <f>""</f>
        <v/>
      </c>
      <c r="K602" s="134" t="str">
        <f t="shared" si="323"/>
        <v/>
      </c>
      <c r="L602" s="134" t="str">
        <f t="shared" si="324"/>
        <v/>
      </c>
      <c r="M602" s="134" t="str">
        <f t="shared" si="325"/>
        <v/>
      </c>
      <c r="N602" s="134" t="str">
        <f t="shared" si="326"/>
        <v/>
      </c>
      <c r="O602" s="134" t="str">
        <f t="shared" si="327"/>
        <v/>
      </c>
      <c r="P602" s="134" t="str">
        <f t="shared" si="328"/>
        <v/>
      </c>
      <c r="Q602" s="134" t="str">
        <f t="shared" si="329"/>
        <v/>
      </c>
      <c r="R602" s="130" t="str">
        <f t="shared" si="330"/>
        <v/>
      </c>
      <c r="S602" s="134" t="str">
        <f t="shared" si="331"/>
        <v/>
      </c>
      <c r="T602" s="147" t="str">
        <f t="shared" si="332"/>
        <v/>
      </c>
      <c r="U602" s="134" t="str">
        <f t="shared" si="333"/>
        <v/>
      </c>
      <c r="V602" s="134" t="str">
        <f t="shared" si="334"/>
        <v/>
      </c>
      <c r="W602" s="134" t="str">
        <f t="shared" si="335"/>
        <v/>
      </c>
    </row>
    <row r="603" spans="1:23">
      <c r="A603" s="150"/>
      <c r="B603" s="147"/>
      <c r="C603" s="130" t="str">
        <f t="shared" si="316"/>
        <v/>
      </c>
      <c r="D603" s="134" t="str">
        <f t="shared" si="317"/>
        <v/>
      </c>
      <c r="E603" s="145" t="str">
        <f t="shared" si="318"/>
        <v/>
      </c>
      <c r="F603" s="146" t="str">
        <f t="shared" si="319"/>
        <v/>
      </c>
      <c r="G603" s="132" t="str">
        <f t="shared" si="320"/>
        <v/>
      </c>
      <c r="H603" s="133" t="str">
        <f t="shared" ca="1" si="321"/>
        <v/>
      </c>
      <c r="I603" s="134" t="str">
        <f t="shared" si="322"/>
        <v/>
      </c>
      <c r="J603" s="134" t="str">
        <f>""</f>
        <v/>
      </c>
      <c r="K603" s="134" t="str">
        <f t="shared" si="323"/>
        <v/>
      </c>
      <c r="L603" s="134" t="str">
        <f t="shared" si="324"/>
        <v/>
      </c>
      <c r="M603" s="134" t="str">
        <f t="shared" si="325"/>
        <v/>
      </c>
      <c r="N603" s="134" t="str">
        <f t="shared" si="326"/>
        <v/>
      </c>
      <c r="O603" s="134" t="str">
        <f t="shared" si="327"/>
        <v/>
      </c>
      <c r="P603" s="134" t="str">
        <f t="shared" si="328"/>
        <v/>
      </c>
      <c r="Q603" s="134" t="str">
        <f t="shared" si="329"/>
        <v/>
      </c>
      <c r="R603" s="130" t="str">
        <f t="shared" si="330"/>
        <v/>
      </c>
      <c r="S603" s="134" t="str">
        <f t="shared" si="331"/>
        <v/>
      </c>
      <c r="T603" s="147" t="str">
        <f t="shared" si="332"/>
        <v/>
      </c>
      <c r="U603" s="134" t="str">
        <f t="shared" si="333"/>
        <v/>
      </c>
      <c r="V603" s="134" t="str">
        <f t="shared" si="334"/>
        <v/>
      </c>
      <c r="W603" s="134" t="str">
        <f t="shared" si="335"/>
        <v/>
      </c>
    </row>
    <row r="604" spans="1:23">
      <c r="A604" s="150"/>
      <c r="B604" s="147"/>
      <c r="C604" s="130" t="str">
        <f t="shared" si="316"/>
        <v/>
      </c>
      <c r="D604" s="134" t="str">
        <f t="shared" si="317"/>
        <v/>
      </c>
      <c r="E604" s="145" t="str">
        <f t="shared" si="318"/>
        <v/>
      </c>
      <c r="F604" s="146" t="str">
        <f t="shared" si="319"/>
        <v/>
      </c>
      <c r="G604" s="132" t="str">
        <f t="shared" si="320"/>
        <v/>
      </c>
      <c r="H604" s="133" t="str">
        <f t="shared" ca="1" si="321"/>
        <v/>
      </c>
      <c r="I604" s="134" t="str">
        <f t="shared" si="322"/>
        <v/>
      </c>
      <c r="J604" s="134" t="str">
        <f>""</f>
        <v/>
      </c>
      <c r="K604" s="134" t="str">
        <f t="shared" si="323"/>
        <v/>
      </c>
      <c r="L604" s="134" t="str">
        <f t="shared" si="324"/>
        <v/>
      </c>
      <c r="M604" s="134" t="str">
        <f t="shared" si="325"/>
        <v/>
      </c>
      <c r="N604" s="134" t="str">
        <f t="shared" si="326"/>
        <v/>
      </c>
      <c r="O604" s="134" t="str">
        <f t="shared" si="327"/>
        <v/>
      </c>
      <c r="P604" s="134" t="str">
        <f t="shared" si="328"/>
        <v/>
      </c>
      <c r="Q604" s="134" t="str">
        <f t="shared" si="329"/>
        <v/>
      </c>
      <c r="R604" s="130" t="str">
        <f t="shared" si="330"/>
        <v/>
      </c>
      <c r="S604" s="134" t="str">
        <f t="shared" si="331"/>
        <v/>
      </c>
      <c r="T604" s="147" t="str">
        <f t="shared" si="332"/>
        <v/>
      </c>
      <c r="U604" s="134" t="str">
        <f t="shared" si="333"/>
        <v/>
      </c>
      <c r="V604" s="134" t="str">
        <f t="shared" si="334"/>
        <v/>
      </c>
      <c r="W604" s="134" t="str">
        <f t="shared" si="335"/>
        <v/>
      </c>
    </row>
    <row r="605" spans="1:23">
      <c r="A605" s="150"/>
      <c r="B605" s="147"/>
      <c r="C605" s="130" t="str">
        <f t="shared" si="316"/>
        <v/>
      </c>
      <c r="D605" s="134" t="str">
        <f t="shared" si="317"/>
        <v/>
      </c>
      <c r="E605" s="145" t="str">
        <f t="shared" si="318"/>
        <v/>
      </c>
      <c r="F605" s="146" t="str">
        <f t="shared" si="319"/>
        <v/>
      </c>
      <c r="G605" s="132" t="str">
        <f t="shared" si="320"/>
        <v/>
      </c>
      <c r="H605" s="133" t="str">
        <f t="shared" ca="1" si="321"/>
        <v/>
      </c>
      <c r="I605" s="134" t="str">
        <f t="shared" si="322"/>
        <v/>
      </c>
      <c r="J605" s="134" t="str">
        <f>""</f>
        <v/>
      </c>
      <c r="K605" s="134" t="str">
        <f t="shared" si="323"/>
        <v/>
      </c>
      <c r="L605" s="134" t="str">
        <f t="shared" si="324"/>
        <v/>
      </c>
      <c r="M605" s="134" t="str">
        <f t="shared" si="325"/>
        <v/>
      </c>
      <c r="N605" s="134" t="str">
        <f t="shared" si="326"/>
        <v/>
      </c>
      <c r="O605" s="134" t="str">
        <f t="shared" si="327"/>
        <v/>
      </c>
      <c r="P605" s="134" t="str">
        <f t="shared" si="328"/>
        <v/>
      </c>
      <c r="Q605" s="134" t="str">
        <f t="shared" si="329"/>
        <v/>
      </c>
      <c r="R605" s="130" t="str">
        <f t="shared" si="330"/>
        <v/>
      </c>
      <c r="S605" s="134" t="str">
        <f t="shared" si="331"/>
        <v/>
      </c>
      <c r="T605" s="147" t="str">
        <f t="shared" si="332"/>
        <v/>
      </c>
      <c r="U605" s="134" t="str">
        <f t="shared" si="333"/>
        <v/>
      </c>
      <c r="V605" s="134" t="str">
        <f t="shared" si="334"/>
        <v/>
      </c>
      <c r="W605" s="134" t="str">
        <f t="shared" si="335"/>
        <v/>
      </c>
    </row>
    <row r="606" spans="1:23">
      <c r="A606" s="150"/>
      <c r="B606" s="147"/>
      <c r="C606" s="130" t="str">
        <f t="shared" si="316"/>
        <v/>
      </c>
      <c r="D606" s="134" t="str">
        <f t="shared" si="317"/>
        <v/>
      </c>
      <c r="E606" s="145" t="str">
        <f t="shared" si="318"/>
        <v/>
      </c>
      <c r="F606" s="146" t="str">
        <f t="shared" si="319"/>
        <v/>
      </c>
      <c r="G606" s="132" t="str">
        <f t="shared" si="320"/>
        <v/>
      </c>
      <c r="H606" s="133" t="str">
        <f t="shared" ca="1" si="321"/>
        <v/>
      </c>
      <c r="I606" s="134" t="str">
        <f t="shared" si="322"/>
        <v/>
      </c>
      <c r="J606" s="134" t="str">
        <f>""</f>
        <v/>
      </c>
      <c r="K606" s="134" t="str">
        <f t="shared" si="323"/>
        <v/>
      </c>
      <c r="L606" s="134" t="str">
        <f t="shared" si="324"/>
        <v/>
      </c>
      <c r="M606" s="134" t="str">
        <f t="shared" si="325"/>
        <v/>
      </c>
      <c r="N606" s="134" t="str">
        <f t="shared" si="326"/>
        <v/>
      </c>
      <c r="O606" s="134" t="str">
        <f t="shared" si="327"/>
        <v/>
      </c>
      <c r="P606" s="134" t="str">
        <f t="shared" si="328"/>
        <v/>
      </c>
      <c r="Q606" s="134" t="str">
        <f t="shared" si="329"/>
        <v/>
      </c>
      <c r="R606" s="130" t="str">
        <f t="shared" si="330"/>
        <v/>
      </c>
      <c r="S606" s="134" t="str">
        <f t="shared" si="331"/>
        <v/>
      </c>
      <c r="T606" s="147" t="str">
        <f t="shared" si="332"/>
        <v/>
      </c>
      <c r="U606" s="134" t="str">
        <f t="shared" si="333"/>
        <v/>
      </c>
      <c r="V606" s="134" t="str">
        <f t="shared" si="334"/>
        <v/>
      </c>
      <c r="W606" s="134" t="str">
        <f t="shared" si="335"/>
        <v/>
      </c>
    </row>
    <row r="607" spans="1:23">
      <c r="A607" s="150"/>
      <c r="B607" s="147"/>
      <c r="C607" s="130" t="str">
        <f t="shared" si="316"/>
        <v/>
      </c>
      <c r="D607" s="134" t="str">
        <f t="shared" si="317"/>
        <v/>
      </c>
      <c r="E607" s="145" t="str">
        <f t="shared" si="318"/>
        <v/>
      </c>
      <c r="F607" s="146" t="str">
        <f t="shared" si="319"/>
        <v/>
      </c>
      <c r="G607" s="132" t="str">
        <f t="shared" si="320"/>
        <v/>
      </c>
      <c r="H607" s="133" t="str">
        <f t="shared" ca="1" si="321"/>
        <v/>
      </c>
      <c r="I607" s="134" t="str">
        <f t="shared" si="322"/>
        <v/>
      </c>
      <c r="J607" s="134" t="str">
        <f>""</f>
        <v/>
      </c>
      <c r="K607" s="134" t="str">
        <f t="shared" si="323"/>
        <v/>
      </c>
      <c r="L607" s="134" t="str">
        <f t="shared" si="324"/>
        <v/>
      </c>
      <c r="M607" s="134" t="str">
        <f t="shared" si="325"/>
        <v/>
      </c>
      <c r="N607" s="134" t="str">
        <f t="shared" si="326"/>
        <v/>
      </c>
      <c r="O607" s="134" t="str">
        <f t="shared" si="327"/>
        <v/>
      </c>
      <c r="P607" s="134" t="str">
        <f t="shared" si="328"/>
        <v/>
      </c>
      <c r="Q607" s="134" t="str">
        <f t="shared" si="329"/>
        <v/>
      </c>
      <c r="R607" s="130" t="str">
        <f t="shared" si="330"/>
        <v/>
      </c>
      <c r="S607" s="134" t="str">
        <f t="shared" si="331"/>
        <v/>
      </c>
      <c r="T607" s="147" t="str">
        <f t="shared" si="332"/>
        <v/>
      </c>
      <c r="U607" s="134" t="str">
        <f t="shared" si="333"/>
        <v/>
      </c>
      <c r="V607" s="134" t="str">
        <f t="shared" si="334"/>
        <v/>
      </c>
      <c r="W607" s="134" t="str">
        <f t="shared" si="335"/>
        <v/>
      </c>
    </row>
    <row r="608" spans="1:23">
      <c r="A608" s="150"/>
      <c r="B608" s="147"/>
      <c r="C608" s="130" t="str">
        <f t="shared" si="316"/>
        <v/>
      </c>
      <c r="D608" s="134" t="str">
        <f t="shared" si="317"/>
        <v/>
      </c>
      <c r="E608" s="145" t="str">
        <f t="shared" si="318"/>
        <v/>
      </c>
      <c r="F608" s="146" t="str">
        <f t="shared" si="319"/>
        <v/>
      </c>
      <c r="G608" s="132" t="str">
        <f t="shared" si="320"/>
        <v/>
      </c>
      <c r="H608" s="133" t="str">
        <f t="shared" ca="1" si="321"/>
        <v/>
      </c>
      <c r="I608" s="134" t="str">
        <f t="shared" si="322"/>
        <v/>
      </c>
      <c r="J608" s="134" t="str">
        <f>""</f>
        <v/>
      </c>
      <c r="K608" s="134" t="str">
        <f t="shared" si="323"/>
        <v/>
      </c>
      <c r="L608" s="134" t="str">
        <f t="shared" si="324"/>
        <v/>
      </c>
      <c r="M608" s="134" t="str">
        <f t="shared" si="325"/>
        <v/>
      </c>
      <c r="N608" s="134" t="str">
        <f t="shared" si="326"/>
        <v/>
      </c>
      <c r="O608" s="134" t="str">
        <f t="shared" si="327"/>
        <v/>
      </c>
      <c r="P608" s="134" t="str">
        <f t="shared" si="328"/>
        <v/>
      </c>
      <c r="Q608" s="134" t="str">
        <f t="shared" si="329"/>
        <v/>
      </c>
      <c r="R608" s="130" t="str">
        <f t="shared" si="330"/>
        <v/>
      </c>
      <c r="S608" s="134" t="str">
        <f t="shared" si="331"/>
        <v/>
      </c>
      <c r="T608" s="147" t="str">
        <f t="shared" si="332"/>
        <v/>
      </c>
      <c r="U608" s="134" t="str">
        <f t="shared" si="333"/>
        <v/>
      </c>
      <c r="V608" s="134" t="str">
        <f t="shared" si="334"/>
        <v/>
      </c>
      <c r="W608" s="134" t="str">
        <f t="shared" si="335"/>
        <v/>
      </c>
    </row>
    <row r="609" spans="1:23">
      <c r="A609" s="150"/>
      <c r="B609" s="147"/>
      <c r="C609" s="130" t="str">
        <f t="shared" si="316"/>
        <v/>
      </c>
      <c r="D609" s="134" t="str">
        <f t="shared" si="317"/>
        <v/>
      </c>
      <c r="E609" s="145" t="str">
        <f t="shared" si="318"/>
        <v/>
      </c>
      <c r="F609" s="146" t="str">
        <f t="shared" si="319"/>
        <v/>
      </c>
      <c r="G609" s="132" t="str">
        <f t="shared" si="320"/>
        <v/>
      </c>
      <c r="H609" s="133" t="str">
        <f t="shared" ca="1" si="321"/>
        <v/>
      </c>
      <c r="I609" s="134" t="str">
        <f t="shared" si="322"/>
        <v/>
      </c>
      <c r="J609" s="134" t="str">
        <f>""</f>
        <v/>
      </c>
      <c r="K609" s="134" t="str">
        <f t="shared" si="323"/>
        <v/>
      </c>
      <c r="L609" s="134" t="str">
        <f t="shared" si="324"/>
        <v/>
      </c>
      <c r="M609" s="134" t="str">
        <f t="shared" si="325"/>
        <v/>
      </c>
      <c r="N609" s="134" t="str">
        <f t="shared" si="326"/>
        <v/>
      </c>
      <c r="O609" s="134" t="str">
        <f t="shared" si="327"/>
        <v/>
      </c>
      <c r="P609" s="134" t="str">
        <f t="shared" si="328"/>
        <v/>
      </c>
      <c r="Q609" s="134" t="str">
        <f t="shared" si="329"/>
        <v/>
      </c>
      <c r="R609" s="130" t="str">
        <f t="shared" si="330"/>
        <v/>
      </c>
      <c r="S609" s="134" t="str">
        <f t="shared" si="331"/>
        <v/>
      </c>
      <c r="T609" s="147" t="str">
        <f t="shared" si="332"/>
        <v/>
      </c>
      <c r="U609" s="134" t="str">
        <f t="shared" si="333"/>
        <v/>
      </c>
      <c r="V609" s="134" t="str">
        <f t="shared" si="334"/>
        <v/>
      </c>
      <c r="W609" s="134" t="str">
        <f t="shared" si="335"/>
        <v/>
      </c>
    </row>
    <row r="610" spans="1:23">
      <c r="A610" s="150"/>
      <c r="B610" s="147"/>
      <c r="C610" s="130" t="str">
        <f t="shared" si="316"/>
        <v/>
      </c>
      <c r="D610" s="134" t="str">
        <f t="shared" si="317"/>
        <v/>
      </c>
      <c r="E610" s="145" t="str">
        <f t="shared" si="318"/>
        <v/>
      </c>
      <c r="F610" s="146" t="str">
        <f t="shared" si="319"/>
        <v/>
      </c>
      <c r="G610" s="132" t="str">
        <f t="shared" si="320"/>
        <v/>
      </c>
      <c r="H610" s="133" t="str">
        <f t="shared" ca="1" si="321"/>
        <v/>
      </c>
      <c r="I610" s="134" t="str">
        <f t="shared" si="322"/>
        <v/>
      </c>
      <c r="J610" s="134" t="str">
        <f>""</f>
        <v/>
      </c>
      <c r="K610" s="134" t="str">
        <f t="shared" si="323"/>
        <v/>
      </c>
      <c r="L610" s="134" t="str">
        <f t="shared" si="324"/>
        <v/>
      </c>
      <c r="M610" s="134" t="str">
        <f t="shared" si="325"/>
        <v/>
      </c>
      <c r="N610" s="134" t="str">
        <f t="shared" si="326"/>
        <v/>
      </c>
      <c r="O610" s="134" t="str">
        <f t="shared" si="327"/>
        <v/>
      </c>
      <c r="P610" s="134" t="str">
        <f t="shared" si="328"/>
        <v/>
      </c>
      <c r="Q610" s="134" t="str">
        <f t="shared" si="329"/>
        <v/>
      </c>
      <c r="R610" s="130" t="str">
        <f t="shared" si="330"/>
        <v/>
      </c>
      <c r="S610" s="134" t="str">
        <f t="shared" si="331"/>
        <v/>
      </c>
      <c r="T610" s="147" t="str">
        <f t="shared" si="332"/>
        <v/>
      </c>
      <c r="U610" s="134" t="str">
        <f t="shared" si="333"/>
        <v/>
      </c>
      <c r="V610" s="134" t="str">
        <f t="shared" si="334"/>
        <v/>
      </c>
      <c r="W610" s="134" t="str">
        <f t="shared" si="335"/>
        <v/>
      </c>
    </row>
    <row r="611" spans="1:23">
      <c r="A611" s="150"/>
      <c r="B611" s="147"/>
      <c r="C611" s="130" t="str">
        <f t="shared" si="316"/>
        <v/>
      </c>
      <c r="D611" s="134" t="str">
        <f t="shared" si="317"/>
        <v/>
      </c>
      <c r="E611" s="145" t="str">
        <f t="shared" si="318"/>
        <v/>
      </c>
      <c r="F611" s="146" t="str">
        <f t="shared" si="319"/>
        <v/>
      </c>
      <c r="G611" s="132" t="str">
        <f t="shared" si="320"/>
        <v/>
      </c>
      <c r="H611" s="133" t="str">
        <f t="shared" ca="1" si="321"/>
        <v/>
      </c>
      <c r="I611" s="134" t="str">
        <f t="shared" si="322"/>
        <v/>
      </c>
      <c r="J611" s="134" t="str">
        <f>""</f>
        <v/>
      </c>
      <c r="K611" s="134" t="str">
        <f t="shared" si="323"/>
        <v/>
      </c>
      <c r="L611" s="134" t="str">
        <f t="shared" si="324"/>
        <v/>
      </c>
      <c r="M611" s="134" t="str">
        <f t="shared" si="325"/>
        <v/>
      </c>
      <c r="N611" s="134" t="str">
        <f t="shared" si="326"/>
        <v/>
      </c>
      <c r="O611" s="134" t="str">
        <f t="shared" si="327"/>
        <v/>
      </c>
      <c r="P611" s="134" t="str">
        <f t="shared" si="328"/>
        <v/>
      </c>
      <c r="Q611" s="134" t="str">
        <f t="shared" si="329"/>
        <v/>
      </c>
      <c r="R611" s="130" t="str">
        <f t="shared" si="330"/>
        <v/>
      </c>
      <c r="S611" s="134" t="str">
        <f t="shared" si="331"/>
        <v/>
      </c>
      <c r="T611" s="147" t="str">
        <f t="shared" si="332"/>
        <v/>
      </c>
      <c r="U611" s="134" t="str">
        <f t="shared" si="333"/>
        <v/>
      </c>
      <c r="V611" s="134" t="str">
        <f t="shared" si="334"/>
        <v/>
      </c>
      <c r="W611" s="134" t="str">
        <f t="shared" si="335"/>
        <v/>
      </c>
    </row>
    <row r="612" spans="1:23">
      <c r="A612" s="150"/>
      <c r="B612" s="147"/>
      <c r="C612" s="130" t="str">
        <f t="shared" si="316"/>
        <v/>
      </c>
      <c r="D612" s="134" t="str">
        <f t="shared" si="317"/>
        <v/>
      </c>
      <c r="E612" s="145" t="str">
        <f t="shared" si="318"/>
        <v/>
      </c>
      <c r="F612" s="146" t="str">
        <f t="shared" si="319"/>
        <v/>
      </c>
      <c r="G612" s="132" t="str">
        <f t="shared" si="320"/>
        <v/>
      </c>
      <c r="H612" s="133" t="str">
        <f t="shared" ca="1" si="321"/>
        <v/>
      </c>
      <c r="I612" s="134" t="str">
        <f t="shared" si="322"/>
        <v/>
      </c>
      <c r="J612" s="134" t="str">
        <f>""</f>
        <v/>
      </c>
      <c r="K612" s="134" t="str">
        <f t="shared" si="323"/>
        <v/>
      </c>
      <c r="L612" s="134" t="str">
        <f t="shared" si="324"/>
        <v/>
      </c>
      <c r="M612" s="134" t="str">
        <f t="shared" si="325"/>
        <v/>
      </c>
      <c r="N612" s="134" t="str">
        <f t="shared" si="326"/>
        <v/>
      </c>
      <c r="O612" s="134" t="str">
        <f t="shared" si="327"/>
        <v/>
      </c>
      <c r="P612" s="134" t="str">
        <f t="shared" si="328"/>
        <v/>
      </c>
      <c r="Q612" s="134" t="str">
        <f t="shared" si="329"/>
        <v/>
      </c>
      <c r="R612" s="130" t="str">
        <f t="shared" si="330"/>
        <v/>
      </c>
      <c r="S612" s="134" t="str">
        <f t="shared" si="331"/>
        <v/>
      </c>
      <c r="T612" s="147" t="str">
        <f t="shared" si="332"/>
        <v/>
      </c>
      <c r="U612" s="134" t="str">
        <f t="shared" si="333"/>
        <v/>
      </c>
      <c r="V612" s="134" t="str">
        <f t="shared" si="334"/>
        <v/>
      </c>
      <c r="W612" s="134" t="str">
        <f t="shared" si="335"/>
        <v/>
      </c>
    </row>
    <row r="613" spans="1:23">
      <c r="A613" s="150"/>
      <c r="B613" s="147"/>
      <c r="C613" s="130" t="str">
        <f t="shared" si="316"/>
        <v/>
      </c>
      <c r="D613" s="134" t="str">
        <f t="shared" si="317"/>
        <v/>
      </c>
      <c r="E613" s="145" t="str">
        <f t="shared" si="318"/>
        <v/>
      </c>
      <c r="F613" s="146" t="str">
        <f t="shared" si="319"/>
        <v/>
      </c>
      <c r="G613" s="132" t="str">
        <f t="shared" si="320"/>
        <v/>
      </c>
      <c r="H613" s="133" t="str">
        <f t="shared" ca="1" si="321"/>
        <v/>
      </c>
      <c r="I613" s="134" t="str">
        <f t="shared" si="322"/>
        <v/>
      </c>
      <c r="J613" s="134" t="str">
        <f>""</f>
        <v/>
      </c>
      <c r="K613" s="134" t="str">
        <f t="shared" si="323"/>
        <v/>
      </c>
      <c r="L613" s="134" t="str">
        <f t="shared" si="324"/>
        <v/>
      </c>
      <c r="M613" s="134" t="str">
        <f t="shared" si="325"/>
        <v/>
      </c>
      <c r="N613" s="134" t="str">
        <f t="shared" si="326"/>
        <v/>
      </c>
      <c r="O613" s="134" t="str">
        <f t="shared" si="327"/>
        <v/>
      </c>
      <c r="P613" s="134" t="str">
        <f t="shared" si="328"/>
        <v/>
      </c>
      <c r="Q613" s="134" t="str">
        <f t="shared" si="329"/>
        <v/>
      </c>
      <c r="R613" s="130" t="str">
        <f t="shared" si="330"/>
        <v/>
      </c>
      <c r="S613" s="134" t="str">
        <f t="shared" si="331"/>
        <v/>
      </c>
      <c r="T613" s="147" t="str">
        <f t="shared" si="332"/>
        <v/>
      </c>
      <c r="U613" s="134" t="str">
        <f t="shared" si="333"/>
        <v/>
      </c>
      <c r="V613" s="134" t="str">
        <f t="shared" si="334"/>
        <v/>
      </c>
      <c r="W613" s="134" t="str">
        <f t="shared" si="335"/>
        <v/>
      </c>
    </row>
    <row r="614" spans="1:23">
      <c r="A614" s="150"/>
      <c r="B614" s="147"/>
      <c r="C614" s="130" t="str">
        <f t="shared" si="316"/>
        <v/>
      </c>
      <c r="D614" s="134" t="str">
        <f t="shared" si="317"/>
        <v/>
      </c>
      <c r="E614" s="145" t="str">
        <f t="shared" si="318"/>
        <v/>
      </c>
      <c r="F614" s="146" t="str">
        <f t="shared" si="319"/>
        <v/>
      </c>
      <c r="G614" s="132" t="str">
        <f t="shared" si="320"/>
        <v/>
      </c>
      <c r="H614" s="133" t="str">
        <f t="shared" ca="1" si="321"/>
        <v/>
      </c>
      <c r="I614" s="134" t="str">
        <f t="shared" si="322"/>
        <v/>
      </c>
      <c r="J614" s="134" t="str">
        <f>""</f>
        <v/>
      </c>
      <c r="K614" s="134" t="str">
        <f t="shared" si="323"/>
        <v/>
      </c>
      <c r="L614" s="134" t="str">
        <f t="shared" si="324"/>
        <v/>
      </c>
      <c r="M614" s="134" t="str">
        <f t="shared" si="325"/>
        <v/>
      </c>
      <c r="N614" s="134" t="str">
        <f t="shared" si="326"/>
        <v/>
      </c>
      <c r="O614" s="134" t="str">
        <f t="shared" si="327"/>
        <v/>
      </c>
      <c r="P614" s="134" t="str">
        <f t="shared" si="328"/>
        <v/>
      </c>
      <c r="Q614" s="134" t="str">
        <f t="shared" si="329"/>
        <v/>
      </c>
      <c r="R614" s="130" t="str">
        <f t="shared" si="330"/>
        <v/>
      </c>
      <c r="S614" s="134" t="str">
        <f t="shared" si="331"/>
        <v/>
      </c>
      <c r="T614" s="147" t="str">
        <f t="shared" si="332"/>
        <v/>
      </c>
      <c r="U614" s="134" t="str">
        <f t="shared" si="333"/>
        <v/>
      </c>
      <c r="V614" s="134" t="str">
        <f t="shared" si="334"/>
        <v/>
      </c>
      <c r="W614" s="134" t="str">
        <f t="shared" si="335"/>
        <v/>
      </c>
    </row>
    <row r="615" spans="1:23">
      <c r="A615" s="150"/>
      <c r="B615" s="147"/>
      <c r="C615" s="130" t="str">
        <f t="shared" si="316"/>
        <v/>
      </c>
      <c r="D615" s="134" t="str">
        <f t="shared" si="317"/>
        <v/>
      </c>
      <c r="E615" s="145" t="str">
        <f t="shared" si="318"/>
        <v/>
      </c>
      <c r="F615" s="146" t="str">
        <f t="shared" si="319"/>
        <v/>
      </c>
      <c r="G615" s="132" t="str">
        <f t="shared" si="320"/>
        <v/>
      </c>
      <c r="H615" s="133" t="str">
        <f t="shared" ca="1" si="321"/>
        <v/>
      </c>
      <c r="I615" s="134" t="str">
        <f t="shared" si="322"/>
        <v/>
      </c>
      <c r="J615" s="134" t="str">
        <f>""</f>
        <v/>
      </c>
      <c r="K615" s="134" t="str">
        <f t="shared" si="323"/>
        <v/>
      </c>
      <c r="L615" s="134" t="str">
        <f t="shared" si="324"/>
        <v/>
      </c>
      <c r="M615" s="134" t="str">
        <f t="shared" si="325"/>
        <v/>
      </c>
      <c r="N615" s="134" t="str">
        <f t="shared" si="326"/>
        <v/>
      </c>
      <c r="O615" s="134" t="str">
        <f t="shared" si="327"/>
        <v/>
      </c>
      <c r="P615" s="134" t="str">
        <f t="shared" si="328"/>
        <v/>
      </c>
      <c r="Q615" s="134" t="str">
        <f t="shared" si="329"/>
        <v/>
      </c>
      <c r="R615" s="130" t="str">
        <f t="shared" si="330"/>
        <v/>
      </c>
      <c r="S615" s="134" t="str">
        <f t="shared" si="331"/>
        <v/>
      </c>
      <c r="T615" s="147" t="str">
        <f t="shared" si="332"/>
        <v/>
      </c>
      <c r="U615" s="134" t="str">
        <f t="shared" si="333"/>
        <v/>
      </c>
      <c r="V615" s="134" t="str">
        <f t="shared" si="334"/>
        <v/>
      </c>
      <c r="W615" s="134" t="str">
        <f t="shared" si="335"/>
        <v/>
      </c>
    </row>
    <row r="616" spans="1:23">
      <c r="A616" s="150"/>
      <c r="B616" s="147"/>
      <c r="C616" s="130" t="str">
        <f t="shared" si="316"/>
        <v/>
      </c>
      <c r="D616" s="134" t="str">
        <f t="shared" si="317"/>
        <v/>
      </c>
      <c r="E616" s="145" t="str">
        <f t="shared" si="318"/>
        <v/>
      </c>
      <c r="F616" s="146" t="str">
        <f t="shared" si="319"/>
        <v/>
      </c>
      <c r="G616" s="132" t="str">
        <f t="shared" si="320"/>
        <v/>
      </c>
      <c r="H616" s="133" t="str">
        <f t="shared" ca="1" si="321"/>
        <v/>
      </c>
      <c r="I616" s="134" t="str">
        <f t="shared" si="322"/>
        <v/>
      </c>
      <c r="J616" s="134" t="str">
        <f>""</f>
        <v/>
      </c>
      <c r="K616" s="134" t="str">
        <f t="shared" si="323"/>
        <v/>
      </c>
      <c r="L616" s="134" t="str">
        <f t="shared" si="324"/>
        <v/>
      </c>
      <c r="M616" s="134" t="str">
        <f t="shared" si="325"/>
        <v/>
      </c>
      <c r="N616" s="134" t="str">
        <f t="shared" si="326"/>
        <v/>
      </c>
      <c r="O616" s="134" t="str">
        <f t="shared" si="327"/>
        <v/>
      </c>
      <c r="P616" s="134" t="str">
        <f t="shared" si="328"/>
        <v/>
      </c>
      <c r="Q616" s="134" t="str">
        <f t="shared" si="329"/>
        <v/>
      </c>
      <c r="R616" s="130" t="str">
        <f t="shared" si="330"/>
        <v/>
      </c>
      <c r="S616" s="134" t="str">
        <f t="shared" si="331"/>
        <v/>
      </c>
      <c r="T616" s="147" t="str">
        <f t="shared" si="332"/>
        <v/>
      </c>
      <c r="U616" s="134" t="str">
        <f t="shared" si="333"/>
        <v/>
      </c>
      <c r="V616" s="134" t="str">
        <f t="shared" si="334"/>
        <v/>
      </c>
      <c r="W616" s="134" t="str">
        <f t="shared" si="335"/>
        <v/>
      </c>
    </row>
    <row r="617" spans="1:23">
      <c r="A617" s="150"/>
      <c r="B617" s="147"/>
      <c r="C617" s="130" t="str">
        <f t="shared" si="316"/>
        <v/>
      </c>
      <c r="D617" s="134" t="str">
        <f t="shared" si="317"/>
        <v/>
      </c>
      <c r="E617" s="145" t="str">
        <f t="shared" si="318"/>
        <v/>
      </c>
      <c r="F617" s="146" t="str">
        <f t="shared" si="319"/>
        <v/>
      </c>
      <c r="G617" s="132" t="str">
        <f t="shared" si="320"/>
        <v/>
      </c>
      <c r="H617" s="133" t="str">
        <f t="shared" ca="1" si="321"/>
        <v/>
      </c>
      <c r="I617" s="134" t="str">
        <f t="shared" si="322"/>
        <v/>
      </c>
      <c r="J617" s="134" t="str">
        <f>""</f>
        <v/>
      </c>
      <c r="K617" s="134" t="str">
        <f t="shared" si="323"/>
        <v/>
      </c>
      <c r="L617" s="134" t="str">
        <f t="shared" si="324"/>
        <v/>
      </c>
      <c r="M617" s="134" t="str">
        <f t="shared" si="325"/>
        <v/>
      </c>
      <c r="N617" s="134" t="str">
        <f t="shared" si="326"/>
        <v/>
      </c>
      <c r="O617" s="134" t="str">
        <f t="shared" si="327"/>
        <v/>
      </c>
      <c r="P617" s="134" t="str">
        <f t="shared" si="328"/>
        <v/>
      </c>
      <c r="Q617" s="134" t="str">
        <f t="shared" si="329"/>
        <v/>
      </c>
      <c r="R617" s="130" t="str">
        <f t="shared" si="330"/>
        <v/>
      </c>
      <c r="S617" s="134" t="str">
        <f t="shared" si="331"/>
        <v/>
      </c>
      <c r="T617" s="147" t="str">
        <f t="shared" si="332"/>
        <v/>
      </c>
      <c r="U617" s="134" t="str">
        <f t="shared" si="333"/>
        <v/>
      </c>
      <c r="V617" s="134" t="str">
        <f t="shared" si="334"/>
        <v/>
      </c>
      <c r="W617" s="134" t="str">
        <f t="shared" si="335"/>
        <v/>
      </c>
    </row>
    <row r="618" spans="1:23">
      <c r="A618" s="150"/>
      <c r="B618" s="147"/>
      <c r="C618" s="130" t="str">
        <f t="shared" si="316"/>
        <v/>
      </c>
      <c r="D618" s="134" t="str">
        <f t="shared" si="317"/>
        <v/>
      </c>
      <c r="E618" s="145" t="str">
        <f t="shared" si="318"/>
        <v/>
      </c>
      <c r="F618" s="146" t="str">
        <f t="shared" si="319"/>
        <v/>
      </c>
      <c r="G618" s="132" t="str">
        <f t="shared" si="320"/>
        <v/>
      </c>
      <c r="H618" s="133" t="str">
        <f t="shared" ca="1" si="321"/>
        <v/>
      </c>
      <c r="I618" s="134" t="str">
        <f t="shared" si="322"/>
        <v/>
      </c>
      <c r="J618" s="134" t="str">
        <f>""</f>
        <v/>
      </c>
      <c r="K618" s="134" t="str">
        <f t="shared" si="323"/>
        <v/>
      </c>
      <c r="L618" s="134" t="str">
        <f t="shared" si="324"/>
        <v/>
      </c>
      <c r="M618" s="134" t="str">
        <f t="shared" si="325"/>
        <v/>
      </c>
      <c r="N618" s="134" t="str">
        <f t="shared" si="326"/>
        <v/>
      </c>
      <c r="O618" s="134" t="str">
        <f t="shared" si="327"/>
        <v/>
      </c>
      <c r="P618" s="134" t="str">
        <f t="shared" si="328"/>
        <v/>
      </c>
      <c r="Q618" s="134" t="str">
        <f t="shared" si="329"/>
        <v/>
      </c>
      <c r="R618" s="130" t="str">
        <f t="shared" si="330"/>
        <v/>
      </c>
      <c r="S618" s="134" t="str">
        <f t="shared" si="331"/>
        <v/>
      </c>
      <c r="T618" s="147" t="str">
        <f t="shared" si="332"/>
        <v/>
      </c>
      <c r="U618" s="134" t="str">
        <f t="shared" si="333"/>
        <v/>
      </c>
      <c r="V618" s="134" t="str">
        <f t="shared" si="334"/>
        <v/>
      </c>
      <c r="W618" s="134" t="str">
        <f t="shared" si="335"/>
        <v/>
      </c>
    </row>
    <row r="619" spans="1:23">
      <c r="A619" s="150"/>
      <c r="B619" s="147"/>
      <c r="C619" s="130" t="str">
        <f t="shared" si="316"/>
        <v/>
      </c>
      <c r="D619" s="134" t="str">
        <f t="shared" si="317"/>
        <v/>
      </c>
      <c r="E619" s="145" t="str">
        <f t="shared" si="318"/>
        <v/>
      </c>
      <c r="F619" s="146" t="str">
        <f t="shared" si="319"/>
        <v/>
      </c>
      <c r="G619" s="132" t="str">
        <f t="shared" si="320"/>
        <v/>
      </c>
      <c r="H619" s="133" t="str">
        <f t="shared" ca="1" si="321"/>
        <v/>
      </c>
      <c r="I619" s="134" t="str">
        <f t="shared" si="322"/>
        <v/>
      </c>
      <c r="J619" s="134" t="str">
        <f>""</f>
        <v/>
      </c>
      <c r="K619" s="134" t="str">
        <f t="shared" si="323"/>
        <v/>
      </c>
      <c r="L619" s="134" t="str">
        <f t="shared" si="324"/>
        <v/>
      </c>
      <c r="M619" s="134" t="str">
        <f t="shared" si="325"/>
        <v/>
      </c>
      <c r="N619" s="134" t="str">
        <f t="shared" si="326"/>
        <v/>
      </c>
      <c r="O619" s="134" t="str">
        <f t="shared" si="327"/>
        <v/>
      </c>
      <c r="P619" s="134" t="str">
        <f t="shared" si="328"/>
        <v/>
      </c>
      <c r="Q619" s="134" t="str">
        <f t="shared" si="329"/>
        <v/>
      </c>
      <c r="R619" s="130" t="str">
        <f t="shared" si="330"/>
        <v/>
      </c>
      <c r="S619" s="134" t="str">
        <f t="shared" si="331"/>
        <v/>
      </c>
      <c r="T619" s="147" t="str">
        <f t="shared" si="332"/>
        <v/>
      </c>
      <c r="U619" s="134" t="str">
        <f t="shared" si="333"/>
        <v/>
      </c>
      <c r="V619" s="134" t="str">
        <f t="shared" si="334"/>
        <v/>
      </c>
      <c r="W619" s="134" t="str">
        <f t="shared" si="335"/>
        <v/>
      </c>
    </row>
    <row r="620" spans="1:23">
      <c r="A620" s="150"/>
      <c r="B620" s="147"/>
      <c r="C620" s="130" t="str">
        <f t="shared" si="316"/>
        <v/>
      </c>
      <c r="D620" s="134" t="str">
        <f t="shared" si="317"/>
        <v/>
      </c>
      <c r="E620" s="145" t="str">
        <f t="shared" si="318"/>
        <v/>
      </c>
      <c r="F620" s="146" t="str">
        <f t="shared" si="319"/>
        <v/>
      </c>
      <c r="G620" s="132" t="str">
        <f t="shared" si="320"/>
        <v/>
      </c>
      <c r="H620" s="133" t="str">
        <f t="shared" ca="1" si="321"/>
        <v/>
      </c>
      <c r="I620" s="134" t="str">
        <f t="shared" si="322"/>
        <v/>
      </c>
      <c r="J620" s="134" t="str">
        <f>""</f>
        <v/>
      </c>
      <c r="K620" s="134" t="str">
        <f t="shared" si="323"/>
        <v/>
      </c>
      <c r="L620" s="134" t="str">
        <f t="shared" si="324"/>
        <v/>
      </c>
      <c r="M620" s="134" t="str">
        <f t="shared" si="325"/>
        <v/>
      </c>
      <c r="N620" s="134" t="str">
        <f t="shared" si="326"/>
        <v/>
      </c>
      <c r="O620" s="134" t="str">
        <f t="shared" si="327"/>
        <v/>
      </c>
      <c r="P620" s="134" t="str">
        <f t="shared" si="328"/>
        <v/>
      </c>
      <c r="Q620" s="134" t="str">
        <f t="shared" si="329"/>
        <v/>
      </c>
      <c r="R620" s="130" t="str">
        <f t="shared" si="330"/>
        <v/>
      </c>
      <c r="S620" s="134" t="str">
        <f t="shared" si="331"/>
        <v/>
      </c>
      <c r="T620" s="147" t="str">
        <f t="shared" si="332"/>
        <v/>
      </c>
      <c r="U620" s="134" t="str">
        <f t="shared" si="333"/>
        <v/>
      </c>
      <c r="V620" s="134" t="str">
        <f t="shared" si="334"/>
        <v/>
      </c>
      <c r="W620" s="134" t="str">
        <f t="shared" si="335"/>
        <v/>
      </c>
    </row>
    <row r="621" spans="1:23">
      <c r="A621" s="150"/>
      <c r="B621" s="147"/>
      <c r="C621" s="130" t="str">
        <f t="shared" si="316"/>
        <v/>
      </c>
      <c r="D621" s="134" t="str">
        <f t="shared" si="317"/>
        <v/>
      </c>
      <c r="E621" s="145" t="str">
        <f t="shared" si="318"/>
        <v/>
      </c>
      <c r="F621" s="146" t="str">
        <f t="shared" si="319"/>
        <v/>
      </c>
      <c r="G621" s="132" t="str">
        <f t="shared" si="320"/>
        <v/>
      </c>
      <c r="H621" s="133" t="str">
        <f t="shared" ca="1" si="321"/>
        <v/>
      </c>
      <c r="I621" s="134" t="str">
        <f t="shared" si="322"/>
        <v/>
      </c>
      <c r="J621" s="134" t="str">
        <f>""</f>
        <v/>
      </c>
      <c r="K621" s="134" t="str">
        <f t="shared" si="323"/>
        <v/>
      </c>
      <c r="L621" s="134" t="str">
        <f t="shared" si="324"/>
        <v/>
      </c>
      <c r="M621" s="134" t="str">
        <f t="shared" si="325"/>
        <v/>
      </c>
      <c r="N621" s="134" t="str">
        <f t="shared" si="326"/>
        <v/>
      </c>
      <c r="O621" s="134" t="str">
        <f t="shared" si="327"/>
        <v/>
      </c>
      <c r="P621" s="134" t="str">
        <f t="shared" si="328"/>
        <v/>
      </c>
      <c r="Q621" s="134" t="str">
        <f t="shared" si="329"/>
        <v/>
      </c>
      <c r="R621" s="130" t="str">
        <f t="shared" si="330"/>
        <v/>
      </c>
      <c r="S621" s="134" t="str">
        <f t="shared" si="331"/>
        <v/>
      </c>
      <c r="T621" s="147" t="str">
        <f t="shared" si="332"/>
        <v/>
      </c>
      <c r="U621" s="134" t="str">
        <f t="shared" si="333"/>
        <v/>
      </c>
      <c r="V621" s="134" t="str">
        <f t="shared" si="334"/>
        <v/>
      </c>
      <c r="W621" s="134" t="str">
        <f t="shared" si="335"/>
        <v/>
      </c>
    </row>
    <row r="622" spans="1:23">
      <c r="A622" s="150"/>
      <c r="B622" s="147"/>
      <c r="C622" s="130" t="str">
        <f t="shared" si="316"/>
        <v/>
      </c>
      <c r="D622" s="134" t="str">
        <f t="shared" si="317"/>
        <v/>
      </c>
      <c r="E622" s="145" t="str">
        <f t="shared" si="318"/>
        <v/>
      </c>
      <c r="F622" s="146" t="str">
        <f t="shared" si="319"/>
        <v/>
      </c>
      <c r="G622" s="132" t="str">
        <f t="shared" si="320"/>
        <v/>
      </c>
      <c r="H622" s="133" t="str">
        <f t="shared" ca="1" si="321"/>
        <v/>
      </c>
      <c r="I622" s="134" t="str">
        <f t="shared" si="322"/>
        <v/>
      </c>
      <c r="J622" s="134" t="str">
        <f>""</f>
        <v/>
      </c>
      <c r="K622" s="134" t="str">
        <f t="shared" si="323"/>
        <v/>
      </c>
      <c r="L622" s="134" t="str">
        <f t="shared" si="324"/>
        <v/>
      </c>
      <c r="M622" s="134" t="str">
        <f t="shared" si="325"/>
        <v/>
      </c>
      <c r="N622" s="134" t="str">
        <f t="shared" si="326"/>
        <v/>
      </c>
      <c r="O622" s="134" t="str">
        <f t="shared" si="327"/>
        <v/>
      </c>
      <c r="P622" s="134" t="str">
        <f t="shared" si="328"/>
        <v/>
      </c>
      <c r="Q622" s="134" t="str">
        <f t="shared" si="329"/>
        <v/>
      </c>
      <c r="R622" s="130" t="str">
        <f t="shared" si="330"/>
        <v/>
      </c>
      <c r="S622" s="134" t="str">
        <f t="shared" si="331"/>
        <v/>
      </c>
      <c r="T622" s="147" t="str">
        <f t="shared" si="332"/>
        <v/>
      </c>
      <c r="U622" s="134" t="str">
        <f t="shared" si="333"/>
        <v/>
      </c>
      <c r="V622" s="134" t="str">
        <f t="shared" si="334"/>
        <v/>
      </c>
      <c r="W622" s="134" t="str">
        <f t="shared" si="335"/>
        <v/>
      </c>
    </row>
    <row r="623" spans="1:23">
      <c r="A623" s="150"/>
      <c r="B623" s="147"/>
      <c r="C623" s="130" t="str">
        <f t="shared" si="316"/>
        <v/>
      </c>
      <c r="D623" s="134" t="str">
        <f t="shared" si="317"/>
        <v/>
      </c>
      <c r="E623" s="145" t="str">
        <f t="shared" si="318"/>
        <v/>
      </c>
      <c r="F623" s="146" t="str">
        <f t="shared" si="319"/>
        <v/>
      </c>
      <c r="G623" s="132" t="str">
        <f t="shared" si="320"/>
        <v/>
      </c>
      <c r="H623" s="133" t="str">
        <f t="shared" ca="1" si="321"/>
        <v/>
      </c>
      <c r="I623" s="134" t="str">
        <f t="shared" si="322"/>
        <v/>
      </c>
      <c r="J623" s="134" t="str">
        <f>""</f>
        <v/>
      </c>
      <c r="K623" s="134" t="str">
        <f t="shared" si="323"/>
        <v/>
      </c>
      <c r="L623" s="134" t="str">
        <f t="shared" si="324"/>
        <v/>
      </c>
      <c r="M623" s="134" t="str">
        <f t="shared" si="325"/>
        <v/>
      </c>
      <c r="N623" s="134" t="str">
        <f t="shared" si="326"/>
        <v/>
      </c>
      <c r="O623" s="134" t="str">
        <f t="shared" si="327"/>
        <v/>
      </c>
      <c r="P623" s="134" t="str">
        <f t="shared" si="328"/>
        <v/>
      </c>
      <c r="Q623" s="134" t="str">
        <f t="shared" si="329"/>
        <v/>
      </c>
      <c r="R623" s="130" t="str">
        <f t="shared" si="330"/>
        <v/>
      </c>
      <c r="S623" s="134" t="str">
        <f t="shared" si="331"/>
        <v/>
      </c>
      <c r="T623" s="147" t="str">
        <f t="shared" si="332"/>
        <v/>
      </c>
      <c r="U623" s="134" t="str">
        <f t="shared" si="333"/>
        <v/>
      </c>
      <c r="V623" s="134" t="str">
        <f t="shared" si="334"/>
        <v/>
      </c>
      <c r="W623" s="134" t="str">
        <f t="shared" si="335"/>
        <v/>
      </c>
    </row>
    <row r="624" spans="1:23">
      <c r="A624" s="150"/>
      <c r="B624" s="147"/>
      <c r="C624" s="130" t="str">
        <f t="shared" si="316"/>
        <v/>
      </c>
      <c r="D624" s="134" t="str">
        <f t="shared" si="317"/>
        <v/>
      </c>
      <c r="E624" s="145" t="str">
        <f t="shared" si="318"/>
        <v/>
      </c>
      <c r="F624" s="146" t="str">
        <f t="shared" si="319"/>
        <v/>
      </c>
      <c r="G624" s="132" t="str">
        <f t="shared" si="320"/>
        <v/>
      </c>
      <c r="H624" s="133" t="str">
        <f t="shared" ca="1" si="321"/>
        <v/>
      </c>
      <c r="I624" s="134" t="str">
        <f t="shared" si="322"/>
        <v/>
      </c>
      <c r="J624" s="134" t="str">
        <f>""</f>
        <v/>
      </c>
      <c r="K624" s="134" t="str">
        <f t="shared" si="323"/>
        <v/>
      </c>
      <c r="L624" s="134" t="str">
        <f t="shared" si="324"/>
        <v/>
      </c>
      <c r="M624" s="134" t="str">
        <f t="shared" si="325"/>
        <v/>
      </c>
      <c r="N624" s="134" t="str">
        <f t="shared" si="326"/>
        <v/>
      </c>
      <c r="O624" s="134" t="str">
        <f t="shared" si="327"/>
        <v/>
      </c>
      <c r="P624" s="134" t="str">
        <f t="shared" si="328"/>
        <v/>
      </c>
      <c r="Q624" s="134" t="str">
        <f t="shared" si="329"/>
        <v/>
      </c>
      <c r="R624" s="130" t="str">
        <f t="shared" si="330"/>
        <v/>
      </c>
      <c r="S624" s="134" t="str">
        <f t="shared" si="331"/>
        <v/>
      </c>
      <c r="T624" s="147" t="str">
        <f t="shared" si="332"/>
        <v/>
      </c>
      <c r="U624" s="134" t="str">
        <f t="shared" si="333"/>
        <v/>
      </c>
      <c r="V624" s="134" t="str">
        <f t="shared" si="334"/>
        <v/>
      </c>
      <c r="W624" s="134" t="str">
        <f t="shared" si="335"/>
        <v/>
      </c>
    </row>
    <row r="625" spans="1:23">
      <c r="A625" s="150"/>
      <c r="B625" s="147"/>
      <c r="C625" s="130" t="str">
        <f t="shared" si="316"/>
        <v/>
      </c>
      <c r="D625" s="134" t="str">
        <f t="shared" si="317"/>
        <v/>
      </c>
      <c r="E625" s="145" t="str">
        <f t="shared" si="318"/>
        <v/>
      </c>
      <c r="F625" s="146" t="str">
        <f t="shared" si="319"/>
        <v/>
      </c>
      <c r="G625" s="132" t="str">
        <f t="shared" si="320"/>
        <v/>
      </c>
      <c r="H625" s="133" t="str">
        <f t="shared" ca="1" si="321"/>
        <v/>
      </c>
      <c r="I625" s="134" t="str">
        <f t="shared" si="322"/>
        <v/>
      </c>
      <c r="J625" s="134" t="str">
        <f>""</f>
        <v/>
      </c>
      <c r="K625" s="134" t="str">
        <f t="shared" si="323"/>
        <v/>
      </c>
      <c r="L625" s="134" t="str">
        <f t="shared" si="324"/>
        <v/>
      </c>
      <c r="M625" s="134" t="str">
        <f t="shared" si="325"/>
        <v/>
      </c>
      <c r="N625" s="134" t="str">
        <f t="shared" si="326"/>
        <v/>
      </c>
      <c r="O625" s="134" t="str">
        <f t="shared" si="327"/>
        <v/>
      </c>
      <c r="P625" s="134" t="str">
        <f t="shared" si="328"/>
        <v/>
      </c>
      <c r="Q625" s="134" t="str">
        <f t="shared" si="329"/>
        <v/>
      </c>
      <c r="R625" s="130" t="str">
        <f t="shared" si="330"/>
        <v/>
      </c>
      <c r="S625" s="134" t="str">
        <f t="shared" si="331"/>
        <v/>
      </c>
      <c r="T625" s="147" t="str">
        <f t="shared" si="332"/>
        <v/>
      </c>
      <c r="U625" s="134" t="str">
        <f t="shared" si="333"/>
        <v/>
      </c>
      <c r="V625" s="134" t="str">
        <f t="shared" si="334"/>
        <v/>
      </c>
      <c r="W625" s="134" t="str">
        <f t="shared" si="335"/>
        <v/>
      </c>
    </row>
    <row r="626" spans="1:23">
      <c r="A626" s="150"/>
      <c r="B626" s="147"/>
      <c r="C626" s="130" t="str">
        <f t="shared" si="316"/>
        <v/>
      </c>
      <c r="D626" s="134" t="str">
        <f t="shared" si="317"/>
        <v/>
      </c>
      <c r="E626" s="145" t="str">
        <f t="shared" si="318"/>
        <v/>
      </c>
      <c r="F626" s="146" t="str">
        <f t="shared" si="319"/>
        <v/>
      </c>
      <c r="G626" s="132" t="str">
        <f t="shared" si="320"/>
        <v/>
      </c>
      <c r="H626" s="133" t="str">
        <f t="shared" ca="1" si="321"/>
        <v/>
      </c>
      <c r="I626" s="134" t="str">
        <f t="shared" si="322"/>
        <v/>
      </c>
      <c r="J626" s="134" t="str">
        <f>""</f>
        <v/>
      </c>
      <c r="K626" s="134" t="str">
        <f t="shared" si="323"/>
        <v/>
      </c>
      <c r="L626" s="134" t="str">
        <f t="shared" si="324"/>
        <v/>
      </c>
      <c r="M626" s="134" t="str">
        <f t="shared" si="325"/>
        <v/>
      </c>
      <c r="N626" s="134" t="str">
        <f t="shared" si="326"/>
        <v/>
      </c>
      <c r="O626" s="134" t="str">
        <f t="shared" si="327"/>
        <v/>
      </c>
      <c r="P626" s="134" t="str">
        <f t="shared" si="328"/>
        <v/>
      </c>
      <c r="Q626" s="134" t="str">
        <f t="shared" si="329"/>
        <v/>
      </c>
      <c r="R626" s="130" t="str">
        <f t="shared" si="330"/>
        <v/>
      </c>
      <c r="S626" s="134" t="str">
        <f t="shared" si="331"/>
        <v/>
      </c>
      <c r="T626" s="147" t="str">
        <f t="shared" si="332"/>
        <v/>
      </c>
      <c r="U626" s="134" t="str">
        <f t="shared" si="333"/>
        <v/>
      </c>
      <c r="V626" s="134" t="str">
        <f t="shared" si="334"/>
        <v/>
      </c>
      <c r="W626" s="134" t="str">
        <f t="shared" si="335"/>
        <v/>
      </c>
    </row>
    <row r="627" spans="1:23">
      <c r="A627" s="150"/>
      <c r="B627" s="147"/>
      <c r="C627" s="130" t="str">
        <f t="shared" si="316"/>
        <v/>
      </c>
      <c r="D627" s="134" t="str">
        <f t="shared" si="317"/>
        <v/>
      </c>
      <c r="E627" s="145" t="str">
        <f t="shared" si="318"/>
        <v/>
      </c>
      <c r="F627" s="146" t="str">
        <f t="shared" si="319"/>
        <v/>
      </c>
      <c r="G627" s="132" t="str">
        <f t="shared" si="320"/>
        <v/>
      </c>
      <c r="H627" s="133" t="str">
        <f t="shared" ca="1" si="321"/>
        <v/>
      </c>
      <c r="I627" s="134" t="str">
        <f t="shared" si="322"/>
        <v/>
      </c>
      <c r="J627" s="134" t="str">
        <f>""</f>
        <v/>
      </c>
      <c r="K627" s="134" t="str">
        <f t="shared" si="323"/>
        <v/>
      </c>
      <c r="L627" s="134" t="str">
        <f t="shared" si="324"/>
        <v/>
      </c>
      <c r="M627" s="134" t="str">
        <f t="shared" si="325"/>
        <v/>
      </c>
      <c r="N627" s="134" t="str">
        <f t="shared" si="326"/>
        <v/>
      </c>
      <c r="O627" s="134" t="str">
        <f t="shared" si="327"/>
        <v/>
      </c>
      <c r="P627" s="134" t="str">
        <f t="shared" si="328"/>
        <v/>
      </c>
      <c r="Q627" s="134" t="str">
        <f t="shared" si="329"/>
        <v/>
      </c>
      <c r="R627" s="130" t="str">
        <f t="shared" si="330"/>
        <v/>
      </c>
      <c r="S627" s="134" t="str">
        <f t="shared" si="331"/>
        <v/>
      </c>
      <c r="T627" s="147" t="str">
        <f t="shared" si="332"/>
        <v/>
      </c>
      <c r="U627" s="134" t="str">
        <f t="shared" si="333"/>
        <v/>
      </c>
      <c r="V627" s="134" t="str">
        <f t="shared" si="334"/>
        <v/>
      </c>
      <c r="W627" s="134" t="str">
        <f t="shared" si="335"/>
        <v/>
      </c>
    </row>
    <row r="628" spans="1:23">
      <c r="A628" s="150"/>
      <c r="B628" s="147"/>
      <c r="C628" s="130" t="str">
        <f t="shared" si="316"/>
        <v/>
      </c>
      <c r="D628" s="134" t="str">
        <f t="shared" si="317"/>
        <v/>
      </c>
      <c r="E628" s="145" t="str">
        <f t="shared" si="318"/>
        <v/>
      </c>
      <c r="F628" s="146" t="str">
        <f t="shared" si="319"/>
        <v/>
      </c>
      <c r="G628" s="132" t="str">
        <f t="shared" si="320"/>
        <v/>
      </c>
      <c r="H628" s="133" t="str">
        <f t="shared" ca="1" si="321"/>
        <v/>
      </c>
      <c r="I628" s="134" t="str">
        <f t="shared" si="322"/>
        <v/>
      </c>
      <c r="J628" s="134" t="str">
        <f>""</f>
        <v/>
      </c>
      <c r="K628" s="134" t="str">
        <f t="shared" si="323"/>
        <v/>
      </c>
      <c r="L628" s="134" t="str">
        <f t="shared" si="324"/>
        <v/>
      </c>
      <c r="M628" s="134" t="str">
        <f t="shared" si="325"/>
        <v/>
      </c>
      <c r="N628" s="134" t="str">
        <f t="shared" si="326"/>
        <v/>
      </c>
      <c r="O628" s="134" t="str">
        <f t="shared" si="327"/>
        <v/>
      </c>
      <c r="P628" s="134" t="str">
        <f t="shared" si="328"/>
        <v/>
      </c>
      <c r="Q628" s="134" t="str">
        <f t="shared" si="329"/>
        <v/>
      </c>
      <c r="R628" s="130" t="str">
        <f t="shared" si="330"/>
        <v/>
      </c>
      <c r="S628" s="134" t="str">
        <f t="shared" si="331"/>
        <v/>
      </c>
      <c r="T628" s="147" t="str">
        <f t="shared" si="332"/>
        <v/>
      </c>
      <c r="U628" s="134" t="str">
        <f t="shared" si="333"/>
        <v/>
      </c>
      <c r="V628" s="134" t="str">
        <f t="shared" si="334"/>
        <v/>
      </c>
      <c r="W628" s="134" t="str">
        <f t="shared" si="335"/>
        <v/>
      </c>
    </row>
    <row r="629" spans="1:23">
      <c r="A629" s="150"/>
      <c r="B629" s="147"/>
      <c r="C629" s="130" t="str">
        <f t="shared" si="316"/>
        <v/>
      </c>
      <c r="D629" s="134" t="str">
        <f t="shared" si="317"/>
        <v/>
      </c>
      <c r="E629" s="145" t="str">
        <f t="shared" si="318"/>
        <v/>
      </c>
      <c r="F629" s="146" t="str">
        <f t="shared" si="319"/>
        <v/>
      </c>
      <c r="G629" s="132" t="str">
        <f t="shared" si="320"/>
        <v/>
      </c>
      <c r="H629" s="133" t="str">
        <f t="shared" ca="1" si="321"/>
        <v/>
      </c>
      <c r="I629" s="134" t="str">
        <f t="shared" si="322"/>
        <v/>
      </c>
      <c r="J629" s="134" t="str">
        <f>""</f>
        <v/>
      </c>
      <c r="K629" s="134" t="str">
        <f t="shared" si="323"/>
        <v/>
      </c>
      <c r="L629" s="134" t="str">
        <f t="shared" si="324"/>
        <v/>
      </c>
      <c r="M629" s="134" t="str">
        <f t="shared" si="325"/>
        <v/>
      </c>
      <c r="N629" s="134" t="str">
        <f t="shared" si="326"/>
        <v/>
      </c>
      <c r="O629" s="134" t="str">
        <f t="shared" si="327"/>
        <v/>
      </c>
      <c r="P629" s="134" t="str">
        <f t="shared" si="328"/>
        <v/>
      </c>
      <c r="Q629" s="134" t="str">
        <f t="shared" si="329"/>
        <v/>
      </c>
      <c r="R629" s="130" t="str">
        <f t="shared" si="330"/>
        <v/>
      </c>
      <c r="S629" s="134" t="str">
        <f t="shared" si="331"/>
        <v/>
      </c>
      <c r="T629" s="147" t="str">
        <f t="shared" si="332"/>
        <v/>
      </c>
      <c r="U629" s="134" t="str">
        <f t="shared" si="333"/>
        <v/>
      </c>
      <c r="V629" s="134" t="str">
        <f t="shared" si="334"/>
        <v/>
      </c>
      <c r="W629" s="134" t="str">
        <f t="shared" si="335"/>
        <v/>
      </c>
    </row>
    <row r="630" spans="1:23">
      <c r="A630" s="150"/>
      <c r="B630" s="147"/>
      <c r="C630" s="130" t="str">
        <f t="shared" si="316"/>
        <v/>
      </c>
      <c r="D630" s="134" t="str">
        <f t="shared" si="317"/>
        <v/>
      </c>
      <c r="E630" s="145" t="str">
        <f t="shared" si="318"/>
        <v/>
      </c>
      <c r="F630" s="146" t="str">
        <f t="shared" si="319"/>
        <v/>
      </c>
      <c r="G630" s="132" t="str">
        <f t="shared" si="320"/>
        <v/>
      </c>
      <c r="H630" s="133" t="str">
        <f t="shared" ca="1" si="321"/>
        <v/>
      </c>
      <c r="I630" s="134" t="str">
        <f t="shared" si="322"/>
        <v/>
      </c>
      <c r="J630" s="134" t="str">
        <f>""</f>
        <v/>
      </c>
      <c r="K630" s="134" t="str">
        <f t="shared" si="323"/>
        <v/>
      </c>
      <c r="L630" s="134" t="str">
        <f t="shared" si="324"/>
        <v/>
      </c>
      <c r="M630" s="134" t="str">
        <f t="shared" si="325"/>
        <v/>
      </c>
      <c r="N630" s="134" t="str">
        <f t="shared" si="326"/>
        <v/>
      </c>
      <c r="O630" s="134" t="str">
        <f t="shared" si="327"/>
        <v/>
      </c>
      <c r="P630" s="134" t="str">
        <f t="shared" si="328"/>
        <v/>
      </c>
      <c r="Q630" s="134" t="str">
        <f t="shared" si="329"/>
        <v/>
      </c>
      <c r="R630" s="130" t="str">
        <f t="shared" si="330"/>
        <v/>
      </c>
      <c r="S630" s="134" t="str">
        <f t="shared" si="331"/>
        <v/>
      </c>
      <c r="T630" s="147" t="str">
        <f t="shared" si="332"/>
        <v/>
      </c>
      <c r="U630" s="134" t="str">
        <f t="shared" si="333"/>
        <v/>
      </c>
      <c r="V630" s="134" t="str">
        <f t="shared" si="334"/>
        <v/>
      </c>
      <c r="W630" s="134" t="str">
        <f t="shared" si="335"/>
        <v/>
      </c>
    </row>
    <row r="631" spans="1:23">
      <c r="A631" s="150"/>
      <c r="B631" s="147"/>
      <c r="C631" s="130" t="str">
        <f t="shared" si="316"/>
        <v/>
      </c>
      <c r="D631" s="134" t="str">
        <f t="shared" si="317"/>
        <v/>
      </c>
      <c r="E631" s="145" t="str">
        <f t="shared" si="318"/>
        <v/>
      </c>
      <c r="F631" s="146" t="str">
        <f t="shared" si="319"/>
        <v/>
      </c>
      <c r="G631" s="132" t="str">
        <f t="shared" si="320"/>
        <v/>
      </c>
      <c r="H631" s="133" t="str">
        <f t="shared" ca="1" si="321"/>
        <v/>
      </c>
      <c r="I631" s="134" t="str">
        <f t="shared" si="322"/>
        <v/>
      </c>
      <c r="J631" s="134" t="str">
        <f>""</f>
        <v/>
      </c>
      <c r="K631" s="134" t="str">
        <f t="shared" si="323"/>
        <v/>
      </c>
      <c r="L631" s="134" t="str">
        <f t="shared" si="324"/>
        <v/>
      </c>
      <c r="M631" s="134" t="str">
        <f t="shared" si="325"/>
        <v/>
      </c>
      <c r="N631" s="134" t="str">
        <f t="shared" si="326"/>
        <v/>
      </c>
      <c r="O631" s="134" t="str">
        <f t="shared" si="327"/>
        <v/>
      </c>
      <c r="P631" s="134" t="str">
        <f t="shared" si="328"/>
        <v/>
      </c>
      <c r="Q631" s="134" t="str">
        <f t="shared" si="329"/>
        <v/>
      </c>
      <c r="R631" s="130" t="str">
        <f t="shared" si="330"/>
        <v/>
      </c>
      <c r="S631" s="134" t="str">
        <f t="shared" si="331"/>
        <v/>
      </c>
      <c r="T631" s="147" t="str">
        <f t="shared" si="332"/>
        <v/>
      </c>
      <c r="U631" s="134" t="str">
        <f t="shared" si="333"/>
        <v/>
      </c>
      <c r="V631" s="134" t="str">
        <f t="shared" si="334"/>
        <v/>
      </c>
      <c r="W631" s="134" t="str">
        <f t="shared" si="335"/>
        <v/>
      </c>
    </row>
    <row r="632" spans="1:23">
      <c r="A632" s="150"/>
      <c r="B632" s="147"/>
      <c r="C632" s="130" t="str">
        <f t="shared" si="316"/>
        <v/>
      </c>
      <c r="D632" s="134" t="str">
        <f t="shared" si="317"/>
        <v/>
      </c>
      <c r="E632" s="145" t="str">
        <f t="shared" si="318"/>
        <v/>
      </c>
      <c r="F632" s="146" t="str">
        <f t="shared" si="319"/>
        <v/>
      </c>
      <c r="G632" s="132" t="str">
        <f t="shared" si="320"/>
        <v/>
      </c>
      <c r="H632" s="133" t="str">
        <f t="shared" ca="1" si="321"/>
        <v/>
      </c>
      <c r="I632" s="134" t="str">
        <f t="shared" si="322"/>
        <v/>
      </c>
      <c r="J632" s="134" t="str">
        <f>""</f>
        <v/>
      </c>
      <c r="K632" s="134" t="str">
        <f t="shared" si="323"/>
        <v/>
      </c>
      <c r="L632" s="134" t="str">
        <f t="shared" si="324"/>
        <v/>
      </c>
      <c r="M632" s="134" t="str">
        <f t="shared" si="325"/>
        <v/>
      </c>
      <c r="N632" s="134" t="str">
        <f t="shared" si="326"/>
        <v/>
      </c>
      <c r="O632" s="134" t="str">
        <f t="shared" si="327"/>
        <v/>
      </c>
      <c r="P632" s="134" t="str">
        <f t="shared" si="328"/>
        <v/>
      </c>
      <c r="Q632" s="134" t="str">
        <f t="shared" si="329"/>
        <v/>
      </c>
      <c r="R632" s="130" t="str">
        <f t="shared" si="330"/>
        <v/>
      </c>
      <c r="S632" s="134" t="str">
        <f t="shared" si="331"/>
        <v/>
      </c>
      <c r="T632" s="147" t="str">
        <f t="shared" si="332"/>
        <v/>
      </c>
      <c r="U632" s="134" t="str">
        <f t="shared" si="333"/>
        <v/>
      </c>
      <c r="V632" s="134" t="str">
        <f t="shared" si="334"/>
        <v/>
      </c>
      <c r="W632" s="134" t="str">
        <f t="shared" si="335"/>
        <v/>
      </c>
    </row>
    <row r="633" spans="1:23">
      <c r="A633" s="150"/>
      <c r="B633" s="147"/>
      <c r="C633" s="130" t="str">
        <f t="shared" si="316"/>
        <v/>
      </c>
      <c r="D633" s="134" t="str">
        <f t="shared" si="317"/>
        <v/>
      </c>
      <c r="E633" s="145" t="str">
        <f t="shared" si="318"/>
        <v/>
      </c>
      <c r="F633" s="146" t="str">
        <f t="shared" si="319"/>
        <v/>
      </c>
      <c r="G633" s="132" t="str">
        <f t="shared" si="320"/>
        <v/>
      </c>
      <c r="H633" s="133" t="str">
        <f t="shared" ca="1" si="321"/>
        <v/>
      </c>
      <c r="I633" s="134" t="str">
        <f t="shared" si="322"/>
        <v/>
      </c>
      <c r="J633" s="134" t="str">
        <f>""</f>
        <v/>
      </c>
      <c r="K633" s="134" t="str">
        <f t="shared" si="323"/>
        <v/>
      </c>
      <c r="L633" s="134" t="str">
        <f t="shared" si="324"/>
        <v/>
      </c>
      <c r="M633" s="134" t="str">
        <f t="shared" si="325"/>
        <v/>
      </c>
      <c r="N633" s="134" t="str">
        <f t="shared" si="326"/>
        <v/>
      </c>
      <c r="O633" s="134" t="str">
        <f t="shared" si="327"/>
        <v/>
      </c>
      <c r="P633" s="134" t="str">
        <f t="shared" si="328"/>
        <v/>
      </c>
      <c r="Q633" s="134" t="str">
        <f t="shared" si="329"/>
        <v/>
      </c>
      <c r="R633" s="130" t="str">
        <f t="shared" si="330"/>
        <v/>
      </c>
      <c r="S633" s="134" t="str">
        <f t="shared" si="331"/>
        <v/>
      </c>
      <c r="T633" s="147" t="str">
        <f t="shared" si="332"/>
        <v/>
      </c>
      <c r="U633" s="134" t="str">
        <f t="shared" si="333"/>
        <v/>
      </c>
      <c r="V633" s="134" t="str">
        <f t="shared" si="334"/>
        <v/>
      </c>
      <c r="W633" s="134" t="str">
        <f t="shared" si="335"/>
        <v/>
      </c>
    </row>
    <row r="634" spans="1:23">
      <c r="A634" s="150"/>
      <c r="B634" s="147"/>
      <c r="C634" s="130" t="str">
        <f t="shared" si="316"/>
        <v/>
      </c>
      <c r="D634" s="134" t="str">
        <f t="shared" si="317"/>
        <v/>
      </c>
      <c r="E634" s="145" t="str">
        <f t="shared" si="318"/>
        <v/>
      </c>
      <c r="F634" s="146" t="str">
        <f t="shared" si="319"/>
        <v/>
      </c>
      <c r="G634" s="132" t="str">
        <f t="shared" si="320"/>
        <v/>
      </c>
      <c r="H634" s="133" t="str">
        <f t="shared" ca="1" si="321"/>
        <v/>
      </c>
      <c r="I634" s="134" t="str">
        <f t="shared" si="322"/>
        <v/>
      </c>
      <c r="J634" s="134" t="str">
        <f>""</f>
        <v/>
      </c>
      <c r="K634" s="134" t="str">
        <f t="shared" si="323"/>
        <v/>
      </c>
      <c r="L634" s="134" t="str">
        <f t="shared" si="324"/>
        <v/>
      </c>
      <c r="M634" s="134" t="str">
        <f t="shared" si="325"/>
        <v/>
      </c>
      <c r="N634" s="134" t="str">
        <f t="shared" si="326"/>
        <v/>
      </c>
      <c r="O634" s="134" t="str">
        <f t="shared" si="327"/>
        <v/>
      </c>
      <c r="P634" s="134" t="str">
        <f t="shared" si="328"/>
        <v/>
      </c>
      <c r="Q634" s="134" t="str">
        <f t="shared" si="329"/>
        <v/>
      </c>
      <c r="R634" s="130" t="str">
        <f t="shared" si="330"/>
        <v/>
      </c>
      <c r="S634" s="134" t="str">
        <f t="shared" si="331"/>
        <v/>
      </c>
      <c r="T634" s="147" t="str">
        <f t="shared" si="332"/>
        <v/>
      </c>
      <c r="U634" s="134" t="str">
        <f t="shared" si="333"/>
        <v/>
      </c>
      <c r="V634" s="134" t="str">
        <f t="shared" si="334"/>
        <v/>
      </c>
      <c r="W634" s="134" t="str">
        <f t="shared" si="335"/>
        <v/>
      </c>
    </row>
    <row r="635" spans="1:23">
      <c r="A635" s="150"/>
      <c r="B635" s="147"/>
      <c r="C635" s="130" t="str">
        <f t="shared" si="316"/>
        <v/>
      </c>
      <c r="D635" s="134" t="str">
        <f t="shared" si="317"/>
        <v/>
      </c>
      <c r="E635" s="145" t="str">
        <f t="shared" si="318"/>
        <v/>
      </c>
      <c r="F635" s="146" t="str">
        <f t="shared" si="319"/>
        <v/>
      </c>
      <c r="G635" s="132" t="str">
        <f t="shared" si="320"/>
        <v/>
      </c>
      <c r="H635" s="133" t="str">
        <f t="shared" ca="1" si="321"/>
        <v/>
      </c>
      <c r="I635" s="134" t="str">
        <f t="shared" si="322"/>
        <v/>
      </c>
      <c r="J635" s="134" t="str">
        <f>""</f>
        <v/>
      </c>
      <c r="K635" s="134" t="str">
        <f t="shared" si="323"/>
        <v/>
      </c>
      <c r="L635" s="134" t="str">
        <f t="shared" si="324"/>
        <v/>
      </c>
      <c r="M635" s="134" t="str">
        <f t="shared" si="325"/>
        <v/>
      </c>
      <c r="N635" s="134" t="str">
        <f t="shared" si="326"/>
        <v/>
      </c>
      <c r="O635" s="134" t="str">
        <f t="shared" si="327"/>
        <v/>
      </c>
      <c r="P635" s="134" t="str">
        <f t="shared" si="328"/>
        <v/>
      </c>
      <c r="Q635" s="134" t="str">
        <f t="shared" si="329"/>
        <v/>
      </c>
      <c r="R635" s="130" t="str">
        <f t="shared" si="330"/>
        <v/>
      </c>
      <c r="S635" s="134" t="str">
        <f t="shared" si="331"/>
        <v/>
      </c>
      <c r="T635" s="147" t="str">
        <f t="shared" si="332"/>
        <v/>
      </c>
      <c r="U635" s="134" t="str">
        <f t="shared" si="333"/>
        <v/>
      </c>
      <c r="V635" s="134" t="str">
        <f t="shared" si="334"/>
        <v/>
      </c>
      <c r="W635" s="134" t="str">
        <f t="shared" si="335"/>
        <v/>
      </c>
    </row>
    <row r="636" spans="1:23">
      <c r="A636" s="150"/>
      <c r="B636" s="147"/>
      <c r="C636" s="130" t="str">
        <f t="shared" si="316"/>
        <v/>
      </c>
      <c r="D636" s="134" t="str">
        <f t="shared" si="317"/>
        <v/>
      </c>
      <c r="E636" s="145" t="str">
        <f t="shared" si="318"/>
        <v/>
      </c>
      <c r="F636" s="146" t="str">
        <f t="shared" si="319"/>
        <v/>
      </c>
      <c r="G636" s="132" t="str">
        <f t="shared" si="320"/>
        <v/>
      </c>
      <c r="H636" s="133" t="str">
        <f t="shared" ca="1" si="321"/>
        <v/>
      </c>
      <c r="I636" s="134" t="str">
        <f t="shared" si="322"/>
        <v/>
      </c>
      <c r="J636" s="134" t="str">
        <f>""</f>
        <v/>
      </c>
      <c r="K636" s="134" t="str">
        <f t="shared" si="323"/>
        <v/>
      </c>
      <c r="L636" s="134" t="str">
        <f t="shared" si="324"/>
        <v/>
      </c>
      <c r="M636" s="134" t="str">
        <f t="shared" si="325"/>
        <v/>
      </c>
      <c r="N636" s="134" t="str">
        <f t="shared" si="326"/>
        <v/>
      </c>
      <c r="O636" s="134" t="str">
        <f t="shared" si="327"/>
        <v/>
      </c>
      <c r="P636" s="134" t="str">
        <f t="shared" si="328"/>
        <v/>
      </c>
      <c r="Q636" s="134" t="str">
        <f t="shared" si="329"/>
        <v/>
      </c>
      <c r="R636" s="130" t="str">
        <f t="shared" si="330"/>
        <v/>
      </c>
      <c r="S636" s="134" t="str">
        <f t="shared" si="331"/>
        <v/>
      </c>
      <c r="T636" s="147" t="str">
        <f t="shared" si="332"/>
        <v/>
      </c>
      <c r="U636" s="134" t="str">
        <f t="shared" si="333"/>
        <v/>
      </c>
      <c r="V636" s="134" t="str">
        <f t="shared" si="334"/>
        <v/>
      </c>
      <c r="W636" s="134" t="str">
        <f t="shared" si="335"/>
        <v/>
      </c>
    </row>
    <row r="637" spans="1:23">
      <c r="A637" s="150"/>
      <c r="B637" s="147"/>
      <c r="C637" s="130" t="str">
        <f t="shared" si="316"/>
        <v/>
      </c>
      <c r="D637" s="134" t="str">
        <f t="shared" si="317"/>
        <v/>
      </c>
      <c r="E637" s="145" t="str">
        <f t="shared" si="318"/>
        <v/>
      </c>
      <c r="F637" s="146" t="str">
        <f t="shared" si="319"/>
        <v/>
      </c>
      <c r="G637" s="132" t="str">
        <f t="shared" si="320"/>
        <v/>
      </c>
      <c r="H637" s="133" t="str">
        <f t="shared" ca="1" si="321"/>
        <v/>
      </c>
      <c r="I637" s="134" t="str">
        <f t="shared" si="322"/>
        <v/>
      </c>
      <c r="J637" s="134" t="str">
        <f>""</f>
        <v/>
      </c>
      <c r="K637" s="134" t="str">
        <f t="shared" si="323"/>
        <v/>
      </c>
      <c r="L637" s="134" t="str">
        <f t="shared" si="324"/>
        <v/>
      </c>
      <c r="M637" s="134" t="str">
        <f t="shared" si="325"/>
        <v/>
      </c>
      <c r="N637" s="134" t="str">
        <f t="shared" si="326"/>
        <v/>
      </c>
      <c r="O637" s="134" t="str">
        <f t="shared" si="327"/>
        <v/>
      </c>
      <c r="P637" s="134" t="str">
        <f t="shared" si="328"/>
        <v/>
      </c>
      <c r="Q637" s="134" t="str">
        <f t="shared" si="329"/>
        <v/>
      </c>
      <c r="R637" s="130" t="str">
        <f t="shared" si="330"/>
        <v/>
      </c>
      <c r="S637" s="134" t="str">
        <f t="shared" si="331"/>
        <v/>
      </c>
      <c r="T637" s="147" t="str">
        <f t="shared" si="332"/>
        <v/>
      </c>
      <c r="U637" s="134" t="str">
        <f t="shared" si="333"/>
        <v/>
      </c>
      <c r="V637" s="134" t="str">
        <f t="shared" si="334"/>
        <v/>
      </c>
      <c r="W637" s="134" t="str">
        <f t="shared" si="335"/>
        <v/>
      </c>
    </row>
    <row r="638" spans="1:23">
      <c r="A638" s="150"/>
      <c r="B638" s="147"/>
      <c r="C638" s="130" t="str">
        <f t="shared" si="316"/>
        <v/>
      </c>
      <c r="D638" s="134" t="str">
        <f t="shared" si="317"/>
        <v/>
      </c>
      <c r="E638" s="145" t="str">
        <f t="shared" si="318"/>
        <v/>
      </c>
      <c r="F638" s="146" t="str">
        <f t="shared" si="319"/>
        <v/>
      </c>
      <c r="G638" s="132" t="str">
        <f t="shared" si="320"/>
        <v/>
      </c>
      <c r="H638" s="133" t="str">
        <f t="shared" ca="1" si="321"/>
        <v/>
      </c>
      <c r="I638" s="134" t="str">
        <f t="shared" si="322"/>
        <v/>
      </c>
      <c r="J638" s="134" t="str">
        <f>""</f>
        <v/>
      </c>
      <c r="K638" s="134" t="str">
        <f t="shared" si="323"/>
        <v/>
      </c>
      <c r="L638" s="134" t="str">
        <f t="shared" si="324"/>
        <v/>
      </c>
      <c r="M638" s="134" t="str">
        <f t="shared" si="325"/>
        <v/>
      </c>
      <c r="N638" s="134" t="str">
        <f t="shared" si="326"/>
        <v/>
      </c>
      <c r="O638" s="134" t="str">
        <f t="shared" si="327"/>
        <v/>
      </c>
      <c r="P638" s="134" t="str">
        <f t="shared" si="328"/>
        <v/>
      </c>
      <c r="Q638" s="134" t="str">
        <f t="shared" si="329"/>
        <v/>
      </c>
      <c r="R638" s="130" t="str">
        <f t="shared" si="330"/>
        <v/>
      </c>
      <c r="S638" s="134" t="str">
        <f t="shared" si="331"/>
        <v/>
      </c>
      <c r="T638" s="147" t="str">
        <f t="shared" si="332"/>
        <v/>
      </c>
      <c r="U638" s="134" t="str">
        <f t="shared" si="333"/>
        <v/>
      </c>
      <c r="V638" s="134" t="str">
        <f t="shared" si="334"/>
        <v/>
      </c>
      <c r="W638" s="134" t="str">
        <f t="shared" si="335"/>
        <v/>
      </c>
    </row>
    <row r="639" spans="1:23">
      <c r="A639" s="150"/>
      <c r="B639" s="147"/>
      <c r="C639" s="130" t="str">
        <f t="shared" si="316"/>
        <v/>
      </c>
      <c r="D639" s="134" t="str">
        <f t="shared" si="317"/>
        <v/>
      </c>
      <c r="E639" s="145" t="str">
        <f t="shared" si="318"/>
        <v/>
      </c>
      <c r="F639" s="146" t="str">
        <f t="shared" si="319"/>
        <v/>
      </c>
      <c r="G639" s="132" t="str">
        <f t="shared" si="320"/>
        <v/>
      </c>
      <c r="H639" s="133" t="str">
        <f t="shared" ca="1" si="321"/>
        <v/>
      </c>
      <c r="I639" s="134" t="str">
        <f t="shared" si="322"/>
        <v/>
      </c>
      <c r="J639" s="134" t="str">
        <f>""</f>
        <v/>
      </c>
      <c r="K639" s="134" t="str">
        <f t="shared" si="323"/>
        <v/>
      </c>
      <c r="L639" s="134" t="str">
        <f t="shared" si="324"/>
        <v/>
      </c>
      <c r="M639" s="134" t="str">
        <f t="shared" si="325"/>
        <v/>
      </c>
      <c r="N639" s="134" t="str">
        <f t="shared" si="326"/>
        <v/>
      </c>
      <c r="O639" s="134" t="str">
        <f t="shared" si="327"/>
        <v/>
      </c>
      <c r="P639" s="134" t="str">
        <f t="shared" si="328"/>
        <v/>
      </c>
      <c r="Q639" s="134" t="str">
        <f t="shared" si="329"/>
        <v/>
      </c>
      <c r="R639" s="130" t="str">
        <f t="shared" si="330"/>
        <v/>
      </c>
      <c r="S639" s="134" t="str">
        <f t="shared" si="331"/>
        <v/>
      </c>
      <c r="T639" s="147" t="str">
        <f t="shared" si="332"/>
        <v/>
      </c>
      <c r="U639" s="134" t="str">
        <f t="shared" si="333"/>
        <v/>
      </c>
      <c r="V639" s="134" t="str">
        <f t="shared" si="334"/>
        <v/>
      </c>
      <c r="W639" s="134" t="str">
        <f t="shared" si="335"/>
        <v/>
      </c>
    </row>
    <row r="640" spans="1:23">
      <c r="A640" s="150"/>
      <c r="B640" s="147"/>
      <c r="C640" s="130" t="str">
        <f t="shared" si="316"/>
        <v/>
      </c>
      <c r="D640" s="134" t="str">
        <f t="shared" si="317"/>
        <v/>
      </c>
      <c r="E640" s="145" t="str">
        <f t="shared" si="318"/>
        <v/>
      </c>
      <c r="F640" s="146" t="str">
        <f t="shared" si="319"/>
        <v/>
      </c>
      <c r="G640" s="132" t="str">
        <f t="shared" si="320"/>
        <v/>
      </c>
      <c r="H640" s="133" t="str">
        <f t="shared" ca="1" si="321"/>
        <v/>
      </c>
      <c r="I640" s="134" t="str">
        <f t="shared" si="322"/>
        <v/>
      </c>
      <c r="J640" s="134" t="str">
        <f>""</f>
        <v/>
      </c>
      <c r="K640" s="134" t="str">
        <f t="shared" si="323"/>
        <v/>
      </c>
      <c r="L640" s="134" t="str">
        <f t="shared" si="324"/>
        <v/>
      </c>
      <c r="M640" s="134" t="str">
        <f t="shared" si="325"/>
        <v/>
      </c>
      <c r="N640" s="134" t="str">
        <f t="shared" si="326"/>
        <v/>
      </c>
      <c r="O640" s="134" t="str">
        <f t="shared" si="327"/>
        <v/>
      </c>
      <c r="P640" s="134" t="str">
        <f t="shared" si="328"/>
        <v/>
      </c>
      <c r="Q640" s="134" t="str">
        <f t="shared" si="329"/>
        <v/>
      </c>
      <c r="R640" s="130" t="str">
        <f t="shared" si="330"/>
        <v/>
      </c>
      <c r="S640" s="134" t="str">
        <f t="shared" si="331"/>
        <v/>
      </c>
      <c r="T640" s="147" t="str">
        <f t="shared" si="332"/>
        <v/>
      </c>
      <c r="U640" s="134" t="str">
        <f t="shared" si="333"/>
        <v/>
      </c>
      <c r="V640" s="134" t="str">
        <f t="shared" si="334"/>
        <v/>
      </c>
      <c r="W640" s="134" t="str">
        <f t="shared" si="335"/>
        <v/>
      </c>
    </row>
    <row r="641" spans="1:23">
      <c r="A641" s="150"/>
      <c r="B641" s="147"/>
      <c r="C641" s="130" t="str">
        <f t="shared" si="316"/>
        <v/>
      </c>
      <c r="D641" s="134" t="str">
        <f t="shared" si="317"/>
        <v/>
      </c>
      <c r="E641" s="145" t="str">
        <f t="shared" si="318"/>
        <v/>
      </c>
      <c r="F641" s="146" t="str">
        <f t="shared" si="319"/>
        <v/>
      </c>
      <c r="G641" s="132" t="str">
        <f t="shared" si="320"/>
        <v/>
      </c>
      <c r="H641" s="133" t="str">
        <f t="shared" ca="1" si="321"/>
        <v/>
      </c>
      <c r="I641" s="134" t="str">
        <f t="shared" si="322"/>
        <v/>
      </c>
      <c r="J641" s="134" t="str">
        <f>""</f>
        <v/>
      </c>
      <c r="K641" s="134" t="str">
        <f t="shared" si="323"/>
        <v/>
      </c>
      <c r="L641" s="134" t="str">
        <f t="shared" si="324"/>
        <v/>
      </c>
      <c r="M641" s="134" t="str">
        <f t="shared" si="325"/>
        <v/>
      </c>
      <c r="N641" s="134" t="str">
        <f t="shared" si="326"/>
        <v/>
      </c>
      <c r="O641" s="134" t="str">
        <f t="shared" si="327"/>
        <v/>
      </c>
      <c r="P641" s="134" t="str">
        <f t="shared" si="328"/>
        <v/>
      </c>
      <c r="Q641" s="134" t="str">
        <f t="shared" si="329"/>
        <v/>
      </c>
      <c r="R641" s="130" t="str">
        <f t="shared" si="330"/>
        <v/>
      </c>
      <c r="S641" s="134" t="str">
        <f t="shared" si="331"/>
        <v/>
      </c>
      <c r="T641" s="147" t="str">
        <f t="shared" si="332"/>
        <v/>
      </c>
      <c r="U641" s="134" t="str">
        <f t="shared" si="333"/>
        <v/>
      </c>
      <c r="V641" s="134" t="str">
        <f t="shared" si="334"/>
        <v/>
      </c>
      <c r="W641" s="134" t="str">
        <f t="shared" si="335"/>
        <v/>
      </c>
    </row>
    <row r="642" spans="1:23">
      <c r="A642" s="150"/>
      <c r="B642" s="147"/>
      <c r="C642" s="130" t="str">
        <f t="shared" si="316"/>
        <v/>
      </c>
      <c r="D642" s="134" t="str">
        <f t="shared" si="317"/>
        <v/>
      </c>
      <c r="E642" s="145" t="str">
        <f t="shared" si="318"/>
        <v/>
      </c>
      <c r="F642" s="146" t="str">
        <f t="shared" si="319"/>
        <v/>
      </c>
      <c r="G642" s="132" t="str">
        <f t="shared" si="320"/>
        <v/>
      </c>
      <c r="H642" s="133" t="str">
        <f t="shared" ca="1" si="321"/>
        <v/>
      </c>
      <c r="I642" s="134" t="str">
        <f t="shared" si="322"/>
        <v/>
      </c>
      <c r="J642" s="134" t="str">
        <f>""</f>
        <v/>
      </c>
      <c r="K642" s="134" t="str">
        <f t="shared" si="323"/>
        <v/>
      </c>
      <c r="L642" s="134" t="str">
        <f t="shared" si="324"/>
        <v/>
      </c>
      <c r="M642" s="134" t="str">
        <f t="shared" si="325"/>
        <v/>
      </c>
      <c r="N642" s="134" t="str">
        <f t="shared" si="326"/>
        <v/>
      </c>
      <c r="O642" s="134" t="str">
        <f t="shared" si="327"/>
        <v/>
      </c>
      <c r="P642" s="134" t="str">
        <f t="shared" si="328"/>
        <v/>
      </c>
      <c r="Q642" s="134" t="str">
        <f t="shared" si="329"/>
        <v/>
      </c>
      <c r="R642" s="130" t="str">
        <f t="shared" si="330"/>
        <v/>
      </c>
      <c r="S642" s="134" t="str">
        <f t="shared" si="331"/>
        <v/>
      </c>
      <c r="T642" s="147" t="str">
        <f t="shared" si="332"/>
        <v/>
      </c>
      <c r="U642" s="134" t="str">
        <f t="shared" si="333"/>
        <v/>
      </c>
      <c r="V642" s="134" t="str">
        <f t="shared" si="334"/>
        <v/>
      </c>
      <c r="W642" s="134" t="str">
        <f t="shared" si="335"/>
        <v/>
      </c>
    </row>
    <row r="643" spans="1:23">
      <c r="A643" s="150"/>
      <c r="B643" s="147"/>
      <c r="C643" s="130" t="str">
        <f t="shared" si="316"/>
        <v/>
      </c>
      <c r="D643" s="134" t="str">
        <f t="shared" si="317"/>
        <v/>
      </c>
      <c r="E643" s="145" t="str">
        <f t="shared" si="318"/>
        <v/>
      </c>
      <c r="F643" s="146" t="str">
        <f t="shared" si="319"/>
        <v/>
      </c>
      <c r="G643" s="132" t="str">
        <f t="shared" si="320"/>
        <v/>
      </c>
      <c r="H643" s="133" t="str">
        <f t="shared" ca="1" si="321"/>
        <v/>
      </c>
      <c r="I643" s="134" t="str">
        <f t="shared" si="322"/>
        <v/>
      </c>
      <c r="J643" s="134" t="str">
        <f>""</f>
        <v/>
      </c>
      <c r="K643" s="134" t="str">
        <f t="shared" si="323"/>
        <v/>
      </c>
      <c r="L643" s="134" t="str">
        <f t="shared" si="324"/>
        <v/>
      </c>
      <c r="M643" s="134" t="str">
        <f t="shared" si="325"/>
        <v/>
      </c>
      <c r="N643" s="134" t="str">
        <f t="shared" si="326"/>
        <v/>
      </c>
      <c r="O643" s="134" t="str">
        <f t="shared" si="327"/>
        <v/>
      </c>
      <c r="P643" s="134" t="str">
        <f t="shared" si="328"/>
        <v/>
      </c>
      <c r="Q643" s="134" t="str">
        <f t="shared" si="329"/>
        <v/>
      </c>
      <c r="R643" s="130" t="str">
        <f t="shared" si="330"/>
        <v/>
      </c>
      <c r="S643" s="134" t="str">
        <f t="shared" si="331"/>
        <v/>
      </c>
      <c r="T643" s="147" t="str">
        <f t="shared" si="332"/>
        <v/>
      </c>
      <c r="U643" s="134" t="str">
        <f t="shared" si="333"/>
        <v/>
      </c>
      <c r="V643" s="134" t="str">
        <f t="shared" si="334"/>
        <v/>
      </c>
      <c r="W643" s="134" t="str">
        <f t="shared" si="335"/>
        <v/>
      </c>
    </row>
    <row r="644" spans="1:23">
      <c r="A644" s="150"/>
      <c r="B644" s="147"/>
      <c r="C644" s="130" t="str">
        <f t="shared" si="316"/>
        <v/>
      </c>
      <c r="D644" s="134" t="str">
        <f t="shared" si="317"/>
        <v/>
      </c>
      <c r="E644" s="145" t="str">
        <f t="shared" si="318"/>
        <v/>
      </c>
      <c r="F644" s="146" t="str">
        <f t="shared" si="319"/>
        <v/>
      </c>
      <c r="G644" s="132" t="str">
        <f t="shared" si="320"/>
        <v/>
      </c>
      <c r="H644" s="133" t="str">
        <f t="shared" ca="1" si="321"/>
        <v/>
      </c>
      <c r="I644" s="134" t="str">
        <f t="shared" si="322"/>
        <v/>
      </c>
      <c r="J644" s="134" t="str">
        <f>""</f>
        <v/>
      </c>
      <c r="K644" s="134" t="str">
        <f t="shared" si="323"/>
        <v/>
      </c>
      <c r="L644" s="134" t="str">
        <f t="shared" si="324"/>
        <v/>
      </c>
      <c r="M644" s="134" t="str">
        <f t="shared" si="325"/>
        <v/>
      </c>
      <c r="N644" s="134" t="str">
        <f t="shared" si="326"/>
        <v/>
      </c>
      <c r="O644" s="134" t="str">
        <f t="shared" si="327"/>
        <v/>
      </c>
      <c r="P644" s="134" t="str">
        <f t="shared" si="328"/>
        <v/>
      </c>
      <c r="Q644" s="134" t="str">
        <f t="shared" si="329"/>
        <v/>
      </c>
      <c r="R644" s="130" t="str">
        <f t="shared" si="330"/>
        <v/>
      </c>
      <c r="S644" s="134" t="str">
        <f t="shared" si="331"/>
        <v/>
      </c>
      <c r="T644" s="147" t="str">
        <f t="shared" si="332"/>
        <v/>
      </c>
      <c r="U644" s="134" t="str">
        <f t="shared" si="333"/>
        <v/>
      </c>
      <c r="V644" s="134" t="str">
        <f t="shared" si="334"/>
        <v/>
      </c>
      <c r="W644" s="134" t="str">
        <f t="shared" si="335"/>
        <v/>
      </c>
    </row>
    <row r="645" spans="1:23">
      <c r="A645" s="150"/>
      <c r="B645" s="147"/>
      <c r="C645" s="130" t="str">
        <f t="shared" si="316"/>
        <v/>
      </c>
      <c r="D645" s="134" t="str">
        <f t="shared" si="317"/>
        <v/>
      </c>
      <c r="E645" s="145" t="str">
        <f t="shared" si="318"/>
        <v/>
      </c>
      <c r="F645" s="146" t="str">
        <f t="shared" si="319"/>
        <v/>
      </c>
      <c r="G645" s="132" t="str">
        <f t="shared" si="320"/>
        <v/>
      </c>
      <c r="H645" s="133" t="str">
        <f t="shared" ca="1" si="321"/>
        <v/>
      </c>
      <c r="I645" s="134" t="str">
        <f t="shared" si="322"/>
        <v/>
      </c>
      <c r="J645" s="134" t="str">
        <f>""</f>
        <v/>
      </c>
      <c r="K645" s="134" t="str">
        <f t="shared" si="323"/>
        <v/>
      </c>
      <c r="L645" s="134" t="str">
        <f t="shared" si="324"/>
        <v/>
      </c>
      <c r="M645" s="134" t="str">
        <f t="shared" si="325"/>
        <v/>
      </c>
      <c r="N645" s="134" t="str">
        <f t="shared" si="326"/>
        <v/>
      </c>
      <c r="O645" s="134" t="str">
        <f t="shared" si="327"/>
        <v/>
      </c>
      <c r="P645" s="134" t="str">
        <f t="shared" si="328"/>
        <v/>
      </c>
      <c r="Q645" s="134" t="str">
        <f t="shared" si="329"/>
        <v/>
      </c>
      <c r="R645" s="130" t="str">
        <f t="shared" si="330"/>
        <v/>
      </c>
      <c r="S645" s="134" t="str">
        <f t="shared" si="331"/>
        <v/>
      </c>
      <c r="T645" s="147" t="str">
        <f t="shared" si="332"/>
        <v/>
      </c>
      <c r="U645" s="134" t="str">
        <f t="shared" si="333"/>
        <v/>
      </c>
      <c r="V645" s="134" t="str">
        <f t="shared" si="334"/>
        <v/>
      </c>
      <c r="W645" s="134" t="str">
        <f t="shared" si="335"/>
        <v/>
      </c>
    </row>
    <row r="646" spans="1:23">
      <c r="A646" s="150"/>
      <c r="B646" s="147"/>
      <c r="C646" s="130" t="str">
        <f t="shared" si="316"/>
        <v/>
      </c>
      <c r="D646" s="134" t="str">
        <f t="shared" si="317"/>
        <v/>
      </c>
      <c r="E646" s="145" t="str">
        <f t="shared" si="318"/>
        <v/>
      </c>
      <c r="F646" s="146" t="str">
        <f t="shared" si="319"/>
        <v/>
      </c>
      <c r="G646" s="132" t="str">
        <f t="shared" si="320"/>
        <v/>
      </c>
      <c r="H646" s="133" t="str">
        <f t="shared" ca="1" si="321"/>
        <v/>
      </c>
      <c r="I646" s="134" t="str">
        <f t="shared" si="322"/>
        <v/>
      </c>
      <c r="J646" s="134" t="str">
        <f>""</f>
        <v/>
      </c>
      <c r="K646" s="134" t="str">
        <f t="shared" si="323"/>
        <v/>
      </c>
      <c r="L646" s="134" t="str">
        <f t="shared" si="324"/>
        <v/>
      </c>
      <c r="M646" s="134" t="str">
        <f t="shared" si="325"/>
        <v/>
      </c>
      <c r="N646" s="134" t="str">
        <f t="shared" si="326"/>
        <v/>
      </c>
      <c r="O646" s="134" t="str">
        <f t="shared" si="327"/>
        <v/>
      </c>
      <c r="P646" s="134" t="str">
        <f t="shared" si="328"/>
        <v/>
      </c>
      <c r="Q646" s="134" t="str">
        <f t="shared" si="329"/>
        <v/>
      </c>
      <c r="R646" s="130" t="str">
        <f t="shared" si="330"/>
        <v/>
      </c>
      <c r="S646" s="134" t="str">
        <f t="shared" si="331"/>
        <v/>
      </c>
      <c r="T646" s="147" t="str">
        <f t="shared" si="332"/>
        <v/>
      </c>
      <c r="U646" s="134" t="str">
        <f t="shared" si="333"/>
        <v/>
      </c>
      <c r="V646" s="134" t="str">
        <f t="shared" si="334"/>
        <v/>
      </c>
      <c r="W646" s="134" t="str">
        <f t="shared" si="335"/>
        <v/>
      </c>
    </row>
    <row r="647" spans="1:23">
      <c r="A647" s="150"/>
      <c r="B647" s="147"/>
      <c r="C647" s="130" t="str">
        <f t="shared" si="316"/>
        <v/>
      </c>
      <c r="D647" s="134" t="str">
        <f t="shared" si="317"/>
        <v/>
      </c>
      <c r="E647" s="145" t="str">
        <f t="shared" si="318"/>
        <v/>
      </c>
      <c r="F647" s="146" t="str">
        <f t="shared" si="319"/>
        <v/>
      </c>
      <c r="G647" s="132" t="str">
        <f t="shared" si="320"/>
        <v/>
      </c>
      <c r="H647" s="133" t="str">
        <f t="shared" ca="1" si="321"/>
        <v/>
      </c>
      <c r="I647" s="134" t="str">
        <f t="shared" si="322"/>
        <v/>
      </c>
      <c r="J647" s="134" t="str">
        <f>""</f>
        <v/>
      </c>
      <c r="K647" s="134" t="str">
        <f t="shared" si="323"/>
        <v/>
      </c>
      <c r="L647" s="134" t="str">
        <f t="shared" si="324"/>
        <v/>
      </c>
      <c r="M647" s="134" t="str">
        <f t="shared" si="325"/>
        <v/>
      </c>
      <c r="N647" s="134" t="str">
        <f t="shared" si="326"/>
        <v/>
      </c>
      <c r="O647" s="134" t="str">
        <f t="shared" si="327"/>
        <v/>
      </c>
      <c r="P647" s="134" t="str">
        <f t="shared" si="328"/>
        <v/>
      </c>
      <c r="Q647" s="134" t="str">
        <f t="shared" si="329"/>
        <v/>
      </c>
      <c r="R647" s="130" t="str">
        <f t="shared" si="330"/>
        <v/>
      </c>
      <c r="S647" s="134" t="str">
        <f t="shared" si="331"/>
        <v/>
      </c>
      <c r="T647" s="147" t="str">
        <f t="shared" si="332"/>
        <v/>
      </c>
      <c r="U647" s="134" t="str">
        <f t="shared" si="333"/>
        <v/>
      </c>
      <c r="V647" s="134" t="str">
        <f t="shared" si="334"/>
        <v/>
      </c>
      <c r="W647" s="134" t="str">
        <f t="shared" si="335"/>
        <v/>
      </c>
    </row>
    <row r="648" spans="1:23">
      <c r="A648" s="150"/>
      <c r="B648" s="147"/>
      <c r="C648" s="130" t="str">
        <f t="shared" si="316"/>
        <v/>
      </c>
      <c r="D648" s="134" t="str">
        <f t="shared" si="317"/>
        <v/>
      </c>
      <c r="E648" s="145" t="str">
        <f t="shared" si="318"/>
        <v/>
      </c>
      <c r="F648" s="146" t="str">
        <f t="shared" si="319"/>
        <v/>
      </c>
      <c r="G648" s="132" t="str">
        <f t="shared" si="320"/>
        <v/>
      </c>
      <c r="H648" s="133" t="str">
        <f t="shared" ca="1" si="321"/>
        <v/>
      </c>
      <c r="I648" s="134" t="str">
        <f t="shared" si="322"/>
        <v/>
      </c>
      <c r="J648" s="134" t="str">
        <f>""</f>
        <v/>
      </c>
      <c r="K648" s="134" t="str">
        <f t="shared" si="323"/>
        <v/>
      </c>
      <c r="L648" s="134" t="str">
        <f t="shared" si="324"/>
        <v/>
      </c>
      <c r="M648" s="134" t="str">
        <f t="shared" si="325"/>
        <v/>
      </c>
      <c r="N648" s="134" t="str">
        <f t="shared" si="326"/>
        <v/>
      </c>
      <c r="O648" s="134" t="str">
        <f t="shared" si="327"/>
        <v/>
      </c>
      <c r="P648" s="134" t="str">
        <f t="shared" si="328"/>
        <v/>
      </c>
      <c r="Q648" s="134" t="str">
        <f t="shared" si="329"/>
        <v/>
      </c>
      <c r="R648" s="130" t="str">
        <f t="shared" si="330"/>
        <v/>
      </c>
      <c r="S648" s="134" t="str">
        <f t="shared" si="331"/>
        <v/>
      </c>
      <c r="T648" s="147" t="str">
        <f t="shared" si="332"/>
        <v/>
      </c>
      <c r="U648" s="134" t="str">
        <f t="shared" si="333"/>
        <v/>
      </c>
      <c r="V648" s="134" t="str">
        <f t="shared" si="334"/>
        <v/>
      </c>
      <c r="W648" s="134" t="str">
        <f t="shared" si="335"/>
        <v/>
      </c>
    </row>
    <row r="649" spans="1:23">
      <c r="A649" s="150"/>
      <c r="B649" s="147"/>
      <c r="C649" s="130" t="str">
        <f t="shared" si="316"/>
        <v/>
      </c>
      <c r="D649" s="134" t="str">
        <f t="shared" si="317"/>
        <v/>
      </c>
      <c r="E649" s="145" t="str">
        <f t="shared" si="318"/>
        <v/>
      </c>
      <c r="F649" s="146" t="str">
        <f t="shared" si="319"/>
        <v/>
      </c>
      <c r="G649" s="132" t="str">
        <f t="shared" si="320"/>
        <v/>
      </c>
      <c r="H649" s="133" t="str">
        <f t="shared" ca="1" si="321"/>
        <v/>
      </c>
      <c r="I649" s="134" t="str">
        <f t="shared" si="322"/>
        <v/>
      </c>
      <c r="J649" s="134" t="str">
        <f>""</f>
        <v/>
      </c>
      <c r="K649" s="134" t="str">
        <f t="shared" si="323"/>
        <v/>
      </c>
      <c r="L649" s="134" t="str">
        <f t="shared" si="324"/>
        <v/>
      </c>
      <c r="M649" s="134" t="str">
        <f t="shared" si="325"/>
        <v/>
      </c>
      <c r="N649" s="134" t="str">
        <f t="shared" si="326"/>
        <v/>
      </c>
      <c r="O649" s="134" t="str">
        <f t="shared" si="327"/>
        <v/>
      </c>
      <c r="P649" s="134" t="str">
        <f t="shared" si="328"/>
        <v/>
      </c>
      <c r="Q649" s="134" t="str">
        <f t="shared" si="329"/>
        <v/>
      </c>
      <c r="R649" s="130" t="str">
        <f t="shared" si="330"/>
        <v/>
      </c>
      <c r="S649" s="134" t="str">
        <f t="shared" si="331"/>
        <v/>
      </c>
      <c r="T649" s="147" t="str">
        <f t="shared" si="332"/>
        <v/>
      </c>
      <c r="U649" s="134" t="str">
        <f t="shared" si="333"/>
        <v/>
      </c>
      <c r="V649" s="134" t="str">
        <f t="shared" si="334"/>
        <v/>
      </c>
      <c r="W649" s="134" t="str">
        <f t="shared" si="335"/>
        <v/>
      </c>
    </row>
    <row r="650" spans="1:23">
      <c r="A650" s="150"/>
      <c r="B650" s="147"/>
      <c r="C650" s="130" t="str">
        <f t="shared" si="316"/>
        <v/>
      </c>
      <c r="D650" s="134" t="str">
        <f t="shared" si="317"/>
        <v/>
      </c>
      <c r="E650" s="145" t="str">
        <f t="shared" si="318"/>
        <v/>
      </c>
      <c r="F650" s="146" t="str">
        <f t="shared" si="319"/>
        <v/>
      </c>
      <c r="G650" s="132" t="str">
        <f t="shared" si="320"/>
        <v/>
      </c>
      <c r="H650" s="133" t="str">
        <f t="shared" ca="1" si="321"/>
        <v/>
      </c>
      <c r="I650" s="134" t="str">
        <f t="shared" si="322"/>
        <v/>
      </c>
      <c r="J650" s="134" t="str">
        <f>""</f>
        <v/>
      </c>
      <c r="K650" s="134" t="str">
        <f t="shared" si="323"/>
        <v/>
      </c>
      <c r="L650" s="134" t="str">
        <f t="shared" si="324"/>
        <v/>
      </c>
      <c r="M650" s="134" t="str">
        <f t="shared" si="325"/>
        <v/>
      </c>
      <c r="N650" s="134" t="str">
        <f t="shared" si="326"/>
        <v/>
      </c>
      <c r="O650" s="134" t="str">
        <f t="shared" si="327"/>
        <v/>
      </c>
      <c r="P650" s="134" t="str">
        <f t="shared" si="328"/>
        <v/>
      </c>
      <c r="Q650" s="134" t="str">
        <f t="shared" si="329"/>
        <v/>
      </c>
      <c r="R650" s="130" t="str">
        <f t="shared" si="330"/>
        <v/>
      </c>
      <c r="S650" s="134" t="str">
        <f t="shared" si="331"/>
        <v/>
      </c>
      <c r="T650" s="147" t="str">
        <f t="shared" si="332"/>
        <v/>
      </c>
      <c r="U650" s="134" t="str">
        <f t="shared" si="333"/>
        <v/>
      </c>
      <c r="V650" s="134" t="str">
        <f t="shared" si="334"/>
        <v/>
      </c>
      <c r="W650" s="134" t="str">
        <f t="shared" si="335"/>
        <v/>
      </c>
    </row>
    <row r="651" spans="1:23">
      <c r="A651" s="150"/>
      <c r="B651" s="147"/>
      <c r="C651" s="130" t="str">
        <f t="shared" si="316"/>
        <v/>
      </c>
      <c r="D651" s="134" t="str">
        <f t="shared" si="317"/>
        <v/>
      </c>
      <c r="E651" s="145" t="str">
        <f t="shared" si="318"/>
        <v/>
      </c>
      <c r="F651" s="146" t="str">
        <f t="shared" si="319"/>
        <v/>
      </c>
      <c r="G651" s="132" t="str">
        <f t="shared" si="320"/>
        <v/>
      </c>
      <c r="H651" s="133" t="str">
        <f t="shared" ca="1" si="321"/>
        <v/>
      </c>
      <c r="I651" s="134" t="str">
        <f t="shared" si="322"/>
        <v/>
      </c>
      <c r="J651" s="134" t="str">
        <f>""</f>
        <v/>
      </c>
      <c r="K651" s="134" t="str">
        <f t="shared" si="323"/>
        <v/>
      </c>
      <c r="L651" s="134" t="str">
        <f t="shared" si="324"/>
        <v/>
      </c>
      <c r="M651" s="134" t="str">
        <f t="shared" si="325"/>
        <v/>
      </c>
      <c r="N651" s="134" t="str">
        <f t="shared" si="326"/>
        <v/>
      </c>
      <c r="O651" s="134" t="str">
        <f t="shared" si="327"/>
        <v/>
      </c>
      <c r="P651" s="134" t="str">
        <f t="shared" si="328"/>
        <v/>
      </c>
      <c r="Q651" s="134" t="str">
        <f t="shared" si="329"/>
        <v/>
      </c>
      <c r="R651" s="130" t="str">
        <f t="shared" si="330"/>
        <v/>
      </c>
      <c r="S651" s="134" t="str">
        <f t="shared" si="331"/>
        <v/>
      </c>
      <c r="T651" s="147" t="str">
        <f t="shared" si="332"/>
        <v/>
      </c>
      <c r="U651" s="134" t="str">
        <f t="shared" si="333"/>
        <v/>
      </c>
      <c r="V651" s="134" t="str">
        <f t="shared" si="334"/>
        <v/>
      </c>
      <c r="W651" s="134" t="str">
        <f t="shared" si="335"/>
        <v/>
      </c>
    </row>
    <row r="652" spans="1:23">
      <c r="A652" s="150"/>
      <c r="B652" s="147"/>
      <c r="C652" s="130" t="str">
        <f t="shared" si="316"/>
        <v/>
      </c>
      <c r="D652" s="134" t="str">
        <f t="shared" si="317"/>
        <v/>
      </c>
      <c r="E652" s="145" t="str">
        <f t="shared" si="318"/>
        <v/>
      </c>
      <c r="F652" s="146" t="str">
        <f t="shared" si="319"/>
        <v/>
      </c>
      <c r="G652" s="132" t="str">
        <f t="shared" si="320"/>
        <v/>
      </c>
      <c r="H652" s="133" t="str">
        <f t="shared" ca="1" si="321"/>
        <v/>
      </c>
      <c r="I652" s="134" t="str">
        <f t="shared" si="322"/>
        <v/>
      </c>
      <c r="J652" s="134" t="str">
        <f>""</f>
        <v/>
      </c>
      <c r="K652" s="134" t="str">
        <f t="shared" si="323"/>
        <v/>
      </c>
      <c r="L652" s="134" t="str">
        <f t="shared" si="324"/>
        <v/>
      </c>
      <c r="M652" s="134" t="str">
        <f t="shared" si="325"/>
        <v/>
      </c>
      <c r="N652" s="134" t="str">
        <f t="shared" si="326"/>
        <v/>
      </c>
      <c r="O652" s="134" t="str">
        <f t="shared" si="327"/>
        <v/>
      </c>
      <c r="P652" s="134" t="str">
        <f t="shared" si="328"/>
        <v/>
      </c>
      <c r="Q652" s="134" t="str">
        <f t="shared" si="329"/>
        <v/>
      </c>
      <c r="R652" s="130" t="str">
        <f t="shared" si="330"/>
        <v/>
      </c>
      <c r="S652" s="134" t="str">
        <f t="shared" si="331"/>
        <v/>
      </c>
      <c r="T652" s="147" t="str">
        <f t="shared" si="332"/>
        <v/>
      </c>
      <c r="U652" s="134" t="str">
        <f t="shared" si="333"/>
        <v/>
      </c>
      <c r="V652" s="134" t="str">
        <f t="shared" si="334"/>
        <v/>
      </c>
      <c r="W652" s="134" t="str">
        <f t="shared" si="335"/>
        <v/>
      </c>
    </row>
    <row r="653" spans="1:23">
      <c r="A653" s="150"/>
      <c r="B653" s="147"/>
      <c r="C653" s="130" t="str">
        <f t="shared" si="316"/>
        <v/>
      </c>
      <c r="D653" s="134" t="str">
        <f t="shared" si="317"/>
        <v/>
      </c>
      <c r="E653" s="145" t="str">
        <f t="shared" si="318"/>
        <v/>
      </c>
      <c r="F653" s="146" t="str">
        <f t="shared" si="319"/>
        <v/>
      </c>
      <c r="G653" s="132" t="str">
        <f t="shared" si="320"/>
        <v/>
      </c>
      <c r="H653" s="133" t="str">
        <f t="shared" ca="1" si="321"/>
        <v/>
      </c>
      <c r="I653" s="134" t="str">
        <f t="shared" si="322"/>
        <v/>
      </c>
      <c r="J653" s="134" t="str">
        <f>""</f>
        <v/>
      </c>
      <c r="K653" s="134" t="str">
        <f t="shared" si="323"/>
        <v/>
      </c>
      <c r="L653" s="134" t="str">
        <f t="shared" si="324"/>
        <v/>
      </c>
      <c r="M653" s="134" t="str">
        <f t="shared" si="325"/>
        <v/>
      </c>
      <c r="N653" s="134" t="str">
        <f t="shared" si="326"/>
        <v/>
      </c>
      <c r="O653" s="134" t="str">
        <f t="shared" si="327"/>
        <v/>
      </c>
      <c r="P653" s="134" t="str">
        <f t="shared" si="328"/>
        <v/>
      </c>
      <c r="Q653" s="134" t="str">
        <f t="shared" si="329"/>
        <v/>
      </c>
      <c r="R653" s="130" t="str">
        <f t="shared" si="330"/>
        <v/>
      </c>
      <c r="S653" s="134" t="str">
        <f t="shared" si="331"/>
        <v/>
      </c>
      <c r="T653" s="147" t="str">
        <f t="shared" si="332"/>
        <v/>
      </c>
      <c r="U653" s="134" t="str">
        <f t="shared" si="333"/>
        <v/>
      </c>
      <c r="V653" s="134" t="str">
        <f t="shared" si="334"/>
        <v/>
      </c>
      <c r="W653" s="134" t="str">
        <f t="shared" si="335"/>
        <v/>
      </c>
    </row>
    <row r="654" spans="1:23">
      <c r="A654" s="150"/>
      <c r="B654" s="147"/>
      <c r="C654" s="130" t="str">
        <f t="shared" si="316"/>
        <v/>
      </c>
      <c r="D654" s="134" t="str">
        <f t="shared" si="317"/>
        <v/>
      </c>
      <c r="E654" s="145" t="str">
        <f t="shared" si="318"/>
        <v/>
      </c>
      <c r="F654" s="146" t="str">
        <f t="shared" si="319"/>
        <v/>
      </c>
      <c r="G654" s="132" t="str">
        <f t="shared" si="320"/>
        <v/>
      </c>
      <c r="H654" s="133" t="str">
        <f t="shared" ca="1" si="321"/>
        <v/>
      </c>
      <c r="I654" s="134" t="str">
        <f t="shared" si="322"/>
        <v/>
      </c>
      <c r="J654" s="134" t="str">
        <f>""</f>
        <v/>
      </c>
      <c r="K654" s="134" t="str">
        <f t="shared" si="323"/>
        <v/>
      </c>
      <c r="L654" s="134" t="str">
        <f t="shared" si="324"/>
        <v/>
      </c>
      <c r="M654" s="134" t="str">
        <f t="shared" si="325"/>
        <v/>
      </c>
      <c r="N654" s="134" t="str">
        <f t="shared" si="326"/>
        <v/>
      </c>
      <c r="O654" s="134" t="str">
        <f t="shared" si="327"/>
        <v/>
      </c>
      <c r="P654" s="134" t="str">
        <f t="shared" si="328"/>
        <v/>
      </c>
      <c r="Q654" s="134" t="str">
        <f t="shared" si="329"/>
        <v/>
      </c>
      <c r="R654" s="130" t="str">
        <f t="shared" si="330"/>
        <v/>
      </c>
      <c r="S654" s="134" t="str">
        <f t="shared" si="331"/>
        <v/>
      </c>
      <c r="T654" s="147" t="str">
        <f t="shared" si="332"/>
        <v/>
      </c>
      <c r="U654" s="134" t="str">
        <f t="shared" si="333"/>
        <v/>
      </c>
      <c r="V654" s="134" t="str">
        <f t="shared" si="334"/>
        <v/>
      </c>
      <c r="W654" s="134" t="str">
        <f t="shared" si="335"/>
        <v/>
      </c>
    </row>
    <row r="655" spans="1:23">
      <c r="A655" s="150"/>
      <c r="B655" s="147"/>
      <c r="C655" s="130" t="str">
        <f t="shared" si="316"/>
        <v/>
      </c>
      <c r="D655" s="134" t="str">
        <f t="shared" si="317"/>
        <v/>
      </c>
      <c r="E655" s="145" t="str">
        <f t="shared" si="318"/>
        <v/>
      </c>
      <c r="F655" s="146" t="str">
        <f t="shared" si="319"/>
        <v/>
      </c>
      <c r="G655" s="132" t="str">
        <f t="shared" si="320"/>
        <v/>
      </c>
      <c r="H655" s="133" t="str">
        <f t="shared" ca="1" si="321"/>
        <v/>
      </c>
      <c r="I655" s="134" t="str">
        <f t="shared" si="322"/>
        <v/>
      </c>
      <c r="J655" s="134" t="str">
        <f>""</f>
        <v/>
      </c>
      <c r="K655" s="134" t="str">
        <f t="shared" si="323"/>
        <v/>
      </c>
      <c r="L655" s="134" t="str">
        <f t="shared" si="324"/>
        <v/>
      </c>
      <c r="M655" s="134" t="str">
        <f t="shared" si="325"/>
        <v/>
      </c>
      <c r="N655" s="134" t="str">
        <f t="shared" si="326"/>
        <v/>
      </c>
      <c r="O655" s="134" t="str">
        <f t="shared" si="327"/>
        <v/>
      </c>
      <c r="P655" s="134" t="str">
        <f t="shared" si="328"/>
        <v/>
      </c>
      <c r="Q655" s="134" t="str">
        <f t="shared" si="329"/>
        <v/>
      </c>
      <c r="R655" s="130" t="str">
        <f t="shared" si="330"/>
        <v/>
      </c>
      <c r="S655" s="134" t="str">
        <f t="shared" si="331"/>
        <v/>
      </c>
      <c r="T655" s="147" t="str">
        <f t="shared" si="332"/>
        <v/>
      </c>
      <c r="U655" s="134" t="str">
        <f t="shared" si="333"/>
        <v/>
      </c>
      <c r="V655" s="134" t="str">
        <f t="shared" si="334"/>
        <v/>
      </c>
      <c r="W655" s="134" t="str">
        <f t="shared" si="335"/>
        <v/>
      </c>
    </row>
    <row r="656" spans="1:23">
      <c r="A656" s="150"/>
      <c r="B656" s="147"/>
      <c r="C656" s="130" t="str">
        <f t="shared" si="316"/>
        <v/>
      </c>
      <c r="D656" s="134" t="str">
        <f t="shared" si="317"/>
        <v/>
      </c>
      <c r="E656" s="145" t="str">
        <f t="shared" si="318"/>
        <v/>
      </c>
      <c r="F656" s="146" t="str">
        <f t="shared" si="319"/>
        <v/>
      </c>
      <c r="G656" s="132" t="str">
        <f t="shared" si="320"/>
        <v/>
      </c>
      <c r="H656" s="133" t="str">
        <f t="shared" ca="1" si="321"/>
        <v/>
      </c>
      <c r="I656" s="134" t="str">
        <f t="shared" si="322"/>
        <v/>
      </c>
      <c r="J656" s="134" t="str">
        <f>""</f>
        <v/>
      </c>
      <c r="K656" s="134" t="str">
        <f t="shared" si="323"/>
        <v/>
      </c>
      <c r="L656" s="134" t="str">
        <f t="shared" si="324"/>
        <v/>
      </c>
      <c r="M656" s="134" t="str">
        <f t="shared" si="325"/>
        <v/>
      </c>
      <c r="N656" s="134" t="str">
        <f t="shared" si="326"/>
        <v/>
      </c>
      <c r="O656" s="134" t="str">
        <f t="shared" si="327"/>
        <v/>
      </c>
      <c r="P656" s="134" t="str">
        <f t="shared" si="328"/>
        <v/>
      </c>
      <c r="Q656" s="134" t="str">
        <f t="shared" si="329"/>
        <v/>
      </c>
      <c r="R656" s="130" t="str">
        <f t="shared" si="330"/>
        <v/>
      </c>
      <c r="S656" s="134" t="str">
        <f t="shared" si="331"/>
        <v/>
      </c>
      <c r="T656" s="147" t="str">
        <f t="shared" si="332"/>
        <v/>
      </c>
      <c r="U656" s="134" t="str">
        <f t="shared" si="333"/>
        <v/>
      </c>
      <c r="V656" s="134" t="str">
        <f t="shared" si="334"/>
        <v/>
      </c>
      <c r="W656" s="134" t="str">
        <f t="shared" si="335"/>
        <v/>
      </c>
    </row>
    <row r="657" spans="1:23">
      <c r="A657" s="150"/>
      <c r="B657" s="147"/>
      <c r="C657" s="130" t="str">
        <f t="shared" si="316"/>
        <v/>
      </c>
      <c r="D657" s="134" t="str">
        <f t="shared" si="317"/>
        <v/>
      </c>
      <c r="E657" s="145" t="str">
        <f t="shared" si="318"/>
        <v/>
      </c>
      <c r="F657" s="146" t="str">
        <f t="shared" si="319"/>
        <v/>
      </c>
      <c r="G657" s="132" t="str">
        <f t="shared" si="320"/>
        <v/>
      </c>
      <c r="H657" s="133" t="str">
        <f t="shared" ca="1" si="321"/>
        <v/>
      </c>
      <c r="I657" s="134" t="str">
        <f t="shared" si="322"/>
        <v/>
      </c>
      <c r="J657" s="134" t="str">
        <f>""</f>
        <v/>
      </c>
      <c r="K657" s="134" t="str">
        <f t="shared" si="323"/>
        <v/>
      </c>
      <c r="L657" s="134" t="str">
        <f t="shared" si="324"/>
        <v/>
      </c>
      <c r="M657" s="134" t="str">
        <f t="shared" si="325"/>
        <v/>
      </c>
      <c r="N657" s="134" t="str">
        <f t="shared" si="326"/>
        <v/>
      </c>
      <c r="O657" s="134" t="str">
        <f t="shared" si="327"/>
        <v/>
      </c>
      <c r="P657" s="134" t="str">
        <f t="shared" si="328"/>
        <v/>
      </c>
      <c r="Q657" s="134" t="str">
        <f t="shared" si="329"/>
        <v/>
      </c>
      <c r="R657" s="130" t="str">
        <f t="shared" si="330"/>
        <v/>
      </c>
      <c r="S657" s="134" t="str">
        <f t="shared" si="331"/>
        <v/>
      </c>
      <c r="T657" s="147" t="str">
        <f t="shared" si="332"/>
        <v/>
      </c>
      <c r="U657" s="134" t="str">
        <f t="shared" si="333"/>
        <v/>
      </c>
      <c r="V657" s="134" t="str">
        <f t="shared" si="334"/>
        <v/>
      </c>
      <c r="W657" s="134" t="str">
        <f t="shared" si="335"/>
        <v/>
      </c>
    </row>
    <row r="658" spans="1:23">
      <c r="A658" s="150"/>
      <c r="B658" s="147"/>
      <c r="C658" s="130" t="str">
        <f t="shared" si="316"/>
        <v/>
      </c>
      <c r="D658" s="134" t="str">
        <f t="shared" si="317"/>
        <v/>
      </c>
      <c r="E658" s="145" t="str">
        <f t="shared" si="318"/>
        <v/>
      </c>
      <c r="F658" s="146" t="str">
        <f t="shared" si="319"/>
        <v/>
      </c>
      <c r="G658" s="132" t="str">
        <f t="shared" si="320"/>
        <v/>
      </c>
      <c r="H658" s="133" t="str">
        <f t="shared" ca="1" si="321"/>
        <v/>
      </c>
      <c r="I658" s="134" t="str">
        <f t="shared" si="322"/>
        <v/>
      </c>
      <c r="J658" s="134" t="str">
        <f>""</f>
        <v/>
      </c>
      <c r="K658" s="134" t="str">
        <f t="shared" si="323"/>
        <v/>
      </c>
      <c r="L658" s="134" t="str">
        <f t="shared" si="324"/>
        <v/>
      </c>
      <c r="M658" s="134" t="str">
        <f t="shared" si="325"/>
        <v/>
      </c>
      <c r="N658" s="134" t="str">
        <f t="shared" si="326"/>
        <v/>
      </c>
      <c r="O658" s="134" t="str">
        <f t="shared" si="327"/>
        <v/>
      </c>
      <c r="P658" s="134" t="str">
        <f t="shared" si="328"/>
        <v/>
      </c>
      <c r="Q658" s="134" t="str">
        <f t="shared" si="329"/>
        <v/>
      </c>
      <c r="R658" s="130" t="str">
        <f t="shared" si="330"/>
        <v/>
      </c>
      <c r="S658" s="134" t="str">
        <f t="shared" si="331"/>
        <v/>
      </c>
      <c r="T658" s="147" t="str">
        <f t="shared" si="332"/>
        <v/>
      </c>
      <c r="U658" s="134" t="str">
        <f t="shared" si="333"/>
        <v/>
      </c>
      <c r="V658" s="134" t="str">
        <f t="shared" si="334"/>
        <v/>
      </c>
      <c r="W658" s="134" t="str">
        <f t="shared" si="335"/>
        <v/>
      </c>
    </row>
    <row r="659" spans="1:23">
      <c r="A659" s="150"/>
      <c r="B659" s="147"/>
      <c r="C659" s="130" t="str">
        <f t="shared" si="316"/>
        <v/>
      </c>
      <c r="D659" s="134" t="str">
        <f t="shared" si="317"/>
        <v/>
      </c>
      <c r="E659" s="145" t="str">
        <f t="shared" si="318"/>
        <v/>
      </c>
      <c r="F659" s="146" t="str">
        <f t="shared" si="319"/>
        <v/>
      </c>
      <c r="G659" s="132" t="str">
        <f t="shared" si="320"/>
        <v/>
      </c>
      <c r="H659" s="133" t="str">
        <f t="shared" ca="1" si="321"/>
        <v/>
      </c>
      <c r="I659" s="134" t="str">
        <f t="shared" si="322"/>
        <v/>
      </c>
      <c r="J659" s="134" t="str">
        <f>""</f>
        <v/>
      </c>
      <c r="K659" s="134" t="str">
        <f t="shared" si="323"/>
        <v/>
      </c>
      <c r="L659" s="134" t="str">
        <f t="shared" si="324"/>
        <v/>
      </c>
      <c r="M659" s="134" t="str">
        <f t="shared" si="325"/>
        <v/>
      </c>
      <c r="N659" s="134" t="str">
        <f t="shared" si="326"/>
        <v/>
      </c>
      <c r="O659" s="134" t="str">
        <f t="shared" si="327"/>
        <v/>
      </c>
      <c r="P659" s="134" t="str">
        <f t="shared" si="328"/>
        <v/>
      </c>
      <c r="Q659" s="134" t="str">
        <f t="shared" si="329"/>
        <v/>
      </c>
      <c r="R659" s="130" t="str">
        <f t="shared" si="330"/>
        <v/>
      </c>
      <c r="S659" s="134" t="str">
        <f t="shared" si="331"/>
        <v/>
      </c>
      <c r="T659" s="147" t="str">
        <f t="shared" si="332"/>
        <v/>
      </c>
      <c r="U659" s="134" t="str">
        <f t="shared" si="333"/>
        <v/>
      </c>
      <c r="V659" s="134" t="str">
        <f t="shared" si="334"/>
        <v/>
      </c>
      <c r="W659" s="134" t="str">
        <f t="shared" si="335"/>
        <v/>
      </c>
    </row>
    <row r="660" spans="1:23">
      <c r="A660" s="150"/>
      <c r="B660" s="147"/>
      <c r="C660" s="130" t="str">
        <f t="shared" si="316"/>
        <v/>
      </c>
      <c r="D660" s="134" t="str">
        <f t="shared" si="317"/>
        <v/>
      </c>
      <c r="E660" s="145" t="str">
        <f t="shared" si="318"/>
        <v/>
      </c>
      <c r="F660" s="146" t="str">
        <f t="shared" si="319"/>
        <v/>
      </c>
      <c r="G660" s="132" t="str">
        <f t="shared" si="320"/>
        <v/>
      </c>
      <c r="H660" s="133" t="str">
        <f t="shared" ca="1" si="321"/>
        <v/>
      </c>
      <c r="I660" s="134" t="str">
        <f t="shared" si="322"/>
        <v/>
      </c>
      <c r="J660" s="134" t="str">
        <f>""</f>
        <v/>
      </c>
      <c r="K660" s="134" t="str">
        <f t="shared" si="323"/>
        <v/>
      </c>
      <c r="L660" s="134" t="str">
        <f t="shared" si="324"/>
        <v/>
      </c>
      <c r="M660" s="134" t="str">
        <f t="shared" si="325"/>
        <v/>
      </c>
      <c r="N660" s="134" t="str">
        <f t="shared" si="326"/>
        <v/>
      </c>
      <c r="O660" s="134" t="str">
        <f t="shared" si="327"/>
        <v/>
      </c>
      <c r="P660" s="134" t="str">
        <f t="shared" si="328"/>
        <v/>
      </c>
      <c r="Q660" s="134" t="str">
        <f t="shared" si="329"/>
        <v/>
      </c>
      <c r="R660" s="130" t="str">
        <f t="shared" si="330"/>
        <v/>
      </c>
      <c r="S660" s="134" t="str">
        <f t="shared" si="331"/>
        <v/>
      </c>
      <c r="T660" s="147" t="str">
        <f t="shared" si="332"/>
        <v/>
      </c>
      <c r="U660" s="134" t="str">
        <f t="shared" si="333"/>
        <v/>
      </c>
      <c r="V660" s="134" t="str">
        <f t="shared" si="334"/>
        <v/>
      </c>
      <c r="W660" s="134" t="str">
        <f t="shared" si="335"/>
        <v/>
      </c>
    </row>
    <row r="661" spans="1:23">
      <c r="A661" s="150"/>
      <c r="B661" s="147"/>
      <c r="C661" s="130" t="str">
        <f t="shared" si="316"/>
        <v/>
      </c>
      <c r="D661" s="134" t="str">
        <f t="shared" si="317"/>
        <v/>
      </c>
      <c r="E661" s="145" t="str">
        <f t="shared" si="318"/>
        <v/>
      </c>
      <c r="F661" s="146" t="str">
        <f t="shared" si="319"/>
        <v/>
      </c>
      <c r="G661" s="132" t="str">
        <f t="shared" si="320"/>
        <v/>
      </c>
      <c r="H661" s="133" t="str">
        <f t="shared" ca="1" si="321"/>
        <v/>
      </c>
      <c r="I661" s="134" t="str">
        <f t="shared" si="322"/>
        <v/>
      </c>
      <c r="J661" s="134" t="str">
        <f>""</f>
        <v/>
      </c>
      <c r="K661" s="134" t="str">
        <f t="shared" si="323"/>
        <v/>
      </c>
      <c r="L661" s="134" t="str">
        <f t="shared" si="324"/>
        <v/>
      </c>
      <c r="M661" s="134" t="str">
        <f t="shared" si="325"/>
        <v/>
      </c>
      <c r="N661" s="134" t="str">
        <f t="shared" si="326"/>
        <v/>
      </c>
      <c r="O661" s="134" t="str">
        <f t="shared" si="327"/>
        <v/>
      </c>
      <c r="P661" s="134" t="str">
        <f t="shared" si="328"/>
        <v/>
      </c>
      <c r="Q661" s="134" t="str">
        <f t="shared" si="329"/>
        <v/>
      </c>
      <c r="R661" s="130" t="str">
        <f t="shared" si="330"/>
        <v/>
      </c>
      <c r="S661" s="134" t="str">
        <f t="shared" si="331"/>
        <v/>
      </c>
      <c r="T661" s="147" t="str">
        <f t="shared" si="332"/>
        <v/>
      </c>
      <c r="U661" s="134" t="str">
        <f t="shared" si="333"/>
        <v/>
      </c>
      <c r="V661" s="134" t="str">
        <f t="shared" si="334"/>
        <v/>
      </c>
      <c r="W661" s="134" t="str">
        <f t="shared" si="335"/>
        <v/>
      </c>
    </row>
    <row r="662" spans="1:23">
      <c r="A662" s="150"/>
      <c r="B662" s="147"/>
      <c r="C662" s="130" t="str">
        <f t="shared" ref="C662:C725" si="336">IFERROR(IF(B662="PRESTACIONES","PRESTACIONES",VLOOKUP(A662,DATOS,49,FALSE)),"")</f>
        <v/>
      </c>
      <c r="D662" s="134" t="str">
        <f t="shared" ref="D662:D725" si="337">IFERROR(IF(E662,IF(B662=6,CONCATENATE(VLOOKUP(A662,DATOS,IF(C662="NO",38,38),FALSE),"P"),VLOOKUP(A662,DATOS,IF(C662="NO",38,38),FALSE)),""),"")</f>
        <v/>
      </c>
      <c r="E662" s="145" t="str">
        <f t="shared" ref="E662:E725" si="338">IFERROR(IF(B662="PRESTACIONES",VLOOKUP(A662,DATOS,23,FALSE),VLOOKUP(A662,DATOS,40,FALSE)*B662),"")</f>
        <v/>
      </c>
      <c r="F662" s="146" t="str">
        <f t="shared" ref="F662:F725" si="339">IFERROR(IF(E662,VLOOKUP(A662,DATOS,2,FALSE),""),"")</f>
        <v/>
      </c>
      <c r="G662" s="132" t="str">
        <f t="shared" ref="G662:G725" si="340">IFERROR(IF(E662,VLOOKUP(A662,DATOS,IF(C662="NO",39,39),FALSE),""),"")</f>
        <v/>
      </c>
      <c r="H662" s="133" t="str">
        <f t="shared" ref="H662:H725" ca="1" si="341">IFERROR(IF(D662&lt;&gt;"",TODAY(),""),"")</f>
        <v/>
      </c>
      <c r="I662" s="134" t="str">
        <f t="shared" ref="I662:I725" si="342">IFERROR(IF(D662&lt;&gt;"",I661+1,""),1)</f>
        <v/>
      </c>
      <c r="J662" s="134" t="str">
        <f>""</f>
        <v/>
      </c>
      <c r="K662" s="134" t="str">
        <f t="shared" ref="K662:K725" si="343">IFERROR(IF(E662,0,""),"")</f>
        <v/>
      </c>
      <c r="L662" s="134" t="str">
        <f t="shared" ref="L662:L725" si="344">IFERROR(IF(E662,0,""),"")</f>
        <v/>
      </c>
      <c r="M662" s="134" t="str">
        <f t="shared" ref="M662:M725" si="345">IFERROR(IF(E662,0,""),"")</f>
        <v/>
      </c>
      <c r="N662" s="134" t="str">
        <f t="shared" ref="N662:N725" si="346">IFERROR(IF(E662,0,""),"")</f>
        <v/>
      </c>
      <c r="O662" s="134" t="str">
        <f t="shared" ref="O662:O725" si="347">IFERROR(IF(E662,"01",""),"")</f>
        <v/>
      </c>
      <c r="P662" s="134" t="str">
        <f t="shared" ref="P662:P725" si="348">IFERROR(IF(K662&lt;&gt;"",P661+1,""),1)</f>
        <v/>
      </c>
      <c r="Q662" s="134" t="str">
        <f t="shared" ref="Q662:Q725" si="349">IFERROR(IF(E662,0,""),"")</f>
        <v/>
      </c>
      <c r="R662" s="130" t="str">
        <f t="shared" ref="R662:R725" si="350">IFERROR(IF(E662,VLOOKUP(A662,DATOS,IF(C662="NO",30,30),FALSE),""),"")</f>
        <v/>
      </c>
      <c r="S662" s="134" t="str">
        <f t="shared" ref="S662:S725" si="351">IFERROR(IF(D662&lt;&gt;"",S661+1,""),1)</f>
        <v/>
      </c>
      <c r="T662" s="147" t="str">
        <f t="shared" ref="T662:T725" si="352">IFERROR(IF(E662,VLOOKUP(A662,DATOS,27,FALSE),""),"")</f>
        <v/>
      </c>
      <c r="U662" s="134" t="str">
        <f t="shared" ref="U662:U725" si="353">IFERROR(IF(E662,0,""),"")</f>
        <v/>
      </c>
      <c r="V662" s="134" t="str">
        <f t="shared" ref="V662:V725" si="354">IFERROR(IF(E662,A662,""),"")</f>
        <v/>
      </c>
      <c r="W662" s="134" t="str">
        <f t="shared" ref="W662:W725" si="355">IFERROR(IF(V662&lt;&gt;"",CONCATENATE("PAGO DEL CONTRATO CÁTEDRA ",V662, " N° HORAS: ",B662),""),"")</f>
        <v/>
      </c>
    </row>
    <row r="663" spans="1:23">
      <c r="A663" s="150"/>
      <c r="B663" s="147"/>
      <c r="C663" s="130" t="str">
        <f t="shared" si="336"/>
        <v/>
      </c>
      <c r="D663" s="134" t="str">
        <f t="shared" si="337"/>
        <v/>
      </c>
      <c r="E663" s="145" t="str">
        <f t="shared" si="338"/>
        <v/>
      </c>
      <c r="F663" s="146" t="str">
        <f t="shared" si="339"/>
        <v/>
      </c>
      <c r="G663" s="132" t="str">
        <f t="shared" si="340"/>
        <v/>
      </c>
      <c r="H663" s="133" t="str">
        <f t="shared" ca="1" si="341"/>
        <v/>
      </c>
      <c r="I663" s="134" t="str">
        <f t="shared" si="342"/>
        <v/>
      </c>
      <c r="J663" s="134" t="str">
        <f>""</f>
        <v/>
      </c>
      <c r="K663" s="134" t="str">
        <f t="shared" si="343"/>
        <v/>
      </c>
      <c r="L663" s="134" t="str">
        <f t="shared" si="344"/>
        <v/>
      </c>
      <c r="M663" s="134" t="str">
        <f t="shared" si="345"/>
        <v/>
      </c>
      <c r="N663" s="134" t="str">
        <f t="shared" si="346"/>
        <v/>
      </c>
      <c r="O663" s="134" t="str">
        <f t="shared" si="347"/>
        <v/>
      </c>
      <c r="P663" s="134" t="str">
        <f t="shared" si="348"/>
        <v/>
      </c>
      <c r="Q663" s="134" t="str">
        <f t="shared" si="349"/>
        <v/>
      </c>
      <c r="R663" s="130" t="str">
        <f t="shared" si="350"/>
        <v/>
      </c>
      <c r="S663" s="134" t="str">
        <f t="shared" si="351"/>
        <v/>
      </c>
      <c r="T663" s="147" t="str">
        <f t="shared" si="352"/>
        <v/>
      </c>
      <c r="U663" s="134" t="str">
        <f t="shared" si="353"/>
        <v/>
      </c>
      <c r="V663" s="134" t="str">
        <f t="shared" si="354"/>
        <v/>
      </c>
      <c r="W663" s="134" t="str">
        <f t="shared" si="355"/>
        <v/>
      </c>
    </row>
    <row r="664" spans="1:23">
      <c r="A664" s="150"/>
      <c r="B664" s="147"/>
      <c r="C664" s="130" t="str">
        <f t="shared" si="336"/>
        <v/>
      </c>
      <c r="D664" s="134" t="str">
        <f t="shared" si="337"/>
        <v/>
      </c>
      <c r="E664" s="145" t="str">
        <f t="shared" si="338"/>
        <v/>
      </c>
      <c r="F664" s="146" t="str">
        <f t="shared" si="339"/>
        <v/>
      </c>
      <c r="G664" s="132" t="str">
        <f t="shared" si="340"/>
        <v/>
      </c>
      <c r="H664" s="133" t="str">
        <f t="shared" ca="1" si="341"/>
        <v/>
      </c>
      <c r="I664" s="134" t="str">
        <f t="shared" si="342"/>
        <v/>
      </c>
      <c r="J664" s="134" t="str">
        <f>""</f>
        <v/>
      </c>
      <c r="K664" s="134" t="str">
        <f t="shared" si="343"/>
        <v/>
      </c>
      <c r="L664" s="134" t="str">
        <f t="shared" si="344"/>
        <v/>
      </c>
      <c r="M664" s="134" t="str">
        <f t="shared" si="345"/>
        <v/>
      </c>
      <c r="N664" s="134" t="str">
        <f t="shared" si="346"/>
        <v/>
      </c>
      <c r="O664" s="134" t="str">
        <f t="shared" si="347"/>
        <v/>
      </c>
      <c r="P664" s="134" t="str">
        <f t="shared" si="348"/>
        <v/>
      </c>
      <c r="Q664" s="134" t="str">
        <f t="shared" si="349"/>
        <v/>
      </c>
      <c r="R664" s="130" t="str">
        <f t="shared" si="350"/>
        <v/>
      </c>
      <c r="S664" s="134" t="str">
        <f t="shared" si="351"/>
        <v/>
      </c>
      <c r="T664" s="147" t="str">
        <f t="shared" si="352"/>
        <v/>
      </c>
      <c r="U664" s="134" t="str">
        <f t="shared" si="353"/>
        <v/>
      </c>
      <c r="V664" s="134" t="str">
        <f t="shared" si="354"/>
        <v/>
      </c>
      <c r="W664" s="134" t="str">
        <f t="shared" si="355"/>
        <v/>
      </c>
    </row>
    <row r="665" spans="1:23">
      <c r="A665" s="150"/>
      <c r="B665" s="147"/>
      <c r="C665" s="130" t="str">
        <f t="shared" si="336"/>
        <v/>
      </c>
      <c r="D665" s="134" t="str">
        <f t="shared" si="337"/>
        <v/>
      </c>
      <c r="E665" s="145" t="str">
        <f t="shared" si="338"/>
        <v/>
      </c>
      <c r="F665" s="146" t="str">
        <f t="shared" si="339"/>
        <v/>
      </c>
      <c r="G665" s="132" t="str">
        <f t="shared" si="340"/>
        <v/>
      </c>
      <c r="H665" s="133" t="str">
        <f t="shared" ca="1" si="341"/>
        <v/>
      </c>
      <c r="I665" s="134" t="str">
        <f t="shared" si="342"/>
        <v/>
      </c>
      <c r="J665" s="134" t="str">
        <f>""</f>
        <v/>
      </c>
      <c r="K665" s="134" t="str">
        <f t="shared" si="343"/>
        <v/>
      </c>
      <c r="L665" s="134" t="str">
        <f t="shared" si="344"/>
        <v/>
      </c>
      <c r="M665" s="134" t="str">
        <f t="shared" si="345"/>
        <v/>
      </c>
      <c r="N665" s="134" t="str">
        <f t="shared" si="346"/>
        <v/>
      </c>
      <c r="O665" s="134" t="str">
        <f t="shared" si="347"/>
        <v/>
      </c>
      <c r="P665" s="134" t="str">
        <f t="shared" si="348"/>
        <v/>
      </c>
      <c r="Q665" s="134" t="str">
        <f t="shared" si="349"/>
        <v/>
      </c>
      <c r="R665" s="130" t="str">
        <f t="shared" si="350"/>
        <v/>
      </c>
      <c r="S665" s="134" t="str">
        <f t="shared" si="351"/>
        <v/>
      </c>
      <c r="T665" s="147" t="str">
        <f t="shared" si="352"/>
        <v/>
      </c>
      <c r="U665" s="134" t="str">
        <f t="shared" si="353"/>
        <v/>
      </c>
      <c r="V665" s="134" t="str">
        <f t="shared" si="354"/>
        <v/>
      </c>
      <c r="W665" s="134" t="str">
        <f t="shared" si="355"/>
        <v/>
      </c>
    </row>
    <row r="666" spans="1:23">
      <c r="A666" s="150"/>
      <c r="B666" s="147"/>
      <c r="C666" s="130" t="str">
        <f t="shared" si="336"/>
        <v/>
      </c>
      <c r="D666" s="134" t="str">
        <f t="shared" si="337"/>
        <v/>
      </c>
      <c r="E666" s="145" t="str">
        <f t="shared" si="338"/>
        <v/>
      </c>
      <c r="F666" s="146" t="str">
        <f t="shared" si="339"/>
        <v/>
      </c>
      <c r="G666" s="132" t="str">
        <f t="shared" si="340"/>
        <v/>
      </c>
      <c r="H666" s="133" t="str">
        <f t="shared" ca="1" si="341"/>
        <v/>
      </c>
      <c r="I666" s="134" t="str">
        <f t="shared" si="342"/>
        <v/>
      </c>
      <c r="J666" s="134" t="str">
        <f>""</f>
        <v/>
      </c>
      <c r="K666" s="134" t="str">
        <f t="shared" si="343"/>
        <v/>
      </c>
      <c r="L666" s="134" t="str">
        <f t="shared" si="344"/>
        <v/>
      </c>
      <c r="M666" s="134" t="str">
        <f t="shared" si="345"/>
        <v/>
      </c>
      <c r="N666" s="134" t="str">
        <f t="shared" si="346"/>
        <v/>
      </c>
      <c r="O666" s="134" t="str">
        <f t="shared" si="347"/>
        <v/>
      </c>
      <c r="P666" s="134" t="str">
        <f t="shared" si="348"/>
        <v/>
      </c>
      <c r="Q666" s="134" t="str">
        <f t="shared" si="349"/>
        <v/>
      </c>
      <c r="R666" s="130" t="str">
        <f t="shared" si="350"/>
        <v/>
      </c>
      <c r="S666" s="134" t="str">
        <f t="shared" si="351"/>
        <v/>
      </c>
      <c r="T666" s="147" t="str">
        <f t="shared" si="352"/>
        <v/>
      </c>
      <c r="U666" s="134" t="str">
        <f t="shared" si="353"/>
        <v/>
      </c>
      <c r="V666" s="134" t="str">
        <f t="shared" si="354"/>
        <v/>
      </c>
      <c r="W666" s="134" t="str">
        <f t="shared" si="355"/>
        <v/>
      </c>
    </row>
    <row r="667" spans="1:23">
      <c r="A667" s="150"/>
      <c r="B667" s="147"/>
      <c r="C667" s="130" t="str">
        <f t="shared" si="336"/>
        <v/>
      </c>
      <c r="D667" s="134" t="str">
        <f t="shared" si="337"/>
        <v/>
      </c>
      <c r="E667" s="145" t="str">
        <f t="shared" si="338"/>
        <v/>
      </c>
      <c r="F667" s="146" t="str">
        <f t="shared" si="339"/>
        <v/>
      </c>
      <c r="G667" s="132" t="str">
        <f t="shared" si="340"/>
        <v/>
      </c>
      <c r="H667" s="133" t="str">
        <f t="shared" ca="1" si="341"/>
        <v/>
      </c>
      <c r="I667" s="134" t="str">
        <f t="shared" si="342"/>
        <v/>
      </c>
      <c r="J667" s="134" t="str">
        <f>""</f>
        <v/>
      </c>
      <c r="K667" s="134" t="str">
        <f t="shared" si="343"/>
        <v/>
      </c>
      <c r="L667" s="134" t="str">
        <f t="shared" si="344"/>
        <v/>
      </c>
      <c r="M667" s="134" t="str">
        <f t="shared" si="345"/>
        <v/>
      </c>
      <c r="N667" s="134" t="str">
        <f t="shared" si="346"/>
        <v/>
      </c>
      <c r="O667" s="134" t="str">
        <f t="shared" si="347"/>
        <v/>
      </c>
      <c r="P667" s="134" t="str">
        <f t="shared" si="348"/>
        <v/>
      </c>
      <c r="Q667" s="134" t="str">
        <f t="shared" si="349"/>
        <v/>
      </c>
      <c r="R667" s="130" t="str">
        <f t="shared" si="350"/>
        <v/>
      </c>
      <c r="S667" s="134" t="str">
        <f t="shared" si="351"/>
        <v/>
      </c>
      <c r="T667" s="147" t="str">
        <f t="shared" si="352"/>
        <v/>
      </c>
      <c r="U667" s="134" t="str">
        <f t="shared" si="353"/>
        <v/>
      </c>
      <c r="V667" s="134" t="str">
        <f t="shared" si="354"/>
        <v/>
      </c>
      <c r="W667" s="134" t="str">
        <f t="shared" si="355"/>
        <v/>
      </c>
    </row>
    <row r="668" spans="1:23">
      <c r="A668" s="150"/>
      <c r="B668" s="147"/>
      <c r="C668" s="130" t="str">
        <f t="shared" si="336"/>
        <v/>
      </c>
      <c r="D668" s="134" t="str">
        <f t="shared" si="337"/>
        <v/>
      </c>
      <c r="E668" s="145" t="str">
        <f t="shared" si="338"/>
        <v/>
      </c>
      <c r="F668" s="146" t="str">
        <f t="shared" si="339"/>
        <v/>
      </c>
      <c r="G668" s="132" t="str">
        <f t="shared" si="340"/>
        <v/>
      </c>
      <c r="H668" s="133" t="str">
        <f t="shared" ca="1" si="341"/>
        <v/>
      </c>
      <c r="I668" s="134" t="str">
        <f t="shared" si="342"/>
        <v/>
      </c>
      <c r="J668" s="134" t="str">
        <f>""</f>
        <v/>
      </c>
      <c r="K668" s="134" t="str">
        <f t="shared" si="343"/>
        <v/>
      </c>
      <c r="L668" s="134" t="str">
        <f t="shared" si="344"/>
        <v/>
      </c>
      <c r="M668" s="134" t="str">
        <f t="shared" si="345"/>
        <v/>
      </c>
      <c r="N668" s="134" t="str">
        <f t="shared" si="346"/>
        <v/>
      </c>
      <c r="O668" s="134" t="str">
        <f t="shared" si="347"/>
        <v/>
      </c>
      <c r="P668" s="134" t="str">
        <f t="shared" si="348"/>
        <v/>
      </c>
      <c r="Q668" s="134" t="str">
        <f t="shared" si="349"/>
        <v/>
      </c>
      <c r="R668" s="130" t="str">
        <f t="shared" si="350"/>
        <v/>
      </c>
      <c r="S668" s="134" t="str">
        <f t="shared" si="351"/>
        <v/>
      </c>
      <c r="T668" s="147" t="str">
        <f t="shared" si="352"/>
        <v/>
      </c>
      <c r="U668" s="134" t="str">
        <f t="shared" si="353"/>
        <v/>
      </c>
      <c r="V668" s="134" t="str">
        <f t="shared" si="354"/>
        <v/>
      </c>
      <c r="W668" s="134" t="str">
        <f t="shared" si="355"/>
        <v/>
      </c>
    </row>
    <row r="669" spans="1:23">
      <c r="A669" s="150"/>
      <c r="B669" s="147"/>
      <c r="C669" s="130" t="str">
        <f t="shared" si="336"/>
        <v/>
      </c>
      <c r="D669" s="134" t="str">
        <f t="shared" si="337"/>
        <v/>
      </c>
      <c r="E669" s="145" t="str">
        <f t="shared" si="338"/>
        <v/>
      </c>
      <c r="F669" s="146" t="str">
        <f t="shared" si="339"/>
        <v/>
      </c>
      <c r="G669" s="132" t="str">
        <f t="shared" si="340"/>
        <v/>
      </c>
      <c r="H669" s="133" t="str">
        <f t="shared" ca="1" si="341"/>
        <v/>
      </c>
      <c r="I669" s="134" t="str">
        <f t="shared" si="342"/>
        <v/>
      </c>
      <c r="J669" s="134" t="str">
        <f>""</f>
        <v/>
      </c>
      <c r="K669" s="134" t="str">
        <f t="shared" si="343"/>
        <v/>
      </c>
      <c r="L669" s="134" t="str">
        <f t="shared" si="344"/>
        <v/>
      </c>
      <c r="M669" s="134" t="str">
        <f t="shared" si="345"/>
        <v/>
      </c>
      <c r="N669" s="134" t="str">
        <f t="shared" si="346"/>
        <v/>
      </c>
      <c r="O669" s="134" t="str">
        <f t="shared" si="347"/>
        <v/>
      </c>
      <c r="P669" s="134" t="str">
        <f t="shared" si="348"/>
        <v/>
      </c>
      <c r="Q669" s="134" t="str">
        <f t="shared" si="349"/>
        <v/>
      </c>
      <c r="R669" s="130" t="str">
        <f t="shared" si="350"/>
        <v/>
      </c>
      <c r="S669" s="134" t="str">
        <f t="shared" si="351"/>
        <v/>
      </c>
      <c r="T669" s="147" t="str">
        <f t="shared" si="352"/>
        <v/>
      </c>
      <c r="U669" s="134" t="str">
        <f t="shared" si="353"/>
        <v/>
      </c>
      <c r="V669" s="134" t="str">
        <f t="shared" si="354"/>
        <v/>
      </c>
      <c r="W669" s="134" t="str">
        <f t="shared" si="355"/>
        <v/>
      </c>
    </row>
    <row r="670" spans="1:23">
      <c r="A670" s="150"/>
      <c r="B670" s="147"/>
      <c r="C670" s="130" t="str">
        <f t="shared" si="336"/>
        <v/>
      </c>
      <c r="D670" s="134" t="str">
        <f t="shared" si="337"/>
        <v/>
      </c>
      <c r="E670" s="145" t="str">
        <f t="shared" si="338"/>
        <v/>
      </c>
      <c r="F670" s="146" t="str">
        <f t="shared" si="339"/>
        <v/>
      </c>
      <c r="G670" s="132" t="str">
        <f t="shared" si="340"/>
        <v/>
      </c>
      <c r="H670" s="133" t="str">
        <f t="shared" ca="1" si="341"/>
        <v/>
      </c>
      <c r="I670" s="134" t="str">
        <f t="shared" si="342"/>
        <v/>
      </c>
      <c r="J670" s="134" t="str">
        <f>""</f>
        <v/>
      </c>
      <c r="K670" s="134" t="str">
        <f t="shared" si="343"/>
        <v/>
      </c>
      <c r="L670" s="134" t="str">
        <f t="shared" si="344"/>
        <v/>
      </c>
      <c r="M670" s="134" t="str">
        <f t="shared" si="345"/>
        <v/>
      </c>
      <c r="N670" s="134" t="str">
        <f t="shared" si="346"/>
        <v/>
      </c>
      <c r="O670" s="134" t="str">
        <f t="shared" si="347"/>
        <v/>
      </c>
      <c r="P670" s="134" t="str">
        <f t="shared" si="348"/>
        <v/>
      </c>
      <c r="Q670" s="134" t="str">
        <f t="shared" si="349"/>
        <v/>
      </c>
      <c r="R670" s="130" t="str">
        <f t="shared" si="350"/>
        <v/>
      </c>
      <c r="S670" s="134" t="str">
        <f t="shared" si="351"/>
        <v/>
      </c>
      <c r="T670" s="147" t="str">
        <f t="shared" si="352"/>
        <v/>
      </c>
      <c r="U670" s="134" t="str">
        <f t="shared" si="353"/>
        <v/>
      </c>
      <c r="V670" s="134" t="str">
        <f t="shared" si="354"/>
        <v/>
      </c>
      <c r="W670" s="134" t="str">
        <f t="shared" si="355"/>
        <v/>
      </c>
    </row>
    <row r="671" spans="1:23">
      <c r="A671" s="150"/>
      <c r="B671" s="147"/>
      <c r="C671" s="130" t="str">
        <f t="shared" si="336"/>
        <v/>
      </c>
      <c r="D671" s="134" t="str">
        <f t="shared" si="337"/>
        <v/>
      </c>
      <c r="E671" s="145" t="str">
        <f t="shared" si="338"/>
        <v/>
      </c>
      <c r="F671" s="146" t="str">
        <f t="shared" si="339"/>
        <v/>
      </c>
      <c r="G671" s="132" t="str">
        <f t="shared" si="340"/>
        <v/>
      </c>
      <c r="H671" s="133" t="str">
        <f t="shared" ca="1" si="341"/>
        <v/>
      </c>
      <c r="I671" s="134" t="str">
        <f t="shared" si="342"/>
        <v/>
      </c>
      <c r="J671" s="134" t="str">
        <f>""</f>
        <v/>
      </c>
      <c r="K671" s="134" t="str">
        <f t="shared" si="343"/>
        <v/>
      </c>
      <c r="L671" s="134" t="str">
        <f t="shared" si="344"/>
        <v/>
      </c>
      <c r="M671" s="134" t="str">
        <f t="shared" si="345"/>
        <v/>
      </c>
      <c r="N671" s="134" t="str">
        <f t="shared" si="346"/>
        <v/>
      </c>
      <c r="O671" s="134" t="str">
        <f t="shared" si="347"/>
        <v/>
      </c>
      <c r="P671" s="134" t="str">
        <f t="shared" si="348"/>
        <v/>
      </c>
      <c r="Q671" s="134" t="str">
        <f t="shared" si="349"/>
        <v/>
      </c>
      <c r="R671" s="130" t="str">
        <f t="shared" si="350"/>
        <v/>
      </c>
      <c r="S671" s="134" t="str">
        <f t="shared" si="351"/>
        <v/>
      </c>
      <c r="T671" s="147" t="str">
        <f t="shared" si="352"/>
        <v/>
      </c>
      <c r="U671" s="134" t="str">
        <f t="shared" si="353"/>
        <v/>
      </c>
      <c r="V671" s="134" t="str">
        <f t="shared" si="354"/>
        <v/>
      </c>
      <c r="W671" s="134" t="str">
        <f t="shared" si="355"/>
        <v/>
      </c>
    </row>
    <row r="672" spans="1:23">
      <c r="A672" s="150"/>
      <c r="B672" s="147"/>
      <c r="C672" s="130" t="str">
        <f t="shared" si="336"/>
        <v/>
      </c>
      <c r="D672" s="134" t="str">
        <f t="shared" si="337"/>
        <v/>
      </c>
      <c r="E672" s="145" t="str">
        <f t="shared" si="338"/>
        <v/>
      </c>
      <c r="F672" s="146" t="str">
        <f t="shared" si="339"/>
        <v/>
      </c>
      <c r="G672" s="132" t="str">
        <f t="shared" si="340"/>
        <v/>
      </c>
      <c r="H672" s="133" t="str">
        <f t="shared" ca="1" si="341"/>
        <v/>
      </c>
      <c r="I672" s="134" t="str">
        <f t="shared" si="342"/>
        <v/>
      </c>
      <c r="J672" s="134" t="str">
        <f>""</f>
        <v/>
      </c>
      <c r="K672" s="134" t="str">
        <f t="shared" si="343"/>
        <v/>
      </c>
      <c r="L672" s="134" t="str">
        <f t="shared" si="344"/>
        <v/>
      </c>
      <c r="M672" s="134" t="str">
        <f t="shared" si="345"/>
        <v/>
      </c>
      <c r="N672" s="134" t="str">
        <f t="shared" si="346"/>
        <v/>
      </c>
      <c r="O672" s="134" t="str">
        <f t="shared" si="347"/>
        <v/>
      </c>
      <c r="P672" s="134" t="str">
        <f t="shared" si="348"/>
        <v/>
      </c>
      <c r="Q672" s="134" t="str">
        <f t="shared" si="349"/>
        <v/>
      </c>
      <c r="R672" s="130" t="str">
        <f t="shared" si="350"/>
        <v/>
      </c>
      <c r="S672" s="134" t="str">
        <f t="shared" si="351"/>
        <v/>
      </c>
      <c r="T672" s="147" t="str">
        <f t="shared" si="352"/>
        <v/>
      </c>
      <c r="U672" s="134" t="str">
        <f t="shared" si="353"/>
        <v/>
      </c>
      <c r="V672" s="134" t="str">
        <f t="shared" si="354"/>
        <v/>
      </c>
      <c r="W672" s="134" t="str">
        <f t="shared" si="355"/>
        <v/>
      </c>
    </row>
    <row r="673" spans="1:23">
      <c r="A673" s="150"/>
      <c r="B673" s="147"/>
      <c r="C673" s="130" t="str">
        <f t="shared" si="336"/>
        <v/>
      </c>
      <c r="D673" s="134" t="str">
        <f t="shared" si="337"/>
        <v/>
      </c>
      <c r="E673" s="145" t="str">
        <f t="shared" si="338"/>
        <v/>
      </c>
      <c r="F673" s="146" t="str">
        <f t="shared" si="339"/>
        <v/>
      </c>
      <c r="G673" s="132" t="str">
        <f t="shared" si="340"/>
        <v/>
      </c>
      <c r="H673" s="133" t="str">
        <f t="shared" ca="1" si="341"/>
        <v/>
      </c>
      <c r="I673" s="134" t="str">
        <f t="shared" si="342"/>
        <v/>
      </c>
      <c r="J673" s="134" t="str">
        <f>""</f>
        <v/>
      </c>
      <c r="K673" s="134" t="str">
        <f t="shared" si="343"/>
        <v/>
      </c>
      <c r="L673" s="134" t="str">
        <f t="shared" si="344"/>
        <v/>
      </c>
      <c r="M673" s="134" t="str">
        <f t="shared" si="345"/>
        <v/>
      </c>
      <c r="N673" s="134" t="str">
        <f t="shared" si="346"/>
        <v/>
      </c>
      <c r="O673" s="134" t="str">
        <f t="shared" si="347"/>
        <v/>
      </c>
      <c r="P673" s="134" t="str">
        <f t="shared" si="348"/>
        <v/>
      </c>
      <c r="Q673" s="134" t="str">
        <f t="shared" si="349"/>
        <v/>
      </c>
      <c r="R673" s="130" t="str">
        <f t="shared" si="350"/>
        <v/>
      </c>
      <c r="S673" s="134" t="str">
        <f t="shared" si="351"/>
        <v/>
      </c>
      <c r="T673" s="147" t="str">
        <f t="shared" si="352"/>
        <v/>
      </c>
      <c r="U673" s="134" t="str">
        <f t="shared" si="353"/>
        <v/>
      </c>
      <c r="V673" s="134" t="str">
        <f t="shared" si="354"/>
        <v/>
      </c>
      <c r="W673" s="134" t="str">
        <f t="shared" si="355"/>
        <v/>
      </c>
    </row>
    <row r="674" spans="1:23">
      <c r="A674" s="150"/>
      <c r="B674" s="147"/>
      <c r="C674" s="130" t="str">
        <f t="shared" si="336"/>
        <v/>
      </c>
      <c r="D674" s="134" t="str">
        <f t="shared" si="337"/>
        <v/>
      </c>
      <c r="E674" s="145" t="str">
        <f t="shared" si="338"/>
        <v/>
      </c>
      <c r="F674" s="146" t="str">
        <f t="shared" si="339"/>
        <v/>
      </c>
      <c r="G674" s="132" t="str">
        <f t="shared" si="340"/>
        <v/>
      </c>
      <c r="H674" s="133" t="str">
        <f t="shared" ca="1" si="341"/>
        <v/>
      </c>
      <c r="I674" s="134" t="str">
        <f t="shared" si="342"/>
        <v/>
      </c>
      <c r="J674" s="134" t="str">
        <f>""</f>
        <v/>
      </c>
      <c r="K674" s="134" t="str">
        <f t="shared" si="343"/>
        <v/>
      </c>
      <c r="L674" s="134" t="str">
        <f t="shared" si="344"/>
        <v/>
      </c>
      <c r="M674" s="134" t="str">
        <f t="shared" si="345"/>
        <v/>
      </c>
      <c r="N674" s="134" t="str">
        <f t="shared" si="346"/>
        <v/>
      </c>
      <c r="O674" s="134" t="str">
        <f t="shared" si="347"/>
        <v/>
      </c>
      <c r="P674" s="134" t="str">
        <f t="shared" si="348"/>
        <v/>
      </c>
      <c r="Q674" s="134" t="str">
        <f t="shared" si="349"/>
        <v/>
      </c>
      <c r="R674" s="130" t="str">
        <f t="shared" si="350"/>
        <v/>
      </c>
      <c r="S674" s="134" t="str">
        <f t="shared" si="351"/>
        <v/>
      </c>
      <c r="T674" s="147" t="str">
        <f t="shared" si="352"/>
        <v/>
      </c>
      <c r="U674" s="134" t="str">
        <f t="shared" si="353"/>
        <v/>
      </c>
      <c r="V674" s="134" t="str">
        <f t="shared" si="354"/>
        <v/>
      </c>
      <c r="W674" s="134" t="str">
        <f t="shared" si="355"/>
        <v/>
      </c>
    </row>
    <row r="675" spans="1:23">
      <c r="A675" s="150"/>
      <c r="B675" s="147"/>
      <c r="C675" s="130" t="str">
        <f t="shared" si="336"/>
        <v/>
      </c>
      <c r="D675" s="134" t="str">
        <f t="shared" si="337"/>
        <v/>
      </c>
      <c r="E675" s="145" t="str">
        <f t="shared" si="338"/>
        <v/>
      </c>
      <c r="F675" s="146" t="str">
        <f t="shared" si="339"/>
        <v/>
      </c>
      <c r="G675" s="132" t="str">
        <f t="shared" si="340"/>
        <v/>
      </c>
      <c r="H675" s="133" t="str">
        <f t="shared" ca="1" si="341"/>
        <v/>
      </c>
      <c r="I675" s="134" t="str">
        <f t="shared" si="342"/>
        <v/>
      </c>
      <c r="J675" s="134" t="str">
        <f>""</f>
        <v/>
      </c>
      <c r="K675" s="134" t="str">
        <f t="shared" si="343"/>
        <v/>
      </c>
      <c r="L675" s="134" t="str">
        <f t="shared" si="344"/>
        <v/>
      </c>
      <c r="M675" s="134" t="str">
        <f t="shared" si="345"/>
        <v/>
      </c>
      <c r="N675" s="134" t="str">
        <f t="shared" si="346"/>
        <v/>
      </c>
      <c r="O675" s="134" t="str">
        <f t="shared" si="347"/>
        <v/>
      </c>
      <c r="P675" s="134" t="str">
        <f t="shared" si="348"/>
        <v/>
      </c>
      <c r="Q675" s="134" t="str">
        <f t="shared" si="349"/>
        <v/>
      </c>
      <c r="R675" s="130" t="str">
        <f t="shared" si="350"/>
        <v/>
      </c>
      <c r="S675" s="134" t="str">
        <f t="shared" si="351"/>
        <v/>
      </c>
      <c r="T675" s="147" t="str">
        <f t="shared" si="352"/>
        <v/>
      </c>
      <c r="U675" s="134" t="str">
        <f t="shared" si="353"/>
        <v/>
      </c>
      <c r="V675" s="134" t="str">
        <f t="shared" si="354"/>
        <v/>
      </c>
      <c r="W675" s="134" t="str">
        <f t="shared" si="355"/>
        <v/>
      </c>
    </row>
    <row r="676" spans="1:23">
      <c r="A676" s="150"/>
      <c r="B676" s="147"/>
      <c r="C676" s="130" t="str">
        <f t="shared" si="336"/>
        <v/>
      </c>
      <c r="D676" s="134" t="str">
        <f t="shared" si="337"/>
        <v/>
      </c>
      <c r="E676" s="145" t="str">
        <f t="shared" si="338"/>
        <v/>
      </c>
      <c r="F676" s="146" t="str">
        <f t="shared" si="339"/>
        <v/>
      </c>
      <c r="G676" s="132" t="str">
        <f t="shared" si="340"/>
        <v/>
      </c>
      <c r="H676" s="133" t="str">
        <f t="shared" ca="1" si="341"/>
        <v/>
      </c>
      <c r="I676" s="134" t="str">
        <f t="shared" si="342"/>
        <v/>
      </c>
      <c r="J676" s="134" t="str">
        <f>""</f>
        <v/>
      </c>
      <c r="K676" s="134" t="str">
        <f t="shared" si="343"/>
        <v/>
      </c>
      <c r="L676" s="134" t="str">
        <f t="shared" si="344"/>
        <v/>
      </c>
      <c r="M676" s="134" t="str">
        <f t="shared" si="345"/>
        <v/>
      </c>
      <c r="N676" s="134" t="str">
        <f t="shared" si="346"/>
        <v/>
      </c>
      <c r="O676" s="134" t="str">
        <f t="shared" si="347"/>
        <v/>
      </c>
      <c r="P676" s="134" t="str">
        <f t="shared" si="348"/>
        <v/>
      </c>
      <c r="Q676" s="134" t="str">
        <f t="shared" si="349"/>
        <v/>
      </c>
      <c r="R676" s="130" t="str">
        <f t="shared" si="350"/>
        <v/>
      </c>
      <c r="S676" s="134" t="str">
        <f t="shared" si="351"/>
        <v/>
      </c>
      <c r="T676" s="147" t="str">
        <f t="shared" si="352"/>
        <v/>
      </c>
      <c r="U676" s="134" t="str">
        <f t="shared" si="353"/>
        <v/>
      </c>
      <c r="V676" s="134" t="str">
        <f t="shared" si="354"/>
        <v/>
      </c>
      <c r="W676" s="134" t="str">
        <f t="shared" si="355"/>
        <v/>
      </c>
    </row>
    <row r="677" spans="1:23">
      <c r="A677" s="150"/>
      <c r="B677" s="147"/>
      <c r="C677" s="130" t="str">
        <f t="shared" si="336"/>
        <v/>
      </c>
      <c r="D677" s="134" t="str">
        <f t="shared" si="337"/>
        <v/>
      </c>
      <c r="E677" s="145" t="str">
        <f t="shared" si="338"/>
        <v/>
      </c>
      <c r="F677" s="146" t="str">
        <f t="shared" si="339"/>
        <v/>
      </c>
      <c r="G677" s="132" t="str">
        <f t="shared" si="340"/>
        <v/>
      </c>
      <c r="H677" s="133" t="str">
        <f t="shared" ca="1" si="341"/>
        <v/>
      </c>
      <c r="I677" s="134" t="str">
        <f t="shared" si="342"/>
        <v/>
      </c>
      <c r="J677" s="134" t="str">
        <f>""</f>
        <v/>
      </c>
      <c r="K677" s="134" t="str">
        <f t="shared" si="343"/>
        <v/>
      </c>
      <c r="L677" s="134" t="str">
        <f t="shared" si="344"/>
        <v/>
      </c>
      <c r="M677" s="134" t="str">
        <f t="shared" si="345"/>
        <v/>
      </c>
      <c r="N677" s="134" t="str">
        <f t="shared" si="346"/>
        <v/>
      </c>
      <c r="O677" s="134" t="str">
        <f t="shared" si="347"/>
        <v/>
      </c>
      <c r="P677" s="134" t="str">
        <f t="shared" si="348"/>
        <v/>
      </c>
      <c r="Q677" s="134" t="str">
        <f t="shared" si="349"/>
        <v/>
      </c>
      <c r="R677" s="130" t="str">
        <f t="shared" si="350"/>
        <v/>
      </c>
      <c r="S677" s="134" t="str">
        <f t="shared" si="351"/>
        <v/>
      </c>
      <c r="T677" s="147" t="str">
        <f t="shared" si="352"/>
        <v/>
      </c>
      <c r="U677" s="134" t="str">
        <f t="shared" si="353"/>
        <v/>
      </c>
      <c r="V677" s="134" t="str">
        <f t="shared" si="354"/>
        <v/>
      </c>
      <c r="W677" s="134" t="str">
        <f t="shared" si="355"/>
        <v/>
      </c>
    </row>
    <row r="678" spans="1:23">
      <c r="A678" s="150"/>
      <c r="B678" s="147"/>
      <c r="C678" s="130" t="str">
        <f t="shared" si="336"/>
        <v/>
      </c>
      <c r="D678" s="134" t="str">
        <f t="shared" si="337"/>
        <v/>
      </c>
      <c r="E678" s="145" t="str">
        <f t="shared" si="338"/>
        <v/>
      </c>
      <c r="F678" s="146" t="str">
        <f t="shared" si="339"/>
        <v/>
      </c>
      <c r="G678" s="132" t="str">
        <f t="shared" si="340"/>
        <v/>
      </c>
      <c r="H678" s="133" t="str">
        <f t="shared" ca="1" si="341"/>
        <v/>
      </c>
      <c r="I678" s="134" t="str">
        <f t="shared" si="342"/>
        <v/>
      </c>
      <c r="J678" s="134" t="str">
        <f>""</f>
        <v/>
      </c>
      <c r="K678" s="134" t="str">
        <f t="shared" si="343"/>
        <v/>
      </c>
      <c r="L678" s="134" t="str">
        <f t="shared" si="344"/>
        <v/>
      </c>
      <c r="M678" s="134" t="str">
        <f t="shared" si="345"/>
        <v/>
      </c>
      <c r="N678" s="134" t="str">
        <f t="shared" si="346"/>
        <v/>
      </c>
      <c r="O678" s="134" t="str">
        <f t="shared" si="347"/>
        <v/>
      </c>
      <c r="P678" s="134" t="str">
        <f t="shared" si="348"/>
        <v/>
      </c>
      <c r="Q678" s="134" t="str">
        <f t="shared" si="349"/>
        <v/>
      </c>
      <c r="R678" s="130" t="str">
        <f t="shared" si="350"/>
        <v/>
      </c>
      <c r="S678" s="134" t="str">
        <f t="shared" si="351"/>
        <v/>
      </c>
      <c r="T678" s="147" t="str">
        <f t="shared" si="352"/>
        <v/>
      </c>
      <c r="U678" s="134" t="str">
        <f t="shared" si="353"/>
        <v/>
      </c>
      <c r="V678" s="134" t="str">
        <f t="shared" si="354"/>
        <v/>
      </c>
      <c r="W678" s="134" t="str">
        <f t="shared" si="355"/>
        <v/>
      </c>
    </row>
    <row r="679" spans="1:23">
      <c r="A679" s="150"/>
      <c r="B679" s="147"/>
      <c r="C679" s="130" t="str">
        <f t="shared" si="336"/>
        <v/>
      </c>
      <c r="D679" s="134" t="str">
        <f t="shared" si="337"/>
        <v/>
      </c>
      <c r="E679" s="145" t="str">
        <f t="shared" si="338"/>
        <v/>
      </c>
      <c r="F679" s="146" t="str">
        <f t="shared" si="339"/>
        <v/>
      </c>
      <c r="G679" s="132" t="str">
        <f t="shared" si="340"/>
        <v/>
      </c>
      <c r="H679" s="133" t="str">
        <f t="shared" ca="1" si="341"/>
        <v/>
      </c>
      <c r="I679" s="134" t="str">
        <f t="shared" si="342"/>
        <v/>
      </c>
      <c r="J679" s="134" t="str">
        <f>""</f>
        <v/>
      </c>
      <c r="K679" s="134" t="str">
        <f t="shared" si="343"/>
        <v/>
      </c>
      <c r="L679" s="134" t="str">
        <f t="shared" si="344"/>
        <v/>
      </c>
      <c r="M679" s="134" t="str">
        <f t="shared" si="345"/>
        <v/>
      </c>
      <c r="N679" s="134" t="str">
        <f t="shared" si="346"/>
        <v/>
      </c>
      <c r="O679" s="134" t="str">
        <f t="shared" si="347"/>
        <v/>
      </c>
      <c r="P679" s="134" t="str">
        <f t="shared" si="348"/>
        <v/>
      </c>
      <c r="Q679" s="134" t="str">
        <f t="shared" si="349"/>
        <v/>
      </c>
      <c r="R679" s="130" t="str">
        <f t="shared" si="350"/>
        <v/>
      </c>
      <c r="S679" s="134" t="str">
        <f t="shared" si="351"/>
        <v/>
      </c>
      <c r="T679" s="147" t="str">
        <f t="shared" si="352"/>
        <v/>
      </c>
      <c r="U679" s="134" t="str">
        <f t="shared" si="353"/>
        <v/>
      </c>
      <c r="V679" s="134" t="str">
        <f t="shared" si="354"/>
        <v/>
      </c>
      <c r="W679" s="134" t="str">
        <f t="shared" si="355"/>
        <v/>
      </c>
    </row>
    <row r="680" spans="1:23">
      <c r="A680" s="150"/>
      <c r="B680" s="147"/>
      <c r="C680" s="130" t="str">
        <f t="shared" si="336"/>
        <v/>
      </c>
      <c r="D680" s="134" t="str">
        <f t="shared" si="337"/>
        <v/>
      </c>
      <c r="E680" s="145" t="str">
        <f t="shared" si="338"/>
        <v/>
      </c>
      <c r="F680" s="146" t="str">
        <f t="shared" si="339"/>
        <v/>
      </c>
      <c r="G680" s="132" t="str">
        <f t="shared" si="340"/>
        <v/>
      </c>
      <c r="H680" s="133" t="str">
        <f t="shared" ca="1" si="341"/>
        <v/>
      </c>
      <c r="I680" s="134" t="str">
        <f t="shared" si="342"/>
        <v/>
      </c>
      <c r="J680" s="134" t="str">
        <f>""</f>
        <v/>
      </c>
      <c r="K680" s="134" t="str">
        <f t="shared" si="343"/>
        <v/>
      </c>
      <c r="L680" s="134" t="str">
        <f t="shared" si="344"/>
        <v/>
      </c>
      <c r="M680" s="134" t="str">
        <f t="shared" si="345"/>
        <v/>
      </c>
      <c r="N680" s="134" t="str">
        <f t="shared" si="346"/>
        <v/>
      </c>
      <c r="O680" s="134" t="str">
        <f t="shared" si="347"/>
        <v/>
      </c>
      <c r="P680" s="134" t="str">
        <f t="shared" si="348"/>
        <v/>
      </c>
      <c r="Q680" s="134" t="str">
        <f t="shared" si="349"/>
        <v/>
      </c>
      <c r="R680" s="130" t="str">
        <f t="shared" si="350"/>
        <v/>
      </c>
      <c r="S680" s="134" t="str">
        <f t="shared" si="351"/>
        <v/>
      </c>
      <c r="T680" s="147" t="str">
        <f t="shared" si="352"/>
        <v/>
      </c>
      <c r="U680" s="134" t="str">
        <f t="shared" si="353"/>
        <v/>
      </c>
      <c r="V680" s="134" t="str">
        <f t="shared" si="354"/>
        <v/>
      </c>
      <c r="W680" s="134" t="str">
        <f t="shared" si="355"/>
        <v/>
      </c>
    </row>
    <row r="681" spans="1:23">
      <c r="A681" s="150"/>
      <c r="B681" s="147"/>
      <c r="C681" s="130" t="str">
        <f t="shared" si="336"/>
        <v/>
      </c>
      <c r="D681" s="134" t="str">
        <f t="shared" si="337"/>
        <v/>
      </c>
      <c r="E681" s="145" t="str">
        <f t="shared" si="338"/>
        <v/>
      </c>
      <c r="F681" s="146" t="str">
        <f t="shared" si="339"/>
        <v/>
      </c>
      <c r="G681" s="132" t="str">
        <f t="shared" si="340"/>
        <v/>
      </c>
      <c r="H681" s="133" t="str">
        <f t="shared" ca="1" si="341"/>
        <v/>
      </c>
      <c r="I681" s="134" t="str">
        <f t="shared" si="342"/>
        <v/>
      </c>
      <c r="J681" s="134" t="str">
        <f>""</f>
        <v/>
      </c>
      <c r="K681" s="134" t="str">
        <f t="shared" si="343"/>
        <v/>
      </c>
      <c r="L681" s="134" t="str">
        <f t="shared" si="344"/>
        <v/>
      </c>
      <c r="M681" s="134" t="str">
        <f t="shared" si="345"/>
        <v/>
      </c>
      <c r="N681" s="134" t="str">
        <f t="shared" si="346"/>
        <v/>
      </c>
      <c r="O681" s="134" t="str">
        <f t="shared" si="347"/>
        <v/>
      </c>
      <c r="P681" s="134" t="str">
        <f t="shared" si="348"/>
        <v/>
      </c>
      <c r="Q681" s="134" t="str">
        <f t="shared" si="349"/>
        <v/>
      </c>
      <c r="R681" s="130" t="str">
        <f t="shared" si="350"/>
        <v/>
      </c>
      <c r="S681" s="134" t="str">
        <f t="shared" si="351"/>
        <v/>
      </c>
      <c r="T681" s="147" t="str">
        <f t="shared" si="352"/>
        <v/>
      </c>
      <c r="U681" s="134" t="str">
        <f t="shared" si="353"/>
        <v/>
      </c>
      <c r="V681" s="134" t="str">
        <f t="shared" si="354"/>
        <v/>
      </c>
      <c r="W681" s="134" t="str">
        <f t="shared" si="355"/>
        <v/>
      </c>
    </row>
    <row r="682" spans="1:23">
      <c r="A682" s="150"/>
      <c r="B682" s="147"/>
      <c r="C682" s="130" t="str">
        <f t="shared" si="336"/>
        <v/>
      </c>
      <c r="D682" s="134" t="str">
        <f t="shared" si="337"/>
        <v/>
      </c>
      <c r="E682" s="145" t="str">
        <f t="shared" si="338"/>
        <v/>
      </c>
      <c r="F682" s="146" t="str">
        <f t="shared" si="339"/>
        <v/>
      </c>
      <c r="G682" s="132" t="str">
        <f t="shared" si="340"/>
        <v/>
      </c>
      <c r="H682" s="133" t="str">
        <f t="shared" ca="1" si="341"/>
        <v/>
      </c>
      <c r="I682" s="134" t="str">
        <f t="shared" si="342"/>
        <v/>
      </c>
      <c r="J682" s="134" t="str">
        <f>""</f>
        <v/>
      </c>
      <c r="K682" s="134" t="str">
        <f t="shared" si="343"/>
        <v/>
      </c>
      <c r="L682" s="134" t="str">
        <f t="shared" si="344"/>
        <v/>
      </c>
      <c r="M682" s="134" t="str">
        <f t="shared" si="345"/>
        <v/>
      </c>
      <c r="N682" s="134" t="str">
        <f t="shared" si="346"/>
        <v/>
      </c>
      <c r="O682" s="134" t="str">
        <f t="shared" si="347"/>
        <v/>
      </c>
      <c r="P682" s="134" t="str">
        <f t="shared" si="348"/>
        <v/>
      </c>
      <c r="Q682" s="134" t="str">
        <f t="shared" si="349"/>
        <v/>
      </c>
      <c r="R682" s="130" t="str">
        <f t="shared" si="350"/>
        <v/>
      </c>
      <c r="S682" s="134" t="str">
        <f t="shared" si="351"/>
        <v/>
      </c>
      <c r="T682" s="147" t="str">
        <f t="shared" si="352"/>
        <v/>
      </c>
      <c r="U682" s="134" t="str">
        <f t="shared" si="353"/>
        <v/>
      </c>
      <c r="V682" s="134" t="str">
        <f t="shared" si="354"/>
        <v/>
      </c>
      <c r="W682" s="134" t="str">
        <f t="shared" si="355"/>
        <v/>
      </c>
    </row>
    <row r="683" spans="1:23">
      <c r="A683" s="150"/>
      <c r="B683" s="147"/>
      <c r="C683" s="130" t="str">
        <f t="shared" si="336"/>
        <v/>
      </c>
      <c r="D683" s="134" t="str">
        <f t="shared" si="337"/>
        <v/>
      </c>
      <c r="E683" s="145" t="str">
        <f t="shared" si="338"/>
        <v/>
      </c>
      <c r="F683" s="146" t="str">
        <f t="shared" si="339"/>
        <v/>
      </c>
      <c r="G683" s="132" t="str">
        <f t="shared" si="340"/>
        <v/>
      </c>
      <c r="H683" s="133" t="str">
        <f t="shared" ca="1" si="341"/>
        <v/>
      </c>
      <c r="I683" s="134" t="str">
        <f t="shared" si="342"/>
        <v/>
      </c>
      <c r="J683" s="134" t="str">
        <f>""</f>
        <v/>
      </c>
      <c r="K683" s="134" t="str">
        <f t="shared" si="343"/>
        <v/>
      </c>
      <c r="L683" s="134" t="str">
        <f t="shared" si="344"/>
        <v/>
      </c>
      <c r="M683" s="134" t="str">
        <f t="shared" si="345"/>
        <v/>
      </c>
      <c r="N683" s="134" t="str">
        <f t="shared" si="346"/>
        <v/>
      </c>
      <c r="O683" s="134" t="str">
        <f t="shared" si="347"/>
        <v/>
      </c>
      <c r="P683" s="134" t="str">
        <f t="shared" si="348"/>
        <v/>
      </c>
      <c r="Q683" s="134" t="str">
        <f t="shared" si="349"/>
        <v/>
      </c>
      <c r="R683" s="130" t="str">
        <f t="shared" si="350"/>
        <v/>
      </c>
      <c r="S683" s="134" t="str">
        <f t="shared" si="351"/>
        <v/>
      </c>
      <c r="T683" s="147" t="str">
        <f t="shared" si="352"/>
        <v/>
      </c>
      <c r="U683" s="134" t="str">
        <f t="shared" si="353"/>
        <v/>
      </c>
      <c r="V683" s="134" t="str">
        <f t="shared" si="354"/>
        <v/>
      </c>
      <c r="W683" s="134" t="str">
        <f t="shared" si="355"/>
        <v/>
      </c>
    </row>
    <row r="684" spans="1:23">
      <c r="A684" s="150"/>
      <c r="B684" s="147"/>
      <c r="C684" s="130" t="str">
        <f t="shared" si="336"/>
        <v/>
      </c>
      <c r="D684" s="134" t="str">
        <f t="shared" si="337"/>
        <v/>
      </c>
      <c r="E684" s="145" t="str">
        <f t="shared" si="338"/>
        <v/>
      </c>
      <c r="F684" s="146" t="str">
        <f t="shared" si="339"/>
        <v/>
      </c>
      <c r="G684" s="132" t="str">
        <f t="shared" si="340"/>
        <v/>
      </c>
      <c r="H684" s="133" t="str">
        <f t="shared" ca="1" si="341"/>
        <v/>
      </c>
      <c r="I684" s="134" t="str">
        <f t="shared" si="342"/>
        <v/>
      </c>
      <c r="J684" s="134" t="str">
        <f>""</f>
        <v/>
      </c>
      <c r="K684" s="134" t="str">
        <f t="shared" si="343"/>
        <v/>
      </c>
      <c r="L684" s="134" t="str">
        <f t="shared" si="344"/>
        <v/>
      </c>
      <c r="M684" s="134" t="str">
        <f t="shared" si="345"/>
        <v/>
      </c>
      <c r="N684" s="134" t="str">
        <f t="shared" si="346"/>
        <v/>
      </c>
      <c r="O684" s="134" t="str">
        <f t="shared" si="347"/>
        <v/>
      </c>
      <c r="P684" s="134" t="str">
        <f t="shared" si="348"/>
        <v/>
      </c>
      <c r="Q684" s="134" t="str">
        <f t="shared" si="349"/>
        <v/>
      </c>
      <c r="R684" s="130" t="str">
        <f t="shared" si="350"/>
        <v/>
      </c>
      <c r="S684" s="134" t="str">
        <f t="shared" si="351"/>
        <v/>
      </c>
      <c r="T684" s="147" t="str">
        <f t="shared" si="352"/>
        <v/>
      </c>
      <c r="U684" s="134" t="str">
        <f t="shared" si="353"/>
        <v/>
      </c>
      <c r="V684" s="134" t="str">
        <f t="shared" si="354"/>
        <v/>
      </c>
      <c r="W684" s="134" t="str">
        <f t="shared" si="355"/>
        <v/>
      </c>
    </row>
    <row r="685" spans="1:23">
      <c r="A685" s="150"/>
      <c r="B685" s="147"/>
      <c r="C685" s="130" t="str">
        <f t="shared" si="336"/>
        <v/>
      </c>
      <c r="D685" s="134" t="str">
        <f t="shared" si="337"/>
        <v/>
      </c>
      <c r="E685" s="145" t="str">
        <f t="shared" si="338"/>
        <v/>
      </c>
      <c r="F685" s="146" t="str">
        <f t="shared" si="339"/>
        <v/>
      </c>
      <c r="G685" s="132" t="str">
        <f t="shared" si="340"/>
        <v/>
      </c>
      <c r="H685" s="133" t="str">
        <f t="shared" ca="1" si="341"/>
        <v/>
      </c>
      <c r="I685" s="134" t="str">
        <f t="shared" si="342"/>
        <v/>
      </c>
      <c r="J685" s="134" t="str">
        <f>""</f>
        <v/>
      </c>
      <c r="K685" s="134" t="str">
        <f t="shared" si="343"/>
        <v/>
      </c>
      <c r="L685" s="134" t="str">
        <f t="shared" si="344"/>
        <v/>
      </c>
      <c r="M685" s="134" t="str">
        <f t="shared" si="345"/>
        <v/>
      </c>
      <c r="N685" s="134" t="str">
        <f t="shared" si="346"/>
        <v/>
      </c>
      <c r="O685" s="134" t="str">
        <f t="shared" si="347"/>
        <v/>
      </c>
      <c r="P685" s="134" t="str">
        <f t="shared" si="348"/>
        <v/>
      </c>
      <c r="Q685" s="134" t="str">
        <f t="shared" si="349"/>
        <v/>
      </c>
      <c r="R685" s="130" t="str">
        <f t="shared" si="350"/>
        <v/>
      </c>
      <c r="S685" s="134" t="str">
        <f t="shared" si="351"/>
        <v/>
      </c>
      <c r="T685" s="147" t="str">
        <f t="shared" si="352"/>
        <v/>
      </c>
      <c r="U685" s="134" t="str">
        <f t="shared" si="353"/>
        <v/>
      </c>
      <c r="V685" s="134" t="str">
        <f t="shared" si="354"/>
        <v/>
      </c>
      <c r="W685" s="134" t="str">
        <f t="shared" si="355"/>
        <v/>
      </c>
    </row>
    <row r="686" spans="1:23">
      <c r="A686" s="150"/>
      <c r="B686" s="147"/>
      <c r="C686" s="130" t="str">
        <f t="shared" si="336"/>
        <v/>
      </c>
      <c r="D686" s="134" t="str">
        <f t="shared" si="337"/>
        <v/>
      </c>
      <c r="E686" s="145" t="str">
        <f t="shared" si="338"/>
        <v/>
      </c>
      <c r="F686" s="146" t="str">
        <f t="shared" si="339"/>
        <v/>
      </c>
      <c r="G686" s="132" t="str">
        <f t="shared" si="340"/>
        <v/>
      </c>
      <c r="H686" s="133" t="str">
        <f t="shared" ca="1" si="341"/>
        <v/>
      </c>
      <c r="I686" s="134" t="str">
        <f t="shared" si="342"/>
        <v/>
      </c>
      <c r="J686" s="134" t="str">
        <f>""</f>
        <v/>
      </c>
      <c r="K686" s="134" t="str">
        <f t="shared" si="343"/>
        <v/>
      </c>
      <c r="L686" s="134" t="str">
        <f t="shared" si="344"/>
        <v/>
      </c>
      <c r="M686" s="134" t="str">
        <f t="shared" si="345"/>
        <v/>
      </c>
      <c r="N686" s="134" t="str">
        <f t="shared" si="346"/>
        <v/>
      </c>
      <c r="O686" s="134" t="str">
        <f t="shared" si="347"/>
        <v/>
      </c>
      <c r="P686" s="134" t="str">
        <f t="shared" si="348"/>
        <v/>
      </c>
      <c r="Q686" s="134" t="str">
        <f t="shared" si="349"/>
        <v/>
      </c>
      <c r="R686" s="130" t="str">
        <f t="shared" si="350"/>
        <v/>
      </c>
      <c r="S686" s="134" t="str">
        <f t="shared" si="351"/>
        <v/>
      </c>
      <c r="T686" s="147" t="str">
        <f t="shared" si="352"/>
        <v/>
      </c>
      <c r="U686" s="134" t="str">
        <f t="shared" si="353"/>
        <v/>
      </c>
      <c r="V686" s="134" t="str">
        <f t="shared" si="354"/>
        <v/>
      </c>
      <c r="W686" s="134" t="str">
        <f t="shared" si="355"/>
        <v/>
      </c>
    </row>
    <row r="687" spans="1:23">
      <c r="A687" s="150"/>
      <c r="B687" s="147"/>
      <c r="C687" s="130" t="str">
        <f t="shared" si="336"/>
        <v/>
      </c>
      <c r="D687" s="134" t="str">
        <f t="shared" si="337"/>
        <v/>
      </c>
      <c r="E687" s="145" t="str">
        <f t="shared" si="338"/>
        <v/>
      </c>
      <c r="F687" s="146" t="str">
        <f t="shared" si="339"/>
        <v/>
      </c>
      <c r="G687" s="132" t="str">
        <f t="shared" si="340"/>
        <v/>
      </c>
      <c r="H687" s="133" t="str">
        <f t="shared" ca="1" si="341"/>
        <v/>
      </c>
      <c r="I687" s="134" t="str">
        <f t="shared" si="342"/>
        <v/>
      </c>
      <c r="J687" s="134" t="str">
        <f>""</f>
        <v/>
      </c>
      <c r="K687" s="134" t="str">
        <f t="shared" si="343"/>
        <v/>
      </c>
      <c r="L687" s="134" t="str">
        <f t="shared" si="344"/>
        <v/>
      </c>
      <c r="M687" s="134" t="str">
        <f t="shared" si="345"/>
        <v/>
      </c>
      <c r="N687" s="134" t="str">
        <f t="shared" si="346"/>
        <v/>
      </c>
      <c r="O687" s="134" t="str">
        <f t="shared" si="347"/>
        <v/>
      </c>
      <c r="P687" s="134" t="str">
        <f t="shared" si="348"/>
        <v/>
      </c>
      <c r="Q687" s="134" t="str">
        <f t="shared" si="349"/>
        <v/>
      </c>
      <c r="R687" s="130" t="str">
        <f t="shared" si="350"/>
        <v/>
      </c>
      <c r="S687" s="134" t="str">
        <f t="shared" si="351"/>
        <v/>
      </c>
      <c r="T687" s="147" t="str">
        <f t="shared" si="352"/>
        <v/>
      </c>
      <c r="U687" s="134" t="str">
        <f t="shared" si="353"/>
        <v/>
      </c>
      <c r="V687" s="134" t="str">
        <f t="shared" si="354"/>
        <v/>
      </c>
      <c r="W687" s="134" t="str">
        <f t="shared" si="355"/>
        <v/>
      </c>
    </row>
    <row r="688" spans="1:23">
      <c r="A688" s="150"/>
      <c r="B688" s="147"/>
      <c r="C688" s="130" t="str">
        <f t="shared" si="336"/>
        <v/>
      </c>
      <c r="D688" s="134" t="str">
        <f t="shared" si="337"/>
        <v/>
      </c>
      <c r="E688" s="145" t="str">
        <f t="shared" si="338"/>
        <v/>
      </c>
      <c r="F688" s="146" t="str">
        <f t="shared" si="339"/>
        <v/>
      </c>
      <c r="G688" s="132" t="str">
        <f t="shared" si="340"/>
        <v/>
      </c>
      <c r="H688" s="133" t="str">
        <f t="shared" ca="1" si="341"/>
        <v/>
      </c>
      <c r="I688" s="134" t="str">
        <f t="shared" si="342"/>
        <v/>
      </c>
      <c r="J688" s="134" t="str">
        <f>""</f>
        <v/>
      </c>
      <c r="K688" s="134" t="str">
        <f t="shared" si="343"/>
        <v/>
      </c>
      <c r="L688" s="134" t="str">
        <f t="shared" si="344"/>
        <v/>
      </c>
      <c r="M688" s="134" t="str">
        <f t="shared" si="345"/>
        <v/>
      </c>
      <c r="N688" s="134" t="str">
        <f t="shared" si="346"/>
        <v/>
      </c>
      <c r="O688" s="134" t="str">
        <f t="shared" si="347"/>
        <v/>
      </c>
      <c r="P688" s="134" t="str">
        <f t="shared" si="348"/>
        <v/>
      </c>
      <c r="Q688" s="134" t="str">
        <f t="shared" si="349"/>
        <v/>
      </c>
      <c r="R688" s="130" t="str">
        <f t="shared" si="350"/>
        <v/>
      </c>
      <c r="S688" s="134" t="str">
        <f t="shared" si="351"/>
        <v/>
      </c>
      <c r="T688" s="147" t="str">
        <f t="shared" si="352"/>
        <v/>
      </c>
      <c r="U688" s="134" t="str">
        <f t="shared" si="353"/>
        <v/>
      </c>
      <c r="V688" s="134" t="str">
        <f t="shared" si="354"/>
        <v/>
      </c>
      <c r="W688" s="134" t="str">
        <f t="shared" si="355"/>
        <v/>
      </c>
    </row>
    <row r="689" spans="1:23">
      <c r="A689" s="150"/>
      <c r="B689" s="147"/>
      <c r="C689" s="130" t="str">
        <f t="shared" si="336"/>
        <v/>
      </c>
      <c r="D689" s="134" t="str">
        <f t="shared" si="337"/>
        <v/>
      </c>
      <c r="E689" s="145" t="str">
        <f t="shared" si="338"/>
        <v/>
      </c>
      <c r="F689" s="146" t="str">
        <f t="shared" si="339"/>
        <v/>
      </c>
      <c r="G689" s="132" t="str">
        <f t="shared" si="340"/>
        <v/>
      </c>
      <c r="H689" s="133" t="str">
        <f t="shared" ca="1" si="341"/>
        <v/>
      </c>
      <c r="I689" s="134" t="str">
        <f t="shared" si="342"/>
        <v/>
      </c>
      <c r="J689" s="134" t="str">
        <f>""</f>
        <v/>
      </c>
      <c r="K689" s="134" t="str">
        <f t="shared" si="343"/>
        <v/>
      </c>
      <c r="L689" s="134" t="str">
        <f t="shared" si="344"/>
        <v/>
      </c>
      <c r="M689" s="134" t="str">
        <f t="shared" si="345"/>
        <v/>
      </c>
      <c r="N689" s="134" t="str">
        <f t="shared" si="346"/>
        <v/>
      </c>
      <c r="O689" s="134" t="str">
        <f t="shared" si="347"/>
        <v/>
      </c>
      <c r="P689" s="134" t="str">
        <f t="shared" si="348"/>
        <v/>
      </c>
      <c r="Q689" s="134" t="str">
        <f t="shared" si="349"/>
        <v/>
      </c>
      <c r="R689" s="130" t="str">
        <f t="shared" si="350"/>
        <v/>
      </c>
      <c r="S689" s="134" t="str">
        <f t="shared" si="351"/>
        <v/>
      </c>
      <c r="T689" s="147" t="str">
        <f t="shared" si="352"/>
        <v/>
      </c>
      <c r="U689" s="134" t="str">
        <f t="shared" si="353"/>
        <v/>
      </c>
      <c r="V689" s="134" t="str">
        <f t="shared" si="354"/>
        <v/>
      </c>
      <c r="W689" s="134" t="str">
        <f t="shared" si="355"/>
        <v/>
      </c>
    </row>
    <row r="690" spans="1:23">
      <c r="A690" s="150"/>
      <c r="B690" s="147"/>
      <c r="C690" s="130" t="str">
        <f t="shared" si="336"/>
        <v/>
      </c>
      <c r="D690" s="134" t="str">
        <f t="shared" si="337"/>
        <v/>
      </c>
      <c r="E690" s="145" t="str">
        <f t="shared" si="338"/>
        <v/>
      </c>
      <c r="F690" s="146" t="str">
        <f t="shared" si="339"/>
        <v/>
      </c>
      <c r="G690" s="132" t="str">
        <f t="shared" si="340"/>
        <v/>
      </c>
      <c r="H690" s="133" t="str">
        <f t="shared" ca="1" si="341"/>
        <v/>
      </c>
      <c r="I690" s="134" t="str">
        <f t="shared" si="342"/>
        <v/>
      </c>
      <c r="J690" s="134" t="str">
        <f>""</f>
        <v/>
      </c>
      <c r="K690" s="134" t="str">
        <f t="shared" si="343"/>
        <v/>
      </c>
      <c r="L690" s="134" t="str">
        <f t="shared" si="344"/>
        <v/>
      </c>
      <c r="M690" s="134" t="str">
        <f t="shared" si="345"/>
        <v/>
      </c>
      <c r="N690" s="134" t="str">
        <f t="shared" si="346"/>
        <v/>
      </c>
      <c r="O690" s="134" t="str">
        <f t="shared" si="347"/>
        <v/>
      </c>
      <c r="P690" s="134" t="str">
        <f t="shared" si="348"/>
        <v/>
      </c>
      <c r="Q690" s="134" t="str">
        <f t="shared" si="349"/>
        <v/>
      </c>
      <c r="R690" s="130" t="str">
        <f t="shared" si="350"/>
        <v/>
      </c>
      <c r="S690" s="134" t="str">
        <f t="shared" si="351"/>
        <v/>
      </c>
      <c r="T690" s="147" t="str">
        <f t="shared" si="352"/>
        <v/>
      </c>
      <c r="U690" s="134" t="str">
        <f t="shared" si="353"/>
        <v/>
      </c>
      <c r="V690" s="134" t="str">
        <f t="shared" si="354"/>
        <v/>
      </c>
      <c r="W690" s="134" t="str">
        <f t="shared" si="355"/>
        <v/>
      </c>
    </row>
    <row r="691" spans="1:23">
      <c r="A691" s="150"/>
      <c r="B691" s="147"/>
      <c r="C691" s="130" t="str">
        <f t="shared" si="336"/>
        <v/>
      </c>
      <c r="D691" s="134" t="str">
        <f t="shared" si="337"/>
        <v/>
      </c>
      <c r="E691" s="145" t="str">
        <f t="shared" si="338"/>
        <v/>
      </c>
      <c r="F691" s="146" t="str">
        <f t="shared" si="339"/>
        <v/>
      </c>
      <c r="G691" s="132" t="str">
        <f t="shared" si="340"/>
        <v/>
      </c>
      <c r="H691" s="133" t="str">
        <f t="shared" ca="1" si="341"/>
        <v/>
      </c>
      <c r="I691" s="134" t="str">
        <f t="shared" si="342"/>
        <v/>
      </c>
      <c r="J691" s="134" t="str">
        <f>""</f>
        <v/>
      </c>
      <c r="K691" s="134" t="str">
        <f t="shared" si="343"/>
        <v/>
      </c>
      <c r="L691" s="134" t="str">
        <f t="shared" si="344"/>
        <v/>
      </c>
      <c r="M691" s="134" t="str">
        <f t="shared" si="345"/>
        <v/>
      </c>
      <c r="N691" s="134" t="str">
        <f t="shared" si="346"/>
        <v/>
      </c>
      <c r="O691" s="134" t="str">
        <f t="shared" si="347"/>
        <v/>
      </c>
      <c r="P691" s="134" t="str">
        <f t="shared" si="348"/>
        <v/>
      </c>
      <c r="Q691" s="134" t="str">
        <f t="shared" si="349"/>
        <v/>
      </c>
      <c r="R691" s="130" t="str">
        <f t="shared" si="350"/>
        <v/>
      </c>
      <c r="S691" s="134" t="str">
        <f t="shared" si="351"/>
        <v/>
      </c>
      <c r="T691" s="147" t="str">
        <f t="shared" si="352"/>
        <v/>
      </c>
      <c r="U691" s="134" t="str">
        <f t="shared" si="353"/>
        <v/>
      </c>
      <c r="V691" s="134" t="str">
        <f t="shared" si="354"/>
        <v/>
      </c>
      <c r="W691" s="134" t="str">
        <f t="shared" si="355"/>
        <v/>
      </c>
    </row>
    <row r="692" spans="1:23">
      <c r="A692" s="150"/>
      <c r="B692" s="147"/>
      <c r="C692" s="130" t="str">
        <f t="shared" si="336"/>
        <v/>
      </c>
      <c r="D692" s="134" t="str">
        <f t="shared" si="337"/>
        <v/>
      </c>
      <c r="E692" s="145" t="str">
        <f t="shared" si="338"/>
        <v/>
      </c>
      <c r="F692" s="146" t="str">
        <f t="shared" si="339"/>
        <v/>
      </c>
      <c r="G692" s="132" t="str">
        <f t="shared" si="340"/>
        <v/>
      </c>
      <c r="H692" s="133" t="str">
        <f t="shared" ca="1" si="341"/>
        <v/>
      </c>
      <c r="I692" s="134" t="str">
        <f t="shared" si="342"/>
        <v/>
      </c>
      <c r="J692" s="134" t="str">
        <f>""</f>
        <v/>
      </c>
      <c r="K692" s="134" t="str">
        <f t="shared" si="343"/>
        <v/>
      </c>
      <c r="L692" s="134" t="str">
        <f t="shared" si="344"/>
        <v/>
      </c>
      <c r="M692" s="134" t="str">
        <f t="shared" si="345"/>
        <v/>
      </c>
      <c r="N692" s="134" t="str">
        <f t="shared" si="346"/>
        <v/>
      </c>
      <c r="O692" s="134" t="str">
        <f t="shared" si="347"/>
        <v/>
      </c>
      <c r="P692" s="134" t="str">
        <f t="shared" si="348"/>
        <v/>
      </c>
      <c r="Q692" s="134" t="str">
        <f t="shared" si="349"/>
        <v/>
      </c>
      <c r="R692" s="130" t="str">
        <f t="shared" si="350"/>
        <v/>
      </c>
      <c r="S692" s="134" t="str">
        <f t="shared" si="351"/>
        <v/>
      </c>
      <c r="T692" s="147" t="str">
        <f t="shared" si="352"/>
        <v/>
      </c>
      <c r="U692" s="134" t="str">
        <f t="shared" si="353"/>
        <v/>
      </c>
      <c r="V692" s="134" t="str">
        <f t="shared" si="354"/>
        <v/>
      </c>
      <c r="W692" s="134" t="str">
        <f t="shared" si="355"/>
        <v/>
      </c>
    </row>
    <row r="693" spans="1:23">
      <c r="A693" s="150"/>
      <c r="B693" s="147"/>
      <c r="C693" s="130" t="str">
        <f t="shared" si="336"/>
        <v/>
      </c>
      <c r="D693" s="134" t="str">
        <f t="shared" si="337"/>
        <v/>
      </c>
      <c r="E693" s="145" t="str">
        <f t="shared" si="338"/>
        <v/>
      </c>
      <c r="F693" s="146" t="str">
        <f t="shared" si="339"/>
        <v/>
      </c>
      <c r="G693" s="132" t="str">
        <f t="shared" si="340"/>
        <v/>
      </c>
      <c r="H693" s="133" t="str">
        <f t="shared" ca="1" si="341"/>
        <v/>
      </c>
      <c r="I693" s="134" t="str">
        <f t="shared" si="342"/>
        <v/>
      </c>
      <c r="J693" s="134" t="str">
        <f>""</f>
        <v/>
      </c>
      <c r="K693" s="134" t="str">
        <f t="shared" si="343"/>
        <v/>
      </c>
      <c r="L693" s="134" t="str">
        <f t="shared" si="344"/>
        <v/>
      </c>
      <c r="M693" s="134" t="str">
        <f t="shared" si="345"/>
        <v/>
      </c>
      <c r="N693" s="134" t="str">
        <f t="shared" si="346"/>
        <v/>
      </c>
      <c r="O693" s="134" t="str">
        <f t="shared" si="347"/>
        <v/>
      </c>
      <c r="P693" s="134" t="str">
        <f t="shared" si="348"/>
        <v/>
      </c>
      <c r="Q693" s="134" t="str">
        <f t="shared" si="349"/>
        <v/>
      </c>
      <c r="R693" s="130" t="str">
        <f t="shared" si="350"/>
        <v/>
      </c>
      <c r="S693" s="134" t="str">
        <f t="shared" si="351"/>
        <v/>
      </c>
      <c r="T693" s="147" t="str">
        <f t="shared" si="352"/>
        <v/>
      </c>
      <c r="U693" s="134" t="str">
        <f t="shared" si="353"/>
        <v/>
      </c>
      <c r="V693" s="134" t="str">
        <f t="shared" si="354"/>
        <v/>
      </c>
      <c r="W693" s="134" t="str">
        <f t="shared" si="355"/>
        <v/>
      </c>
    </row>
    <row r="694" spans="1:23">
      <c r="A694" s="150"/>
      <c r="B694" s="147"/>
      <c r="C694" s="130" t="str">
        <f t="shared" si="336"/>
        <v/>
      </c>
      <c r="D694" s="134" t="str">
        <f t="shared" si="337"/>
        <v/>
      </c>
      <c r="E694" s="145" t="str">
        <f t="shared" si="338"/>
        <v/>
      </c>
      <c r="F694" s="146" t="str">
        <f t="shared" si="339"/>
        <v/>
      </c>
      <c r="G694" s="132" t="str">
        <f t="shared" si="340"/>
        <v/>
      </c>
      <c r="H694" s="133" t="str">
        <f t="shared" ca="1" si="341"/>
        <v/>
      </c>
      <c r="I694" s="134" t="str">
        <f t="shared" si="342"/>
        <v/>
      </c>
      <c r="J694" s="134" t="str">
        <f>""</f>
        <v/>
      </c>
      <c r="K694" s="134" t="str">
        <f t="shared" si="343"/>
        <v/>
      </c>
      <c r="L694" s="134" t="str">
        <f t="shared" si="344"/>
        <v/>
      </c>
      <c r="M694" s="134" t="str">
        <f t="shared" si="345"/>
        <v/>
      </c>
      <c r="N694" s="134" t="str">
        <f t="shared" si="346"/>
        <v/>
      </c>
      <c r="O694" s="134" t="str">
        <f t="shared" si="347"/>
        <v/>
      </c>
      <c r="P694" s="134" t="str">
        <f t="shared" si="348"/>
        <v/>
      </c>
      <c r="Q694" s="134" t="str">
        <f t="shared" si="349"/>
        <v/>
      </c>
      <c r="R694" s="130" t="str">
        <f t="shared" si="350"/>
        <v/>
      </c>
      <c r="S694" s="134" t="str">
        <f t="shared" si="351"/>
        <v/>
      </c>
      <c r="T694" s="147" t="str">
        <f t="shared" si="352"/>
        <v/>
      </c>
      <c r="U694" s="134" t="str">
        <f t="shared" si="353"/>
        <v/>
      </c>
      <c r="V694" s="134" t="str">
        <f t="shared" si="354"/>
        <v/>
      </c>
      <c r="W694" s="134" t="str">
        <f t="shared" si="355"/>
        <v/>
      </c>
    </row>
    <row r="695" spans="1:23">
      <c r="A695" s="150"/>
      <c r="B695" s="147"/>
      <c r="C695" s="130" t="str">
        <f t="shared" si="336"/>
        <v/>
      </c>
      <c r="D695" s="134" t="str">
        <f t="shared" si="337"/>
        <v/>
      </c>
      <c r="E695" s="145" t="str">
        <f t="shared" si="338"/>
        <v/>
      </c>
      <c r="F695" s="146" t="str">
        <f t="shared" si="339"/>
        <v/>
      </c>
      <c r="G695" s="132" t="str">
        <f t="shared" si="340"/>
        <v/>
      </c>
      <c r="H695" s="133" t="str">
        <f t="shared" ca="1" si="341"/>
        <v/>
      </c>
      <c r="I695" s="134" t="str">
        <f t="shared" si="342"/>
        <v/>
      </c>
      <c r="J695" s="134" t="str">
        <f>""</f>
        <v/>
      </c>
      <c r="K695" s="134" t="str">
        <f t="shared" si="343"/>
        <v/>
      </c>
      <c r="L695" s="134" t="str">
        <f t="shared" si="344"/>
        <v/>
      </c>
      <c r="M695" s="134" t="str">
        <f t="shared" si="345"/>
        <v/>
      </c>
      <c r="N695" s="134" t="str">
        <f t="shared" si="346"/>
        <v/>
      </c>
      <c r="O695" s="134" t="str">
        <f t="shared" si="347"/>
        <v/>
      </c>
      <c r="P695" s="134" t="str">
        <f t="shared" si="348"/>
        <v/>
      </c>
      <c r="Q695" s="134" t="str">
        <f t="shared" si="349"/>
        <v/>
      </c>
      <c r="R695" s="130" t="str">
        <f t="shared" si="350"/>
        <v/>
      </c>
      <c r="S695" s="134" t="str">
        <f t="shared" si="351"/>
        <v/>
      </c>
      <c r="T695" s="147" t="str">
        <f t="shared" si="352"/>
        <v/>
      </c>
      <c r="U695" s="134" t="str">
        <f t="shared" si="353"/>
        <v/>
      </c>
      <c r="V695" s="134" t="str">
        <f t="shared" si="354"/>
        <v/>
      </c>
      <c r="W695" s="134" t="str">
        <f t="shared" si="355"/>
        <v/>
      </c>
    </row>
    <row r="696" spans="1:23">
      <c r="A696" s="150"/>
      <c r="B696" s="147"/>
      <c r="C696" s="130" t="str">
        <f t="shared" si="336"/>
        <v/>
      </c>
      <c r="D696" s="134" t="str">
        <f t="shared" si="337"/>
        <v/>
      </c>
      <c r="E696" s="145" t="str">
        <f t="shared" si="338"/>
        <v/>
      </c>
      <c r="F696" s="146" t="str">
        <f t="shared" si="339"/>
        <v/>
      </c>
      <c r="G696" s="132" t="str">
        <f t="shared" si="340"/>
        <v/>
      </c>
      <c r="H696" s="133" t="str">
        <f t="shared" ca="1" si="341"/>
        <v/>
      </c>
      <c r="I696" s="134" t="str">
        <f t="shared" si="342"/>
        <v/>
      </c>
      <c r="J696" s="134" t="str">
        <f>""</f>
        <v/>
      </c>
      <c r="K696" s="134" t="str">
        <f t="shared" si="343"/>
        <v/>
      </c>
      <c r="L696" s="134" t="str">
        <f t="shared" si="344"/>
        <v/>
      </c>
      <c r="M696" s="134" t="str">
        <f t="shared" si="345"/>
        <v/>
      </c>
      <c r="N696" s="134" t="str">
        <f t="shared" si="346"/>
        <v/>
      </c>
      <c r="O696" s="134" t="str">
        <f t="shared" si="347"/>
        <v/>
      </c>
      <c r="P696" s="134" t="str">
        <f t="shared" si="348"/>
        <v/>
      </c>
      <c r="Q696" s="134" t="str">
        <f t="shared" si="349"/>
        <v/>
      </c>
      <c r="R696" s="130" t="str">
        <f t="shared" si="350"/>
        <v/>
      </c>
      <c r="S696" s="134" t="str">
        <f t="shared" si="351"/>
        <v/>
      </c>
      <c r="T696" s="147" t="str">
        <f t="shared" si="352"/>
        <v/>
      </c>
      <c r="U696" s="134" t="str">
        <f t="shared" si="353"/>
        <v/>
      </c>
      <c r="V696" s="134" t="str">
        <f t="shared" si="354"/>
        <v/>
      </c>
      <c r="W696" s="134" t="str">
        <f t="shared" si="355"/>
        <v/>
      </c>
    </row>
    <row r="697" spans="1:23">
      <c r="A697" s="150"/>
      <c r="B697" s="147"/>
      <c r="C697" s="130" t="str">
        <f t="shared" si="336"/>
        <v/>
      </c>
      <c r="D697" s="134" t="str">
        <f t="shared" si="337"/>
        <v/>
      </c>
      <c r="E697" s="145" t="str">
        <f t="shared" si="338"/>
        <v/>
      </c>
      <c r="F697" s="146" t="str">
        <f t="shared" si="339"/>
        <v/>
      </c>
      <c r="G697" s="132" t="str">
        <f t="shared" si="340"/>
        <v/>
      </c>
      <c r="H697" s="133" t="str">
        <f t="shared" ca="1" si="341"/>
        <v/>
      </c>
      <c r="I697" s="134" t="str">
        <f t="shared" si="342"/>
        <v/>
      </c>
      <c r="J697" s="134" t="str">
        <f>""</f>
        <v/>
      </c>
      <c r="K697" s="134" t="str">
        <f t="shared" si="343"/>
        <v/>
      </c>
      <c r="L697" s="134" t="str">
        <f t="shared" si="344"/>
        <v/>
      </c>
      <c r="M697" s="134" t="str">
        <f t="shared" si="345"/>
        <v/>
      </c>
      <c r="N697" s="134" t="str">
        <f t="shared" si="346"/>
        <v/>
      </c>
      <c r="O697" s="134" t="str">
        <f t="shared" si="347"/>
        <v/>
      </c>
      <c r="P697" s="134" t="str">
        <f t="shared" si="348"/>
        <v/>
      </c>
      <c r="Q697" s="134" t="str">
        <f t="shared" si="349"/>
        <v/>
      </c>
      <c r="R697" s="130" t="str">
        <f t="shared" si="350"/>
        <v/>
      </c>
      <c r="S697" s="134" t="str">
        <f t="shared" si="351"/>
        <v/>
      </c>
      <c r="T697" s="147" t="str">
        <f t="shared" si="352"/>
        <v/>
      </c>
      <c r="U697" s="134" t="str">
        <f t="shared" si="353"/>
        <v/>
      </c>
      <c r="V697" s="134" t="str">
        <f t="shared" si="354"/>
        <v/>
      </c>
      <c r="W697" s="134" t="str">
        <f t="shared" si="355"/>
        <v/>
      </c>
    </row>
    <row r="698" spans="1:23">
      <c r="A698" s="150"/>
      <c r="B698" s="147"/>
      <c r="C698" s="130" t="str">
        <f t="shared" si="336"/>
        <v/>
      </c>
      <c r="D698" s="134" t="str">
        <f t="shared" si="337"/>
        <v/>
      </c>
      <c r="E698" s="145" t="str">
        <f t="shared" si="338"/>
        <v/>
      </c>
      <c r="F698" s="146" t="str">
        <f t="shared" si="339"/>
        <v/>
      </c>
      <c r="G698" s="132" t="str">
        <f t="shared" si="340"/>
        <v/>
      </c>
      <c r="H698" s="133" t="str">
        <f t="shared" ca="1" si="341"/>
        <v/>
      </c>
      <c r="I698" s="134" t="str">
        <f t="shared" si="342"/>
        <v/>
      </c>
      <c r="J698" s="134" t="str">
        <f>""</f>
        <v/>
      </c>
      <c r="K698" s="134" t="str">
        <f t="shared" si="343"/>
        <v/>
      </c>
      <c r="L698" s="134" t="str">
        <f t="shared" si="344"/>
        <v/>
      </c>
      <c r="M698" s="134" t="str">
        <f t="shared" si="345"/>
        <v/>
      </c>
      <c r="N698" s="134" t="str">
        <f t="shared" si="346"/>
        <v/>
      </c>
      <c r="O698" s="134" t="str">
        <f t="shared" si="347"/>
        <v/>
      </c>
      <c r="P698" s="134" t="str">
        <f t="shared" si="348"/>
        <v/>
      </c>
      <c r="Q698" s="134" t="str">
        <f t="shared" si="349"/>
        <v/>
      </c>
      <c r="R698" s="130" t="str">
        <f t="shared" si="350"/>
        <v/>
      </c>
      <c r="S698" s="134" t="str">
        <f t="shared" si="351"/>
        <v/>
      </c>
      <c r="T698" s="147" t="str">
        <f t="shared" si="352"/>
        <v/>
      </c>
      <c r="U698" s="134" t="str">
        <f t="shared" si="353"/>
        <v/>
      </c>
      <c r="V698" s="134" t="str">
        <f t="shared" si="354"/>
        <v/>
      </c>
      <c r="W698" s="134" t="str">
        <f t="shared" si="355"/>
        <v/>
      </c>
    </row>
    <row r="699" spans="1:23">
      <c r="A699" s="150"/>
      <c r="B699" s="147"/>
      <c r="C699" s="130" t="str">
        <f t="shared" si="336"/>
        <v/>
      </c>
      <c r="D699" s="134" t="str">
        <f t="shared" si="337"/>
        <v/>
      </c>
      <c r="E699" s="145" t="str">
        <f t="shared" si="338"/>
        <v/>
      </c>
      <c r="F699" s="146" t="str">
        <f t="shared" si="339"/>
        <v/>
      </c>
      <c r="G699" s="132" t="str">
        <f t="shared" si="340"/>
        <v/>
      </c>
      <c r="H699" s="133" t="str">
        <f t="shared" ca="1" si="341"/>
        <v/>
      </c>
      <c r="I699" s="134" t="str">
        <f t="shared" si="342"/>
        <v/>
      </c>
      <c r="J699" s="134" t="str">
        <f>""</f>
        <v/>
      </c>
      <c r="K699" s="134" t="str">
        <f t="shared" si="343"/>
        <v/>
      </c>
      <c r="L699" s="134" t="str">
        <f t="shared" si="344"/>
        <v/>
      </c>
      <c r="M699" s="134" t="str">
        <f t="shared" si="345"/>
        <v/>
      </c>
      <c r="N699" s="134" t="str">
        <f t="shared" si="346"/>
        <v/>
      </c>
      <c r="O699" s="134" t="str">
        <f t="shared" si="347"/>
        <v/>
      </c>
      <c r="P699" s="134" t="str">
        <f t="shared" si="348"/>
        <v/>
      </c>
      <c r="Q699" s="134" t="str">
        <f t="shared" si="349"/>
        <v/>
      </c>
      <c r="R699" s="130" t="str">
        <f t="shared" si="350"/>
        <v/>
      </c>
      <c r="S699" s="134" t="str">
        <f t="shared" si="351"/>
        <v/>
      </c>
      <c r="T699" s="147" t="str">
        <f t="shared" si="352"/>
        <v/>
      </c>
      <c r="U699" s="134" t="str">
        <f t="shared" si="353"/>
        <v/>
      </c>
      <c r="V699" s="134" t="str">
        <f t="shared" si="354"/>
        <v/>
      </c>
      <c r="W699" s="134" t="str">
        <f t="shared" si="355"/>
        <v/>
      </c>
    </row>
    <row r="700" spans="1:23">
      <c r="A700" s="150"/>
      <c r="B700" s="147"/>
      <c r="C700" s="130" t="str">
        <f t="shared" si="336"/>
        <v/>
      </c>
      <c r="D700" s="134" t="str">
        <f t="shared" si="337"/>
        <v/>
      </c>
      <c r="E700" s="145" t="str">
        <f t="shared" si="338"/>
        <v/>
      </c>
      <c r="F700" s="146" t="str">
        <f t="shared" si="339"/>
        <v/>
      </c>
      <c r="G700" s="132" t="str">
        <f t="shared" si="340"/>
        <v/>
      </c>
      <c r="H700" s="133" t="str">
        <f t="shared" ca="1" si="341"/>
        <v/>
      </c>
      <c r="I700" s="134" t="str">
        <f t="shared" si="342"/>
        <v/>
      </c>
      <c r="J700" s="134" t="str">
        <f>""</f>
        <v/>
      </c>
      <c r="K700" s="134" t="str">
        <f t="shared" si="343"/>
        <v/>
      </c>
      <c r="L700" s="134" t="str">
        <f t="shared" si="344"/>
        <v/>
      </c>
      <c r="M700" s="134" t="str">
        <f t="shared" si="345"/>
        <v/>
      </c>
      <c r="N700" s="134" t="str">
        <f t="shared" si="346"/>
        <v/>
      </c>
      <c r="O700" s="134" t="str">
        <f t="shared" si="347"/>
        <v/>
      </c>
      <c r="P700" s="134" t="str">
        <f t="shared" si="348"/>
        <v/>
      </c>
      <c r="Q700" s="134" t="str">
        <f t="shared" si="349"/>
        <v/>
      </c>
      <c r="R700" s="130" t="str">
        <f t="shared" si="350"/>
        <v/>
      </c>
      <c r="S700" s="134" t="str">
        <f t="shared" si="351"/>
        <v/>
      </c>
      <c r="T700" s="147" t="str">
        <f t="shared" si="352"/>
        <v/>
      </c>
      <c r="U700" s="134" t="str">
        <f t="shared" si="353"/>
        <v/>
      </c>
      <c r="V700" s="134" t="str">
        <f t="shared" si="354"/>
        <v/>
      </c>
      <c r="W700" s="134" t="str">
        <f t="shared" si="355"/>
        <v/>
      </c>
    </row>
    <row r="701" spans="1:23">
      <c r="A701" s="150"/>
      <c r="B701" s="147"/>
      <c r="C701" s="130" t="str">
        <f t="shared" si="336"/>
        <v/>
      </c>
      <c r="D701" s="134" t="str">
        <f t="shared" si="337"/>
        <v/>
      </c>
      <c r="E701" s="145" t="str">
        <f t="shared" si="338"/>
        <v/>
      </c>
      <c r="F701" s="146" t="str">
        <f t="shared" si="339"/>
        <v/>
      </c>
      <c r="G701" s="132" t="str">
        <f t="shared" si="340"/>
        <v/>
      </c>
      <c r="H701" s="133" t="str">
        <f t="shared" ca="1" si="341"/>
        <v/>
      </c>
      <c r="I701" s="134" t="str">
        <f t="shared" si="342"/>
        <v/>
      </c>
      <c r="J701" s="134" t="str">
        <f>""</f>
        <v/>
      </c>
      <c r="K701" s="134" t="str">
        <f t="shared" si="343"/>
        <v/>
      </c>
      <c r="L701" s="134" t="str">
        <f t="shared" si="344"/>
        <v/>
      </c>
      <c r="M701" s="134" t="str">
        <f t="shared" si="345"/>
        <v/>
      </c>
      <c r="N701" s="134" t="str">
        <f t="shared" si="346"/>
        <v/>
      </c>
      <c r="O701" s="134" t="str">
        <f t="shared" si="347"/>
        <v/>
      </c>
      <c r="P701" s="134" t="str">
        <f t="shared" si="348"/>
        <v/>
      </c>
      <c r="Q701" s="134" t="str">
        <f t="shared" si="349"/>
        <v/>
      </c>
      <c r="R701" s="130" t="str">
        <f t="shared" si="350"/>
        <v/>
      </c>
      <c r="S701" s="134" t="str">
        <f t="shared" si="351"/>
        <v/>
      </c>
      <c r="T701" s="147" t="str">
        <f t="shared" si="352"/>
        <v/>
      </c>
      <c r="U701" s="134" t="str">
        <f t="shared" si="353"/>
        <v/>
      </c>
      <c r="V701" s="134" t="str">
        <f t="shared" si="354"/>
        <v/>
      </c>
      <c r="W701" s="134" t="str">
        <f t="shared" si="355"/>
        <v/>
      </c>
    </row>
    <row r="702" spans="1:23">
      <c r="A702" s="150"/>
      <c r="B702" s="147"/>
      <c r="C702" s="130" t="str">
        <f t="shared" si="336"/>
        <v/>
      </c>
      <c r="D702" s="134" t="str">
        <f t="shared" si="337"/>
        <v/>
      </c>
      <c r="E702" s="145" t="str">
        <f t="shared" si="338"/>
        <v/>
      </c>
      <c r="F702" s="146" t="str">
        <f t="shared" si="339"/>
        <v/>
      </c>
      <c r="G702" s="132" t="str">
        <f t="shared" si="340"/>
        <v/>
      </c>
      <c r="H702" s="133" t="str">
        <f t="shared" ca="1" si="341"/>
        <v/>
      </c>
      <c r="I702" s="134" t="str">
        <f t="shared" si="342"/>
        <v/>
      </c>
      <c r="J702" s="134" t="str">
        <f>""</f>
        <v/>
      </c>
      <c r="K702" s="134" t="str">
        <f t="shared" si="343"/>
        <v/>
      </c>
      <c r="L702" s="134" t="str">
        <f t="shared" si="344"/>
        <v/>
      </c>
      <c r="M702" s="134" t="str">
        <f t="shared" si="345"/>
        <v/>
      </c>
      <c r="N702" s="134" t="str">
        <f t="shared" si="346"/>
        <v/>
      </c>
      <c r="O702" s="134" t="str">
        <f t="shared" si="347"/>
        <v/>
      </c>
      <c r="P702" s="134" t="str">
        <f t="shared" si="348"/>
        <v/>
      </c>
      <c r="Q702" s="134" t="str">
        <f t="shared" si="349"/>
        <v/>
      </c>
      <c r="R702" s="130" t="str">
        <f t="shared" si="350"/>
        <v/>
      </c>
      <c r="S702" s="134" t="str">
        <f t="shared" si="351"/>
        <v/>
      </c>
      <c r="T702" s="147" t="str">
        <f t="shared" si="352"/>
        <v/>
      </c>
      <c r="U702" s="134" t="str">
        <f t="shared" si="353"/>
        <v/>
      </c>
      <c r="V702" s="134" t="str">
        <f t="shared" si="354"/>
        <v/>
      </c>
      <c r="W702" s="134" t="str">
        <f t="shared" si="355"/>
        <v/>
      </c>
    </row>
    <row r="703" spans="1:23">
      <c r="A703" s="150"/>
      <c r="B703" s="147"/>
      <c r="C703" s="130" t="str">
        <f t="shared" si="336"/>
        <v/>
      </c>
      <c r="D703" s="134" t="str">
        <f t="shared" si="337"/>
        <v/>
      </c>
      <c r="E703" s="145" t="str">
        <f t="shared" si="338"/>
        <v/>
      </c>
      <c r="F703" s="146" t="str">
        <f t="shared" si="339"/>
        <v/>
      </c>
      <c r="G703" s="132" t="str">
        <f t="shared" si="340"/>
        <v/>
      </c>
      <c r="H703" s="133" t="str">
        <f t="shared" ca="1" si="341"/>
        <v/>
      </c>
      <c r="I703" s="134" t="str">
        <f t="shared" si="342"/>
        <v/>
      </c>
      <c r="J703" s="134" t="str">
        <f>""</f>
        <v/>
      </c>
      <c r="K703" s="134" t="str">
        <f t="shared" si="343"/>
        <v/>
      </c>
      <c r="L703" s="134" t="str">
        <f t="shared" si="344"/>
        <v/>
      </c>
      <c r="M703" s="134" t="str">
        <f t="shared" si="345"/>
        <v/>
      </c>
      <c r="N703" s="134" t="str">
        <f t="shared" si="346"/>
        <v/>
      </c>
      <c r="O703" s="134" t="str">
        <f t="shared" si="347"/>
        <v/>
      </c>
      <c r="P703" s="134" t="str">
        <f t="shared" si="348"/>
        <v/>
      </c>
      <c r="Q703" s="134" t="str">
        <f t="shared" si="349"/>
        <v/>
      </c>
      <c r="R703" s="130" t="str">
        <f t="shared" si="350"/>
        <v/>
      </c>
      <c r="S703" s="134" t="str">
        <f t="shared" si="351"/>
        <v/>
      </c>
      <c r="T703" s="147" t="str">
        <f t="shared" si="352"/>
        <v/>
      </c>
      <c r="U703" s="134" t="str">
        <f t="shared" si="353"/>
        <v/>
      </c>
      <c r="V703" s="134" t="str">
        <f t="shared" si="354"/>
        <v/>
      </c>
      <c r="W703" s="134" t="str">
        <f t="shared" si="355"/>
        <v/>
      </c>
    </row>
    <row r="704" spans="1:23">
      <c r="A704" s="150"/>
      <c r="B704" s="147"/>
      <c r="C704" s="130" t="str">
        <f t="shared" si="336"/>
        <v/>
      </c>
      <c r="D704" s="134" t="str">
        <f t="shared" si="337"/>
        <v/>
      </c>
      <c r="E704" s="145" t="str">
        <f t="shared" si="338"/>
        <v/>
      </c>
      <c r="F704" s="146" t="str">
        <f t="shared" si="339"/>
        <v/>
      </c>
      <c r="G704" s="132" t="str">
        <f t="shared" si="340"/>
        <v/>
      </c>
      <c r="H704" s="133" t="str">
        <f t="shared" ca="1" si="341"/>
        <v/>
      </c>
      <c r="I704" s="134" t="str">
        <f t="shared" si="342"/>
        <v/>
      </c>
      <c r="J704" s="134" t="str">
        <f>""</f>
        <v/>
      </c>
      <c r="K704" s="134" t="str">
        <f t="shared" si="343"/>
        <v/>
      </c>
      <c r="L704" s="134" t="str">
        <f t="shared" si="344"/>
        <v/>
      </c>
      <c r="M704" s="134" t="str">
        <f t="shared" si="345"/>
        <v/>
      </c>
      <c r="N704" s="134" t="str">
        <f t="shared" si="346"/>
        <v/>
      </c>
      <c r="O704" s="134" t="str">
        <f t="shared" si="347"/>
        <v/>
      </c>
      <c r="P704" s="134" t="str">
        <f t="shared" si="348"/>
        <v/>
      </c>
      <c r="Q704" s="134" t="str">
        <f t="shared" si="349"/>
        <v/>
      </c>
      <c r="R704" s="130" t="str">
        <f t="shared" si="350"/>
        <v/>
      </c>
      <c r="S704" s="134" t="str">
        <f t="shared" si="351"/>
        <v/>
      </c>
      <c r="T704" s="147" t="str">
        <f t="shared" si="352"/>
        <v/>
      </c>
      <c r="U704" s="134" t="str">
        <f t="shared" si="353"/>
        <v/>
      </c>
      <c r="V704" s="134" t="str">
        <f t="shared" si="354"/>
        <v/>
      </c>
      <c r="W704" s="134" t="str">
        <f t="shared" si="355"/>
        <v/>
      </c>
    </row>
    <row r="705" spans="1:23">
      <c r="A705" s="150"/>
      <c r="B705" s="147"/>
      <c r="C705" s="130" t="str">
        <f t="shared" si="336"/>
        <v/>
      </c>
      <c r="D705" s="134" t="str">
        <f t="shared" si="337"/>
        <v/>
      </c>
      <c r="E705" s="145" t="str">
        <f t="shared" si="338"/>
        <v/>
      </c>
      <c r="F705" s="146" t="str">
        <f t="shared" si="339"/>
        <v/>
      </c>
      <c r="G705" s="132" t="str">
        <f t="shared" si="340"/>
        <v/>
      </c>
      <c r="H705" s="133" t="str">
        <f t="shared" ca="1" si="341"/>
        <v/>
      </c>
      <c r="I705" s="134" t="str">
        <f t="shared" si="342"/>
        <v/>
      </c>
      <c r="J705" s="134" t="str">
        <f>""</f>
        <v/>
      </c>
      <c r="K705" s="134" t="str">
        <f t="shared" si="343"/>
        <v/>
      </c>
      <c r="L705" s="134" t="str">
        <f t="shared" si="344"/>
        <v/>
      </c>
      <c r="M705" s="134" t="str">
        <f t="shared" si="345"/>
        <v/>
      </c>
      <c r="N705" s="134" t="str">
        <f t="shared" si="346"/>
        <v/>
      </c>
      <c r="O705" s="134" t="str">
        <f t="shared" si="347"/>
        <v/>
      </c>
      <c r="P705" s="134" t="str">
        <f t="shared" si="348"/>
        <v/>
      </c>
      <c r="Q705" s="134" t="str">
        <f t="shared" si="349"/>
        <v/>
      </c>
      <c r="R705" s="130" t="str">
        <f t="shared" si="350"/>
        <v/>
      </c>
      <c r="S705" s="134" t="str">
        <f t="shared" si="351"/>
        <v/>
      </c>
      <c r="T705" s="147" t="str">
        <f t="shared" si="352"/>
        <v/>
      </c>
      <c r="U705" s="134" t="str">
        <f t="shared" si="353"/>
        <v/>
      </c>
      <c r="V705" s="134" t="str">
        <f t="shared" si="354"/>
        <v/>
      </c>
      <c r="W705" s="134" t="str">
        <f t="shared" si="355"/>
        <v/>
      </c>
    </row>
    <row r="706" spans="1:23">
      <c r="A706" s="150"/>
      <c r="B706" s="147"/>
      <c r="C706" s="130" t="str">
        <f t="shared" si="336"/>
        <v/>
      </c>
      <c r="D706" s="134" t="str">
        <f t="shared" si="337"/>
        <v/>
      </c>
      <c r="E706" s="145" t="str">
        <f t="shared" si="338"/>
        <v/>
      </c>
      <c r="F706" s="146" t="str">
        <f t="shared" si="339"/>
        <v/>
      </c>
      <c r="G706" s="132" t="str">
        <f t="shared" si="340"/>
        <v/>
      </c>
      <c r="H706" s="133" t="str">
        <f t="shared" ca="1" si="341"/>
        <v/>
      </c>
      <c r="I706" s="134" t="str">
        <f t="shared" si="342"/>
        <v/>
      </c>
      <c r="J706" s="134" t="str">
        <f>""</f>
        <v/>
      </c>
      <c r="K706" s="134" t="str">
        <f t="shared" si="343"/>
        <v/>
      </c>
      <c r="L706" s="134" t="str">
        <f t="shared" si="344"/>
        <v/>
      </c>
      <c r="M706" s="134" t="str">
        <f t="shared" si="345"/>
        <v/>
      </c>
      <c r="N706" s="134" t="str">
        <f t="shared" si="346"/>
        <v/>
      </c>
      <c r="O706" s="134" t="str">
        <f t="shared" si="347"/>
        <v/>
      </c>
      <c r="P706" s="134" t="str">
        <f t="shared" si="348"/>
        <v/>
      </c>
      <c r="Q706" s="134" t="str">
        <f t="shared" si="349"/>
        <v/>
      </c>
      <c r="R706" s="130" t="str">
        <f t="shared" si="350"/>
        <v/>
      </c>
      <c r="S706" s="134" t="str">
        <f t="shared" si="351"/>
        <v/>
      </c>
      <c r="T706" s="147" t="str">
        <f t="shared" si="352"/>
        <v/>
      </c>
      <c r="U706" s="134" t="str">
        <f t="shared" si="353"/>
        <v/>
      </c>
      <c r="V706" s="134" t="str">
        <f t="shared" si="354"/>
        <v/>
      </c>
      <c r="W706" s="134" t="str">
        <f t="shared" si="355"/>
        <v/>
      </c>
    </row>
    <row r="707" spans="1:23">
      <c r="A707" s="150"/>
      <c r="B707" s="147"/>
      <c r="C707" s="130" t="str">
        <f t="shared" si="336"/>
        <v/>
      </c>
      <c r="D707" s="134" t="str">
        <f t="shared" si="337"/>
        <v/>
      </c>
      <c r="E707" s="145" t="str">
        <f t="shared" si="338"/>
        <v/>
      </c>
      <c r="F707" s="146" t="str">
        <f t="shared" si="339"/>
        <v/>
      </c>
      <c r="G707" s="132" t="str">
        <f t="shared" si="340"/>
        <v/>
      </c>
      <c r="H707" s="133" t="str">
        <f t="shared" ca="1" si="341"/>
        <v/>
      </c>
      <c r="I707" s="134" t="str">
        <f t="shared" si="342"/>
        <v/>
      </c>
      <c r="J707" s="134" t="str">
        <f>""</f>
        <v/>
      </c>
      <c r="K707" s="134" t="str">
        <f t="shared" si="343"/>
        <v/>
      </c>
      <c r="L707" s="134" t="str">
        <f t="shared" si="344"/>
        <v/>
      </c>
      <c r="M707" s="134" t="str">
        <f t="shared" si="345"/>
        <v/>
      </c>
      <c r="N707" s="134" t="str">
        <f t="shared" si="346"/>
        <v/>
      </c>
      <c r="O707" s="134" t="str">
        <f t="shared" si="347"/>
        <v/>
      </c>
      <c r="P707" s="134" t="str">
        <f t="shared" si="348"/>
        <v/>
      </c>
      <c r="Q707" s="134" t="str">
        <f t="shared" si="349"/>
        <v/>
      </c>
      <c r="R707" s="130" t="str">
        <f t="shared" si="350"/>
        <v/>
      </c>
      <c r="S707" s="134" t="str">
        <f t="shared" si="351"/>
        <v/>
      </c>
      <c r="T707" s="147" t="str">
        <f t="shared" si="352"/>
        <v/>
      </c>
      <c r="U707" s="134" t="str">
        <f t="shared" si="353"/>
        <v/>
      </c>
      <c r="V707" s="134" t="str">
        <f t="shared" si="354"/>
        <v/>
      </c>
      <c r="W707" s="134" t="str">
        <f t="shared" si="355"/>
        <v/>
      </c>
    </row>
    <row r="708" spans="1:23">
      <c r="A708" s="150"/>
      <c r="B708" s="147"/>
      <c r="C708" s="130" t="str">
        <f t="shared" si="336"/>
        <v/>
      </c>
      <c r="D708" s="134" t="str">
        <f t="shared" si="337"/>
        <v/>
      </c>
      <c r="E708" s="145" t="str">
        <f t="shared" si="338"/>
        <v/>
      </c>
      <c r="F708" s="146" t="str">
        <f t="shared" si="339"/>
        <v/>
      </c>
      <c r="G708" s="132" t="str">
        <f t="shared" si="340"/>
        <v/>
      </c>
      <c r="H708" s="133" t="str">
        <f t="shared" ca="1" si="341"/>
        <v/>
      </c>
      <c r="I708" s="134" t="str">
        <f t="shared" si="342"/>
        <v/>
      </c>
      <c r="J708" s="134" t="str">
        <f>""</f>
        <v/>
      </c>
      <c r="K708" s="134" t="str">
        <f t="shared" si="343"/>
        <v/>
      </c>
      <c r="L708" s="134" t="str">
        <f t="shared" si="344"/>
        <v/>
      </c>
      <c r="M708" s="134" t="str">
        <f t="shared" si="345"/>
        <v/>
      </c>
      <c r="N708" s="134" t="str">
        <f t="shared" si="346"/>
        <v/>
      </c>
      <c r="O708" s="134" t="str">
        <f t="shared" si="347"/>
        <v/>
      </c>
      <c r="P708" s="134" t="str">
        <f t="shared" si="348"/>
        <v/>
      </c>
      <c r="Q708" s="134" t="str">
        <f t="shared" si="349"/>
        <v/>
      </c>
      <c r="R708" s="130" t="str">
        <f t="shared" si="350"/>
        <v/>
      </c>
      <c r="S708" s="134" t="str">
        <f t="shared" si="351"/>
        <v/>
      </c>
      <c r="T708" s="147" t="str">
        <f t="shared" si="352"/>
        <v/>
      </c>
      <c r="U708" s="134" t="str">
        <f t="shared" si="353"/>
        <v/>
      </c>
      <c r="V708" s="134" t="str">
        <f t="shared" si="354"/>
        <v/>
      </c>
      <c r="W708" s="134" t="str">
        <f t="shared" si="355"/>
        <v/>
      </c>
    </row>
    <row r="709" spans="1:23">
      <c r="A709" s="150"/>
      <c r="B709" s="147"/>
      <c r="C709" s="130" t="str">
        <f t="shared" si="336"/>
        <v/>
      </c>
      <c r="D709" s="134" t="str">
        <f t="shared" si="337"/>
        <v/>
      </c>
      <c r="E709" s="145" t="str">
        <f t="shared" si="338"/>
        <v/>
      </c>
      <c r="F709" s="146" t="str">
        <f t="shared" si="339"/>
        <v/>
      </c>
      <c r="G709" s="132" t="str">
        <f t="shared" si="340"/>
        <v/>
      </c>
      <c r="H709" s="133" t="str">
        <f t="shared" ca="1" si="341"/>
        <v/>
      </c>
      <c r="I709" s="134" t="str">
        <f t="shared" si="342"/>
        <v/>
      </c>
      <c r="J709" s="134" t="str">
        <f>""</f>
        <v/>
      </c>
      <c r="K709" s="134" t="str">
        <f t="shared" si="343"/>
        <v/>
      </c>
      <c r="L709" s="134" t="str">
        <f t="shared" si="344"/>
        <v/>
      </c>
      <c r="M709" s="134" t="str">
        <f t="shared" si="345"/>
        <v/>
      </c>
      <c r="N709" s="134" t="str">
        <f t="shared" si="346"/>
        <v/>
      </c>
      <c r="O709" s="134" t="str">
        <f t="shared" si="347"/>
        <v/>
      </c>
      <c r="P709" s="134" t="str">
        <f t="shared" si="348"/>
        <v/>
      </c>
      <c r="Q709" s="134" t="str">
        <f t="shared" si="349"/>
        <v/>
      </c>
      <c r="R709" s="130" t="str">
        <f t="shared" si="350"/>
        <v/>
      </c>
      <c r="S709" s="134" t="str">
        <f t="shared" si="351"/>
        <v/>
      </c>
      <c r="T709" s="147" t="str">
        <f t="shared" si="352"/>
        <v/>
      </c>
      <c r="U709" s="134" t="str">
        <f t="shared" si="353"/>
        <v/>
      </c>
      <c r="V709" s="134" t="str">
        <f t="shared" si="354"/>
        <v/>
      </c>
      <c r="W709" s="134" t="str">
        <f t="shared" si="355"/>
        <v/>
      </c>
    </row>
    <row r="710" spans="1:23">
      <c r="A710" s="150"/>
      <c r="B710" s="147"/>
      <c r="C710" s="130" t="str">
        <f t="shared" si="336"/>
        <v/>
      </c>
      <c r="D710" s="134" t="str">
        <f t="shared" si="337"/>
        <v/>
      </c>
      <c r="E710" s="145" t="str">
        <f t="shared" si="338"/>
        <v/>
      </c>
      <c r="F710" s="146" t="str">
        <f t="shared" si="339"/>
        <v/>
      </c>
      <c r="G710" s="132" t="str">
        <f t="shared" si="340"/>
        <v/>
      </c>
      <c r="H710" s="133" t="str">
        <f t="shared" ca="1" si="341"/>
        <v/>
      </c>
      <c r="I710" s="134" t="str">
        <f t="shared" si="342"/>
        <v/>
      </c>
      <c r="J710" s="134" t="str">
        <f>""</f>
        <v/>
      </c>
      <c r="K710" s="134" t="str">
        <f t="shared" si="343"/>
        <v/>
      </c>
      <c r="L710" s="134" t="str">
        <f t="shared" si="344"/>
        <v/>
      </c>
      <c r="M710" s="134" t="str">
        <f t="shared" si="345"/>
        <v/>
      </c>
      <c r="N710" s="134" t="str">
        <f t="shared" si="346"/>
        <v/>
      </c>
      <c r="O710" s="134" t="str">
        <f t="shared" si="347"/>
        <v/>
      </c>
      <c r="P710" s="134" t="str">
        <f t="shared" si="348"/>
        <v/>
      </c>
      <c r="Q710" s="134" t="str">
        <f t="shared" si="349"/>
        <v/>
      </c>
      <c r="R710" s="130" t="str">
        <f t="shared" si="350"/>
        <v/>
      </c>
      <c r="S710" s="134" t="str">
        <f t="shared" si="351"/>
        <v/>
      </c>
      <c r="T710" s="147" t="str">
        <f t="shared" si="352"/>
        <v/>
      </c>
      <c r="U710" s="134" t="str">
        <f t="shared" si="353"/>
        <v/>
      </c>
      <c r="V710" s="134" t="str">
        <f t="shared" si="354"/>
        <v/>
      </c>
      <c r="W710" s="134" t="str">
        <f t="shared" si="355"/>
        <v/>
      </c>
    </row>
    <row r="711" spans="1:23">
      <c r="A711" s="150"/>
      <c r="B711" s="147"/>
      <c r="C711" s="130" t="str">
        <f t="shared" si="336"/>
        <v/>
      </c>
      <c r="D711" s="134" t="str">
        <f t="shared" si="337"/>
        <v/>
      </c>
      <c r="E711" s="145" t="str">
        <f t="shared" si="338"/>
        <v/>
      </c>
      <c r="F711" s="146" t="str">
        <f t="shared" si="339"/>
        <v/>
      </c>
      <c r="G711" s="132" t="str">
        <f t="shared" si="340"/>
        <v/>
      </c>
      <c r="H711" s="133" t="str">
        <f t="shared" ca="1" si="341"/>
        <v/>
      </c>
      <c r="I711" s="134" t="str">
        <f t="shared" si="342"/>
        <v/>
      </c>
      <c r="J711" s="134" t="str">
        <f>""</f>
        <v/>
      </c>
      <c r="K711" s="134" t="str">
        <f t="shared" si="343"/>
        <v/>
      </c>
      <c r="L711" s="134" t="str">
        <f t="shared" si="344"/>
        <v/>
      </c>
      <c r="M711" s="134" t="str">
        <f t="shared" si="345"/>
        <v/>
      </c>
      <c r="N711" s="134" t="str">
        <f t="shared" si="346"/>
        <v/>
      </c>
      <c r="O711" s="134" t="str">
        <f t="shared" si="347"/>
        <v/>
      </c>
      <c r="P711" s="134" t="str">
        <f t="shared" si="348"/>
        <v/>
      </c>
      <c r="Q711" s="134" t="str">
        <f t="shared" si="349"/>
        <v/>
      </c>
      <c r="R711" s="130" t="str">
        <f t="shared" si="350"/>
        <v/>
      </c>
      <c r="S711" s="134" t="str">
        <f t="shared" si="351"/>
        <v/>
      </c>
      <c r="T711" s="147" t="str">
        <f t="shared" si="352"/>
        <v/>
      </c>
      <c r="U711" s="134" t="str">
        <f t="shared" si="353"/>
        <v/>
      </c>
      <c r="V711" s="134" t="str">
        <f t="shared" si="354"/>
        <v/>
      </c>
      <c r="W711" s="134" t="str">
        <f t="shared" si="355"/>
        <v/>
      </c>
    </row>
    <row r="712" spans="1:23">
      <c r="A712" s="150"/>
      <c r="B712" s="147"/>
      <c r="C712" s="130" t="str">
        <f t="shared" si="336"/>
        <v/>
      </c>
      <c r="D712" s="134" t="str">
        <f t="shared" si="337"/>
        <v/>
      </c>
      <c r="E712" s="145" t="str">
        <f t="shared" si="338"/>
        <v/>
      </c>
      <c r="F712" s="146" t="str">
        <f t="shared" si="339"/>
        <v/>
      </c>
      <c r="G712" s="132" t="str">
        <f t="shared" si="340"/>
        <v/>
      </c>
      <c r="H712" s="133" t="str">
        <f t="shared" ca="1" si="341"/>
        <v/>
      </c>
      <c r="I712" s="134" t="str">
        <f t="shared" si="342"/>
        <v/>
      </c>
      <c r="J712" s="134" t="str">
        <f>""</f>
        <v/>
      </c>
      <c r="K712" s="134" t="str">
        <f t="shared" si="343"/>
        <v/>
      </c>
      <c r="L712" s="134" t="str">
        <f t="shared" si="344"/>
        <v/>
      </c>
      <c r="M712" s="134" t="str">
        <f t="shared" si="345"/>
        <v/>
      </c>
      <c r="N712" s="134" t="str">
        <f t="shared" si="346"/>
        <v/>
      </c>
      <c r="O712" s="134" t="str">
        <f t="shared" si="347"/>
        <v/>
      </c>
      <c r="P712" s="134" t="str">
        <f t="shared" si="348"/>
        <v/>
      </c>
      <c r="Q712" s="134" t="str">
        <f t="shared" si="349"/>
        <v/>
      </c>
      <c r="R712" s="130" t="str">
        <f t="shared" si="350"/>
        <v/>
      </c>
      <c r="S712" s="134" t="str">
        <f t="shared" si="351"/>
        <v/>
      </c>
      <c r="T712" s="147" t="str">
        <f t="shared" si="352"/>
        <v/>
      </c>
      <c r="U712" s="134" t="str">
        <f t="shared" si="353"/>
        <v/>
      </c>
      <c r="V712" s="134" t="str">
        <f t="shared" si="354"/>
        <v/>
      </c>
      <c r="W712" s="134" t="str">
        <f t="shared" si="355"/>
        <v/>
      </c>
    </row>
    <row r="713" spans="1:23">
      <c r="A713" s="150"/>
      <c r="B713" s="147"/>
      <c r="C713" s="130" t="str">
        <f t="shared" si="336"/>
        <v/>
      </c>
      <c r="D713" s="134" t="str">
        <f t="shared" si="337"/>
        <v/>
      </c>
      <c r="E713" s="145" t="str">
        <f t="shared" si="338"/>
        <v/>
      </c>
      <c r="F713" s="146" t="str">
        <f t="shared" si="339"/>
        <v/>
      </c>
      <c r="G713" s="132" t="str">
        <f t="shared" si="340"/>
        <v/>
      </c>
      <c r="H713" s="133" t="str">
        <f t="shared" ca="1" si="341"/>
        <v/>
      </c>
      <c r="I713" s="134" t="str">
        <f t="shared" si="342"/>
        <v/>
      </c>
      <c r="J713" s="134" t="str">
        <f>""</f>
        <v/>
      </c>
      <c r="K713" s="134" t="str">
        <f t="shared" si="343"/>
        <v/>
      </c>
      <c r="L713" s="134" t="str">
        <f t="shared" si="344"/>
        <v/>
      </c>
      <c r="M713" s="134" t="str">
        <f t="shared" si="345"/>
        <v/>
      </c>
      <c r="N713" s="134" t="str">
        <f t="shared" si="346"/>
        <v/>
      </c>
      <c r="O713" s="134" t="str">
        <f t="shared" si="347"/>
        <v/>
      </c>
      <c r="P713" s="134" t="str">
        <f t="shared" si="348"/>
        <v/>
      </c>
      <c r="Q713" s="134" t="str">
        <f t="shared" si="349"/>
        <v/>
      </c>
      <c r="R713" s="130" t="str">
        <f t="shared" si="350"/>
        <v/>
      </c>
      <c r="S713" s="134" t="str">
        <f t="shared" si="351"/>
        <v/>
      </c>
      <c r="T713" s="147" t="str">
        <f t="shared" si="352"/>
        <v/>
      </c>
      <c r="U713" s="134" t="str">
        <f t="shared" si="353"/>
        <v/>
      </c>
      <c r="V713" s="134" t="str">
        <f t="shared" si="354"/>
        <v/>
      </c>
      <c r="W713" s="134" t="str">
        <f t="shared" si="355"/>
        <v/>
      </c>
    </row>
    <row r="714" spans="1:23">
      <c r="A714" s="150"/>
      <c r="B714" s="147"/>
      <c r="C714" s="130" t="str">
        <f t="shared" si="336"/>
        <v/>
      </c>
      <c r="D714" s="134" t="str">
        <f t="shared" si="337"/>
        <v/>
      </c>
      <c r="E714" s="145" t="str">
        <f t="shared" si="338"/>
        <v/>
      </c>
      <c r="F714" s="146" t="str">
        <f t="shared" si="339"/>
        <v/>
      </c>
      <c r="G714" s="132" t="str">
        <f t="shared" si="340"/>
        <v/>
      </c>
      <c r="H714" s="133" t="str">
        <f t="shared" ca="1" si="341"/>
        <v/>
      </c>
      <c r="I714" s="134" t="str">
        <f t="shared" si="342"/>
        <v/>
      </c>
      <c r="J714" s="134" t="str">
        <f>""</f>
        <v/>
      </c>
      <c r="K714" s="134" t="str">
        <f t="shared" si="343"/>
        <v/>
      </c>
      <c r="L714" s="134" t="str">
        <f t="shared" si="344"/>
        <v/>
      </c>
      <c r="M714" s="134" t="str">
        <f t="shared" si="345"/>
        <v/>
      </c>
      <c r="N714" s="134" t="str">
        <f t="shared" si="346"/>
        <v/>
      </c>
      <c r="O714" s="134" t="str">
        <f t="shared" si="347"/>
        <v/>
      </c>
      <c r="P714" s="134" t="str">
        <f t="shared" si="348"/>
        <v/>
      </c>
      <c r="Q714" s="134" t="str">
        <f t="shared" si="349"/>
        <v/>
      </c>
      <c r="R714" s="130" t="str">
        <f t="shared" si="350"/>
        <v/>
      </c>
      <c r="S714" s="134" t="str">
        <f t="shared" si="351"/>
        <v/>
      </c>
      <c r="T714" s="147" t="str">
        <f t="shared" si="352"/>
        <v/>
      </c>
      <c r="U714" s="134" t="str">
        <f t="shared" si="353"/>
        <v/>
      </c>
      <c r="V714" s="134" t="str">
        <f t="shared" si="354"/>
        <v/>
      </c>
      <c r="W714" s="134" t="str">
        <f t="shared" si="355"/>
        <v/>
      </c>
    </row>
    <row r="715" spans="1:23">
      <c r="A715" s="150"/>
      <c r="B715" s="147"/>
      <c r="C715" s="130" t="str">
        <f t="shared" si="336"/>
        <v/>
      </c>
      <c r="D715" s="134" t="str">
        <f t="shared" si="337"/>
        <v/>
      </c>
      <c r="E715" s="145" t="str">
        <f t="shared" si="338"/>
        <v/>
      </c>
      <c r="F715" s="146" t="str">
        <f t="shared" si="339"/>
        <v/>
      </c>
      <c r="G715" s="132" t="str">
        <f t="shared" si="340"/>
        <v/>
      </c>
      <c r="H715" s="133" t="str">
        <f t="shared" ca="1" si="341"/>
        <v/>
      </c>
      <c r="I715" s="134" t="str">
        <f t="shared" si="342"/>
        <v/>
      </c>
      <c r="J715" s="134" t="str">
        <f>""</f>
        <v/>
      </c>
      <c r="K715" s="134" t="str">
        <f t="shared" si="343"/>
        <v/>
      </c>
      <c r="L715" s="134" t="str">
        <f t="shared" si="344"/>
        <v/>
      </c>
      <c r="M715" s="134" t="str">
        <f t="shared" si="345"/>
        <v/>
      </c>
      <c r="N715" s="134" t="str">
        <f t="shared" si="346"/>
        <v/>
      </c>
      <c r="O715" s="134" t="str">
        <f t="shared" si="347"/>
        <v/>
      </c>
      <c r="P715" s="134" t="str">
        <f t="shared" si="348"/>
        <v/>
      </c>
      <c r="Q715" s="134" t="str">
        <f t="shared" si="349"/>
        <v/>
      </c>
      <c r="R715" s="130" t="str">
        <f t="shared" si="350"/>
        <v/>
      </c>
      <c r="S715" s="134" t="str">
        <f t="shared" si="351"/>
        <v/>
      </c>
      <c r="T715" s="147" t="str">
        <f t="shared" si="352"/>
        <v/>
      </c>
      <c r="U715" s="134" t="str">
        <f t="shared" si="353"/>
        <v/>
      </c>
      <c r="V715" s="134" t="str">
        <f t="shared" si="354"/>
        <v/>
      </c>
      <c r="W715" s="134" t="str">
        <f t="shared" si="355"/>
        <v/>
      </c>
    </row>
    <row r="716" spans="1:23">
      <c r="A716" s="150"/>
      <c r="B716" s="147"/>
      <c r="C716" s="130" t="str">
        <f t="shared" si="336"/>
        <v/>
      </c>
      <c r="D716" s="134" t="str">
        <f t="shared" si="337"/>
        <v/>
      </c>
      <c r="E716" s="145" t="str">
        <f t="shared" si="338"/>
        <v/>
      </c>
      <c r="F716" s="146" t="str">
        <f t="shared" si="339"/>
        <v/>
      </c>
      <c r="G716" s="132" t="str">
        <f t="shared" si="340"/>
        <v/>
      </c>
      <c r="H716" s="133" t="str">
        <f t="shared" ca="1" si="341"/>
        <v/>
      </c>
      <c r="I716" s="134" t="str">
        <f t="shared" si="342"/>
        <v/>
      </c>
      <c r="J716" s="134" t="str">
        <f>""</f>
        <v/>
      </c>
      <c r="K716" s="134" t="str">
        <f t="shared" si="343"/>
        <v/>
      </c>
      <c r="L716" s="134" t="str">
        <f t="shared" si="344"/>
        <v/>
      </c>
      <c r="M716" s="134" t="str">
        <f t="shared" si="345"/>
        <v/>
      </c>
      <c r="N716" s="134" t="str">
        <f t="shared" si="346"/>
        <v/>
      </c>
      <c r="O716" s="134" t="str">
        <f t="shared" si="347"/>
        <v/>
      </c>
      <c r="P716" s="134" t="str">
        <f t="shared" si="348"/>
        <v/>
      </c>
      <c r="Q716" s="134" t="str">
        <f t="shared" si="349"/>
        <v/>
      </c>
      <c r="R716" s="130" t="str">
        <f t="shared" si="350"/>
        <v/>
      </c>
      <c r="S716" s="134" t="str">
        <f t="shared" si="351"/>
        <v/>
      </c>
      <c r="T716" s="147" t="str">
        <f t="shared" si="352"/>
        <v/>
      </c>
      <c r="U716" s="134" t="str">
        <f t="shared" si="353"/>
        <v/>
      </c>
      <c r="V716" s="134" t="str">
        <f t="shared" si="354"/>
        <v/>
      </c>
      <c r="W716" s="134" t="str">
        <f t="shared" si="355"/>
        <v/>
      </c>
    </row>
    <row r="717" spans="1:23">
      <c r="A717" s="150"/>
      <c r="B717" s="147"/>
      <c r="C717" s="130" t="str">
        <f t="shared" si="336"/>
        <v/>
      </c>
      <c r="D717" s="134" t="str">
        <f t="shared" si="337"/>
        <v/>
      </c>
      <c r="E717" s="145" t="str">
        <f t="shared" si="338"/>
        <v/>
      </c>
      <c r="F717" s="146" t="str">
        <f t="shared" si="339"/>
        <v/>
      </c>
      <c r="G717" s="132" t="str">
        <f t="shared" si="340"/>
        <v/>
      </c>
      <c r="H717" s="133" t="str">
        <f t="shared" ca="1" si="341"/>
        <v/>
      </c>
      <c r="I717" s="134" t="str">
        <f t="shared" si="342"/>
        <v/>
      </c>
      <c r="J717" s="134" t="str">
        <f>""</f>
        <v/>
      </c>
      <c r="K717" s="134" t="str">
        <f t="shared" si="343"/>
        <v/>
      </c>
      <c r="L717" s="134" t="str">
        <f t="shared" si="344"/>
        <v/>
      </c>
      <c r="M717" s="134" t="str">
        <f t="shared" si="345"/>
        <v/>
      </c>
      <c r="N717" s="134" t="str">
        <f t="shared" si="346"/>
        <v/>
      </c>
      <c r="O717" s="134" t="str">
        <f t="shared" si="347"/>
        <v/>
      </c>
      <c r="P717" s="134" t="str">
        <f t="shared" si="348"/>
        <v/>
      </c>
      <c r="Q717" s="134" t="str">
        <f t="shared" si="349"/>
        <v/>
      </c>
      <c r="R717" s="130" t="str">
        <f t="shared" si="350"/>
        <v/>
      </c>
      <c r="S717" s="134" t="str">
        <f t="shared" si="351"/>
        <v/>
      </c>
      <c r="T717" s="147" t="str">
        <f t="shared" si="352"/>
        <v/>
      </c>
      <c r="U717" s="134" t="str">
        <f t="shared" si="353"/>
        <v/>
      </c>
      <c r="V717" s="134" t="str">
        <f t="shared" si="354"/>
        <v/>
      </c>
      <c r="W717" s="134" t="str">
        <f t="shared" si="355"/>
        <v/>
      </c>
    </row>
    <row r="718" spans="1:23">
      <c r="A718" s="150"/>
      <c r="B718" s="147"/>
      <c r="C718" s="130" t="str">
        <f t="shared" si="336"/>
        <v/>
      </c>
      <c r="D718" s="134" t="str">
        <f t="shared" si="337"/>
        <v/>
      </c>
      <c r="E718" s="145" t="str">
        <f t="shared" si="338"/>
        <v/>
      </c>
      <c r="F718" s="146" t="str">
        <f t="shared" si="339"/>
        <v/>
      </c>
      <c r="G718" s="132" t="str">
        <f t="shared" si="340"/>
        <v/>
      </c>
      <c r="H718" s="133" t="str">
        <f t="shared" ca="1" si="341"/>
        <v/>
      </c>
      <c r="I718" s="134" t="str">
        <f t="shared" si="342"/>
        <v/>
      </c>
      <c r="J718" s="134" t="str">
        <f>""</f>
        <v/>
      </c>
      <c r="K718" s="134" t="str">
        <f t="shared" si="343"/>
        <v/>
      </c>
      <c r="L718" s="134" t="str">
        <f t="shared" si="344"/>
        <v/>
      </c>
      <c r="M718" s="134" t="str">
        <f t="shared" si="345"/>
        <v/>
      </c>
      <c r="N718" s="134" t="str">
        <f t="shared" si="346"/>
        <v/>
      </c>
      <c r="O718" s="134" t="str">
        <f t="shared" si="347"/>
        <v/>
      </c>
      <c r="P718" s="134" t="str">
        <f t="shared" si="348"/>
        <v/>
      </c>
      <c r="Q718" s="134" t="str">
        <f t="shared" si="349"/>
        <v/>
      </c>
      <c r="R718" s="130" t="str">
        <f t="shared" si="350"/>
        <v/>
      </c>
      <c r="S718" s="134" t="str">
        <f t="shared" si="351"/>
        <v/>
      </c>
      <c r="T718" s="147" t="str">
        <f t="shared" si="352"/>
        <v/>
      </c>
      <c r="U718" s="134" t="str">
        <f t="shared" si="353"/>
        <v/>
      </c>
      <c r="V718" s="134" t="str">
        <f t="shared" si="354"/>
        <v/>
      </c>
      <c r="W718" s="134" t="str">
        <f t="shared" si="355"/>
        <v/>
      </c>
    </row>
    <row r="719" spans="1:23">
      <c r="A719" s="150"/>
      <c r="B719" s="147"/>
      <c r="C719" s="130" t="str">
        <f t="shared" si="336"/>
        <v/>
      </c>
      <c r="D719" s="134" t="str">
        <f t="shared" si="337"/>
        <v/>
      </c>
      <c r="E719" s="145" t="str">
        <f t="shared" si="338"/>
        <v/>
      </c>
      <c r="F719" s="146" t="str">
        <f t="shared" si="339"/>
        <v/>
      </c>
      <c r="G719" s="132" t="str">
        <f t="shared" si="340"/>
        <v/>
      </c>
      <c r="H719" s="133" t="str">
        <f t="shared" ca="1" si="341"/>
        <v/>
      </c>
      <c r="I719" s="134" t="str">
        <f t="shared" si="342"/>
        <v/>
      </c>
      <c r="J719" s="134" t="str">
        <f>""</f>
        <v/>
      </c>
      <c r="K719" s="134" t="str">
        <f t="shared" si="343"/>
        <v/>
      </c>
      <c r="L719" s="134" t="str">
        <f t="shared" si="344"/>
        <v/>
      </c>
      <c r="M719" s="134" t="str">
        <f t="shared" si="345"/>
        <v/>
      </c>
      <c r="N719" s="134" t="str">
        <f t="shared" si="346"/>
        <v/>
      </c>
      <c r="O719" s="134" t="str">
        <f t="shared" si="347"/>
        <v/>
      </c>
      <c r="P719" s="134" t="str">
        <f t="shared" si="348"/>
        <v/>
      </c>
      <c r="Q719" s="134" t="str">
        <f t="shared" si="349"/>
        <v/>
      </c>
      <c r="R719" s="130" t="str">
        <f t="shared" si="350"/>
        <v/>
      </c>
      <c r="S719" s="134" t="str">
        <f t="shared" si="351"/>
        <v/>
      </c>
      <c r="T719" s="147" t="str">
        <f t="shared" si="352"/>
        <v/>
      </c>
      <c r="U719" s="134" t="str">
        <f t="shared" si="353"/>
        <v/>
      </c>
      <c r="V719" s="134" t="str">
        <f t="shared" si="354"/>
        <v/>
      </c>
      <c r="W719" s="134" t="str">
        <f t="shared" si="355"/>
        <v/>
      </c>
    </row>
    <row r="720" spans="1:23">
      <c r="A720" s="150"/>
      <c r="B720" s="147"/>
      <c r="C720" s="130" t="str">
        <f t="shared" si="336"/>
        <v/>
      </c>
      <c r="D720" s="134" t="str">
        <f t="shared" si="337"/>
        <v/>
      </c>
      <c r="E720" s="145" t="str">
        <f t="shared" si="338"/>
        <v/>
      </c>
      <c r="F720" s="146" t="str">
        <f t="shared" si="339"/>
        <v/>
      </c>
      <c r="G720" s="132" t="str">
        <f t="shared" si="340"/>
        <v/>
      </c>
      <c r="H720" s="133" t="str">
        <f t="shared" ca="1" si="341"/>
        <v/>
      </c>
      <c r="I720" s="134" t="str">
        <f t="shared" si="342"/>
        <v/>
      </c>
      <c r="J720" s="134" t="str">
        <f>""</f>
        <v/>
      </c>
      <c r="K720" s="134" t="str">
        <f t="shared" si="343"/>
        <v/>
      </c>
      <c r="L720" s="134" t="str">
        <f t="shared" si="344"/>
        <v/>
      </c>
      <c r="M720" s="134" t="str">
        <f t="shared" si="345"/>
        <v/>
      </c>
      <c r="N720" s="134" t="str">
        <f t="shared" si="346"/>
        <v/>
      </c>
      <c r="O720" s="134" t="str">
        <f t="shared" si="347"/>
        <v/>
      </c>
      <c r="P720" s="134" t="str">
        <f t="shared" si="348"/>
        <v/>
      </c>
      <c r="Q720" s="134" t="str">
        <f t="shared" si="349"/>
        <v/>
      </c>
      <c r="R720" s="130" t="str">
        <f t="shared" si="350"/>
        <v/>
      </c>
      <c r="S720" s="134" t="str">
        <f t="shared" si="351"/>
        <v/>
      </c>
      <c r="T720" s="147" t="str">
        <f t="shared" si="352"/>
        <v/>
      </c>
      <c r="U720" s="134" t="str">
        <f t="shared" si="353"/>
        <v/>
      </c>
      <c r="V720" s="134" t="str">
        <f t="shared" si="354"/>
        <v/>
      </c>
      <c r="W720" s="134" t="str">
        <f t="shared" si="355"/>
        <v/>
      </c>
    </row>
    <row r="721" spans="1:23">
      <c r="A721" s="150"/>
      <c r="B721" s="147"/>
      <c r="C721" s="130" t="str">
        <f t="shared" si="336"/>
        <v/>
      </c>
      <c r="D721" s="134" t="str">
        <f t="shared" si="337"/>
        <v/>
      </c>
      <c r="E721" s="145" t="str">
        <f t="shared" si="338"/>
        <v/>
      </c>
      <c r="F721" s="146" t="str">
        <f t="shared" si="339"/>
        <v/>
      </c>
      <c r="G721" s="132" t="str">
        <f t="shared" si="340"/>
        <v/>
      </c>
      <c r="H721" s="133" t="str">
        <f t="shared" ca="1" si="341"/>
        <v/>
      </c>
      <c r="I721" s="134" t="str">
        <f t="shared" si="342"/>
        <v/>
      </c>
      <c r="J721" s="134" t="str">
        <f>""</f>
        <v/>
      </c>
      <c r="K721" s="134" t="str">
        <f t="shared" si="343"/>
        <v/>
      </c>
      <c r="L721" s="134" t="str">
        <f t="shared" si="344"/>
        <v/>
      </c>
      <c r="M721" s="134" t="str">
        <f t="shared" si="345"/>
        <v/>
      </c>
      <c r="N721" s="134" t="str">
        <f t="shared" si="346"/>
        <v/>
      </c>
      <c r="O721" s="134" t="str">
        <f t="shared" si="347"/>
        <v/>
      </c>
      <c r="P721" s="134" t="str">
        <f t="shared" si="348"/>
        <v/>
      </c>
      <c r="Q721" s="134" t="str">
        <f t="shared" si="349"/>
        <v/>
      </c>
      <c r="R721" s="130" t="str">
        <f t="shared" si="350"/>
        <v/>
      </c>
      <c r="S721" s="134" t="str">
        <f t="shared" si="351"/>
        <v/>
      </c>
      <c r="T721" s="147" t="str">
        <f t="shared" si="352"/>
        <v/>
      </c>
      <c r="U721" s="134" t="str">
        <f t="shared" si="353"/>
        <v/>
      </c>
      <c r="V721" s="134" t="str">
        <f t="shared" si="354"/>
        <v/>
      </c>
      <c r="W721" s="134" t="str">
        <f t="shared" si="355"/>
        <v/>
      </c>
    </row>
    <row r="722" spans="1:23">
      <c r="A722" s="150"/>
      <c r="B722" s="147"/>
      <c r="C722" s="130" t="str">
        <f t="shared" si="336"/>
        <v/>
      </c>
      <c r="D722" s="134" t="str">
        <f t="shared" si="337"/>
        <v/>
      </c>
      <c r="E722" s="145" t="str">
        <f t="shared" si="338"/>
        <v/>
      </c>
      <c r="F722" s="146" t="str">
        <f t="shared" si="339"/>
        <v/>
      </c>
      <c r="G722" s="132" t="str">
        <f t="shared" si="340"/>
        <v/>
      </c>
      <c r="H722" s="133" t="str">
        <f t="shared" ca="1" si="341"/>
        <v/>
      </c>
      <c r="I722" s="134" t="str">
        <f t="shared" si="342"/>
        <v/>
      </c>
      <c r="J722" s="134" t="str">
        <f>""</f>
        <v/>
      </c>
      <c r="K722" s="134" t="str">
        <f t="shared" si="343"/>
        <v/>
      </c>
      <c r="L722" s="134" t="str">
        <f t="shared" si="344"/>
        <v/>
      </c>
      <c r="M722" s="134" t="str">
        <f t="shared" si="345"/>
        <v/>
      </c>
      <c r="N722" s="134" t="str">
        <f t="shared" si="346"/>
        <v/>
      </c>
      <c r="O722" s="134" t="str">
        <f t="shared" si="347"/>
        <v/>
      </c>
      <c r="P722" s="134" t="str">
        <f t="shared" si="348"/>
        <v/>
      </c>
      <c r="Q722" s="134" t="str">
        <f t="shared" si="349"/>
        <v/>
      </c>
      <c r="R722" s="130" t="str">
        <f t="shared" si="350"/>
        <v/>
      </c>
      <c r="S722" s="134" t="str">
        <f t="shared" si="351"/>
        <v/>
      </c>
      <c r="T722" s="147" t="str">
        <f t="shared" si="352"/>
        <v/>
      </c>
      <c r="U722" s="134" t="str">
        <f t="shared" si="353"/>
        <v/>
      </c>
      <c r="V722" s="134" t="str">
        <f t="shared" si="354"/>
        <v/>
      </c>
      <c r="W722" s="134" t="str">
        <f t="shared" si="355"/>
        <v/>
      </c>
    </row>
    <row r="723" spans="1:23">
      <c r="A723" s="150"/>
      <c r="B723" s="147"/>
      <c r="C723" s="130" t="str">
        <f t="shared" si="336"/>
        <v/>
      </c>
      <c r="D723" s="134" t="str">
        <f t="shared" si="337"/>
        <v/>
      </c>
      <c r="E723" s="145" t="str">
        <f t="shared" si="338"/>
        <v/>
      </c>
      <c r="F723" s="146" t="str">
        <f t="shared" si="339"/>
        <v/>
      </c>
      <c r="G723" s="132" t="str">
        <f t="shared" si="340"/>
        <v/>
      </c>
      <c r="H723" s="133" t="str">
        <f t="shared" ca="1" si="341"/>
        <v/>
      </c>
      <c r="I723" s="134" t="str">
        <f t="shared" si="342"/>
        <v/>
      </c>
      <c r="J723" s="134" t="str">
        <f>""</f>
        <v/>
      </c>
      <c r="K723" s="134" t="str">
        <f t="shared" si="343"/>
        <v/>
      </c>
      <c r="L723" s="134" t="str">
        <f t="shared" si="344"/>
        <v/>
      </c>
      <c r="M723" s="134" t="str">
        <f t="shared" si="345"/>
        <v/>
      </c>
      <c r="N723" s="134" t="str">
        <f t="shared" si="346"/>
        <v/>
      </c>
      <c r="O723" s="134" t="str">
        <f t="shared" si="347"/>
        <v/>
      </c>
      <c r="P723" s="134" t="str">
        <f t="shared" si="348"/>
        <v/>
      </c>
      <c r="Q723" s="134" t="str">
        <f t="shared" si="349"/>
        <v/>
      </c>
      <c r="R723" s="130" t="str">
        <f t="shared" si="350"/>
        <v/>
      </c>
      <c r="S723" s="134" t="str">
        <f t="shared" si="351"/>
        <v/>
      </c>
      <c r="T723" s="147" t="str">
        <f t="shared" si="352"/>
        <v/>
      </c>
      <c r="U723" s="134" t="str">
        <f t="shared" si="353"/>
        <v/>
      </c>
      <c r="V723" s="134" t="str">
        <f t="shared" si="354"/>
        <v/>
      </c>
      <c r="W723" s="134" t="str">
        <f t="shared" si="355"/>
        <v/>
      </c>
    </row>
    <row r="724" spans="1:23">
      <c r="A724" s="150"/>
      <c r="B724" s="147"/>
      <c r="C724" s="130" t="str">
        <f t="shared" si="336"/>
        <v/>
      </c>
      <c r="D724" s="134" t="str">
        <f t="shared" si="337"/>
        <v/>
      </c>
      <c r="E724" s="145" t="str">
        <f t="shared" si="338"/>
        <v/>
      </c>
      <c r="F724" s="146" t="str">
        <f t="shared" si="339"/>
        <v/>
      </c>
      <c r="G724" s="132" t="str">
        <f t="shared" si="340"/>
        <v/>
      </c>
      <c r="H724" s="133" t="str">
        <f t="shared" ca="1" si="341"/>
        <v/>
      </c>
      <c r="I724" s="134" t="str">
        <f t="shared" si="342"/>
        <v/>
      </c>
      <c r="J724" s="134" t="str">
        <f>""</f>
        <v/>
      </c>
      <c r="K724" s="134" t="str">
        <f t="shared" si="343"/>
        <v/>
      </c>
      <c r="L724" s="134" t="str">
        <f t="shared" si="344"/>
        <v/>
      </c>
      <c r="M724" s="134" t="str">
        <f t="shared" si="345"/>
        <v/>
      </c>
      <c r="N724" s="134" t="str">
        <f t="shared" si="346"/>
        <v/>
      </c>
      <c r="O724" s="134" t="str">
        <f t="shared" si="347"/>
        <v/>
      </c>
      <c r="P724" s="134" t="str">
        <f t="shared" si="348"/>
        <v/>
      </c>
      <c r="Q724" s="134" t="str">
        <f t="shared" si="349"/>
        <v/>
      </c>
      <c r="R724" s="130" t="str">
        <f t="shared" si="350"/>
        <v/>
      </c>
      <c r="S724" s="134" t="str">
        <f t="shared" si="351"/>
        <v/>
      </c>
      <c r="T724" s="147" t="str">
        <f t="shared" si="352"/>
        <v/>
      </c>
      <c r="U724" s="134" t="str">
        <f t="shared" si="353"/>
        <v/>
      </c>
      <c r="V724" s="134" t="str">
        <f t="shared" si="354"/>
        <v/>
      </c>
      <c r="W724" s="134" t="str">
        <f t="shared" si="355"/>
        <v/>
      </c>
    </row>
    <row r="725" spans="1:23">
      <c r="A725" s="150"/>
      <c r="B725" s="147"/>
      <c r="C725" s="130" t="str">
        <f t="shared" si="336"/>
        <v/>
      </c>
      <c r="D725" s="134" t="str">
        <f t="shared" si="337"/>
        <v/>
      </c>
      <c r="E725" s="145" t="str">
        <f t="shared" si="338"/>
        <v/>
      </c>
      <c r="F725" s="146" t="str">
        <f t="shared" si="339"/>
        <v/>
      </c>
      <c r="G725" s="132" t="str">
        <f t="shared" si="340"/>
        <v/>
      </c>
      <c r="H725" s="133" t="str">
        <f t="shared" ca="1" si="341"/>
        <v/>
      </c>
      <c r="I725" s="134" t="str">
        <f t="shared" si="342"/>
        <v/>
      </c>
      <c r="J725" s="134" t="str">
        <f>""</f>
        <v/>
      </c>
      <c r="K725" s="134" t="str">
        <f t="shared" si="343"/>
        <v/>
      </c>
      <c r="L725" s="134" t="str">
        <f t="shared" si="344"/>
        <v/>
      </c>
      <c r="M725" s="134" t="str">
        <f t="shared" si="345"/>
        <v/>
      </c>
      <c r="N725" s="134" t="str">
        <f t="shared" si="346"/>
        <v/>
      </c>
      <c r="O725" s="134" t="str">
        <f t="shared" si="347"/>
        <v/>
      </c>
      <c r="P725" s="134" t="str">
        <f t="shared" si="348"/>
        <v/>
      </c>
      <c r="Q725" s="134" t="str">
        <f t="shared" si="349"/>
        <v/>
      </c>
      <c r="R725" s="130" t="str">
        <f t="shared" si="350"/>
        <v/>
      </c>
      <c r="S725" s="134" t="str">
        <f t="shared" si="351"/>
        <v/>
      </c>
      <c r="T725" s="147" t="str">
        <f t="shared" si="352"/>
        <v/>
      </c>
      <c r="U725" s="134" t="str">
        <f t="shared" si="353"/>
        <v/>
      </c>
      <c r="V725" s="134" t="str">
        <f t="shared" si="354"/>
        <v/>
      </c>
      <c r="W725" s="134" t="str">
        <f t="shared" si="355"/>
        <v/>
      </c>
    </row>
    <row r="726" spans="1:23">
      <c r="A726" s="150"/>
      <c r="B726" s="147"/>
      <c r="C726" s="130" t="str">
        <f t="shared" ref="C726:C789" si="356">IFERROR(IF(B726="PRESTACIONES","PRESTACIONES",VLOOKUP(A726,DATOS,49,FALSE)),"")</f>
        <v/>
      </c>
      <c r="D726" s="134" t="str">
        <f t="shared" ref="D726:D789" si="357">IFERROR(IF(E726,IF(B726=6,CONCATENATE(VLOOKUP(A726,DATOS,IF(C726="NO",38,38),FALSE),"P"),VLOOKUP(A726,DATOS,IF(C726="NO",38,38),FALSE)),""),"")</f>
        <v/>
      </c>
      <c r="E726" s="145" t="str">
        <f t="shared" ref="E726:E789" si="358">IFERROR(IF(B726="PRESTACIONES",VLOOKUP(A726,DATOS,23,FALSE),VLOOKUP(A726,DATOS,40,FALSE)*B726),"")</f>
        <v/>
      </c>
      <c r="F726" s="146" t="str">
        <f t="shared" ref="F726:F789" si="359">IFERROR(IF(E726,VLOOKUP(A726,DATOS,2,FALSE),""),"")</f>
        <v/>
      </c>
      <c r="G726" s="132" t="str">
        <f t="shared" ref="G726:G789" si="360">IFERROR(IF(E726,VLOOKUP(A726,DATOS,IF(C726="NO",39,39),FALSE),""),"")</f>
        <v/>
      </c>
      <c r="H726" s="133" t="str">
        <f t="shared" ref="H726:H789" ca="1" si="361">IFERROR(IF(D726&lt;&gt;"",TODAY(),""),"")</f>
        <v/>
      </c>
      <c r="I726" s="134" t="str">
        <f t="shared" ref="I726:I789" si="362">IFERROR(IF(D726&lt;&gt;"",I725+1,""),1)</f>
        <v/>
      </c>
      <c r="J726" s="134" t="str">
        <f>""</f>
        <v/>
      </c>
      <c r="K726" s="134" t="str">
        <f t="shared" ref="K726:K789" si="363">IFERROR(IF(E726,0,""),"")</f>
        <v/>
      </c>
      <c r="L726" s="134" t="str">
        <f t="shared" ref="L726:L789" si="364">IFERROR(IF(E726,0,""),"")</f>
        <v/>
      </c>
      <c r="M726" s="134" t="str">
        <f t="shared" ref="M726:M789" si="365">IFERROR(IF(E726,0,""),"")</f>
        <v/>
      </c>
      <c r="N726" s="134" t="str">
        <f t="shared" ref="N726:N789" si="366">IFERROR(IF(E726,0,""),"")</f>
        <v/>
      </c>
      <c r="O726" s="134" t="str">
        <f t="shared" ref="O726:O789" si="367">IFERROR(IF(E726,"01",""),"")</f>
        <v/>
      </c>
      <c r="P726" s="134" t="str">
        <f t="shared" ref="P726:P789" si="368">IFERROR(IF(K726&lt;&gt;"",P725+1,""),1)</f>
        <v/>
      </c>
      <c r="Q726" s="134" t="str">
        <f t="shared" ref="Q726:Q789" si="369">IFERROR(IF(E726,0,""),"")</f>
        <v/>
      </c>
      <c r="R726" s="130" t="str">
        <f t="shared" ref="R726:R789" si="370">IFERROR(IF(E726,VLOOKUP(A726,DATOS,IF(C726="NO",30,30),FALSE),""),"")</f>
        <v/>
      </c>
      <c r="S726" s="134" t="str">
        <f t="shared" ref="S726:S789" si="371">IFERROR(IF(D726&lt;&gt;"",S725+1,""),1)</f>
        <v/>
      </c>
      <c r="T726" s="147" t="str">
        <f t="shared" ref="T726:T789" si="372">IFERROR(IF(E726,VLOOKUP(A726,DATOS,27,FALSE),""),"")</f>
        <v/>
      </c>
      <c r="U726" s="134" t="str">
        <f t="shared" ref="U726:U789" si="373">IFERROR(IF(E726,0,""),"")</f>
        <v/>
      </c>
      <c r="V726" s="134" t="str">
        <f t="shared" ref="V726:V789" si="374">IFERROR(IF(E726,A726,""),"")</f>
        <v/>
      </c>
      <c r="W726" s="134" t="str">
        <f t="shared" ref="W726:W789" si="375">IFERROR(IF(V726&lt;&gt;"",CONCATENATE("PAGO DEL CONTRATO CÁTEDRA ",V726, " N° HORAS: ",B726),""),"")</f>
        <v/>
      </c>
    </row>
    <row r="727" spans="1:23">
      <c r="A727" s="150"/>
      <c r="B727" s="147"/>
      <c r="C727" s="130" t="str">
        <f t="shared" si="356"/>
        <v/>
      </c>
      <c r="D727" s="134" t="str">
        <f t="shared" si="357"/>
        <v/>
      </c>
      <c r="E727" s="145" t="str">
        <f t="shared" si="358"/>
        <v/>
      </c>
      <c r="F727" s="146" t="str">
        <f t="shared" si="359"/>
        <v/>
      </c>
      <c r="G727" s="132" t="str">
        <f t="shared" si="360"/>
        <v/>
      </c>
      <c r="H727" s="133" t="str">
        <f t="shared" ca="1" si="361"/>
        <v/>
      </c>
      <c r="I727" s="134" t="str">
        <f t="shared" si="362"/>
        <v/>
      </c>
      <c r="J727" s="134" t="str">
        <f>""</f>
        <v/>
      </c>
      <c r="K727" s="134" t="str">
        <f t="shared" si="363"/>
        <v/>
      </c>
      <c r="L727" s="134" t="str">
        <f t="shared" si="364"/>
        <v/>
      </c>
      <c r="M727" s="134" t="str">
        <f t="shared" si="365"/>
        <v/>
      </c>
      <c r="N727" s="134" t="str">
        <f t="shared" si="366"/>
        <v/>
      </c>
      <c r="O727" s="134" t="str">
        <f t="shared" si="367"/>
        <v/>
      </c>
      <c r="P727" s="134" t="str">
        <f t="shared" si="368"/>
        <v/>
      </c>
      <c r="Q727" s="134" t="str">
        <f t="shared" si="369"/>
        <v/>
      </c>
      <c r="R727" s="130" t="str">
        <f t="shared" si="370"/>
        <v/>
      </c>
      <c r="S727" s="134" t="str">
        <f t="shared" si="371"/>
        <v/>
      </c>
      <c r="T727" s="147" t="str">
        <f t="shared" si="372"/>
        <v/>
      </c>
      <c r="U727" s="134" t="str">
        <f t="shared" si="373"/>
        <v/>
      </c>
      <c r="V727" s="134" t="str">
        <f t="shared" si="374"/>
        <v/>
      </c>
      <c r="W727" s="134" t="str">
        <f t="shared" si="375"/>
        <v/>
      </c>
    </row>
    <row r="728" spans="1:23">
      <c r="A728" s="150"/>
      <c r="B728" s="147"/>
      <c r="C728" s="130" t="str">
        <f t="shared" si="356"/>
        <v/>
      </c>
      <c r="D728" s="134" t="str">
        <f t="shared" si="357"/>
        <v/>
      </c>
      <c r="E728" s="145" t="str">
        <f t="shared" si="358"/>
        <v/>
      </c>
      <c r="F728" s="146" t="str">
        <f t="shared" si="359"/>
        <v/>
      </c>
      <c r="G728" s="132" t="str">
        <f t="shared" si="360"/>
        <v/>
      </c>
      <c r="H728" s="133" t="str">
        <f t="shared" ca="1" si="361"/>
        <v/>
      </c>
      <c r="I728" s="134" t="str">
        <f t="shared" si="362"/>
        <v/>
      </c>
      <c r="J728" s="134" t="str">
        <f>""</f>
        <v/>
      </c>
      <c r="K728" s="134" t="str">
        <f t="shared" si="363"/>
        <v/>
      </c>
      <c r="L728" s="134" t="str">
        <f t="shared" si="364"/>
        <v/>
      </c>
      <c r="M728" s="134" t="str">
        <f t="shared" si="365"/>
        <v/>
      </c>
      <c r="N728" s="134" t="str">
        <f t="shared" si="366"/>
        <v/>
      </c>
      <c r="O728" s="134" t="str">
        <f t="shared" si="367"/>
        <v/>
      </c>
      <c r="P728" s="134" t="str">
        <f t="shared" si="368"/>
        <v/>
      </c>
      <c r="Q728" s="134" t="str">
        <f t="shared" si="369"/>
        <v/>
      </c>
      <c r="R728" s="130" t="str">
        <f t="shared" si="370"/>
        <v/>
      </c>
      <c r="S728" s="134" t="str">
        <f t="shared" si="371"/>
        <v/>
      </c>
      <c r="T728" s="147" t="str">
        <f t="shared" si="372"/>
        <v/>
      </c>
      <c r="U728" s="134" t="str">
        <f t="shared" si="373"/>
        <v/>
      </c>
      <c r="V728" s="134" t="str">
        <f t="shared" si="374"/>
        <v/>
      </c>
      <c r="W728" s="134" t="str">
        <f t="shared" si="375"/>
        <v/>
      </c>
    </row>
    <row r="729" spans="1:23">
      <c r="A729" s="150"/>
      <c r="B729" s="147"/>
      <c r="C729" s="130" t="str">
        <f t="shared" si="356"/>
        <v/>
      </c>
      <c r="D729" s="134" t="str">
        <f t="shared" si="357"/>
        <v/>
      </c>
      <c r="E729" s="145" t="str">
        <f t="shared" si="358"/>
        <v/>
      </c>
      <c r="F729" s="146" t="str">
        <f t="shared" si="359"/>
        <v/>
      </c>
      <c r="G729" s="132" t="str">
        <f t="shared" si="360"/>
        <v/>
      </c>
      <c r="H729" s="133" t="str">
        <f t="shared" ca="1" si="361"/>
        <v/>
      </c>
      <c r="I729" s="134" t="str">
        <f t="shared" si="362"/>
        <v/>
      </c>
      <c r="J729" s="134" t="str">
        <f>""</f>
        <v/>
      </c>
      <c r="K729" s="134" t="str">
        <f t="shared" si="363"/>
        <v/>
      </c>
      <c r="L729" s="134" t="str">
        <f t="shared" si="364"/>
        <v/>
      </c>
      <c r="M729" s="134" t="str">
        <f t="shared" si="365"/>
        <v/>
      </c>
      <c r="N729" s="134" t="str">
        <f t="shared" si="366"/>
        <v/>
      </c>
      <c r="O729" s="134" t="str">
        <f t="shared" si="367"/>
        <v/>
      </c>
      <c r="P729" s="134" t="str">
        <f t="shared" si="368"/>
        <v/>
      </c>
      <c r="Q729" s="134" t="str">
        <f t="shared" si="369"/>
        <v/>
      </c>
      <c r="R729" s="130" t="str">
        <f t="shared" si="370"/>
        <v/>
      </c>
      <c r="S729" s="134" t="str">
        <f t="shared" si="371"/>
        <v/>
      </c>
      <c r="T729" s="147" t="str">
        <f t="shared" si="372"/>
        <v/>
      </c>
      <c r="U729" s="134" t="str">
        <f t="shared" si="373"/>
        <v/>
      </c>
      <c r="V729" s="134" t="str">
        <f t="shared" si="374"/>
        <v/>
      </c>
      <c r="W729" s="134" t="str">
        <f t="shared" si="375"/>
        <v/>
      </c>
    </row>
    <row r="730" spans="1:23">
      <c r="A730" s="150"/>
      <c r="B730" s="147"/>
      <c r="C730" s="130" t="str">
        <f t="shared" si="356"/>
        <v/>
      </c>
      <c r="D730" s="134" t="str">
        <f t="shared" si="357"/>
        <v/>
      </c>
      <c r="E730" s="145" t="str">
        <f t="shared" si="358"/>
        <v/>
      </c>
      <c r="F730" s="146" t="str">
        <f t="shared" si="359"/>
        <v/>
      </c>
      <c r="G730" s="132" t="str">
        <f t="shared" si="360"/>
        <v/>
      </c>
      <c r="H730" s="133" t="str">
        <f t="shared" ca="1" si="361"/>
        <v/>
      </c>
      <c r="I730" s="134" t="str">
        <f t="shared" si="362"/>
        <v/>
      </c>
      <c r="J730" s="134" t="str">
        <f>""</f>
        <v/>
      </c>
      <c r="K730" s="134" t="str">
        <f t="shared" si="363"/>
        <v/>
      </c>
      <c r="L730" s="134" t="str">
        <f t="shared" si="364"/>
        <v/>
      </c>
      <c r="M730" s="134" t="str">
        <f t="shared" si="365"/>
        <v/>
      </c>
      <c r="N730" s="134" t="str">
        <f t="shared" si="366"/>
        <v/>
      </c>
      <c r="O730" s="134" t="str">
        <f t="shared" si="367"/>
        <v/>
      </c>
      <c r="P730" s="134" t="str">
        <f t="shared" si="368"/>
        <v/>
      </c>
      <c r="Q730" s="134" t="str">
        <f t="shared" si="369"/>
        <v/>
      </c>
      <c r="R730" s="130" t="str">
        <f t="shared" si="370"/>
        <v/>
      </c>
      <c r="S730" s="134" t="str">
        <f t="shared" si="371"/>
        <v/>
      </c>
      <c r="T730" s="147" t="str">
        <f t="shared" si="372"/>
        <v/>
      </c>
      <c r="U730" s="134" t="str">
        <f t="shared" si="373"/>
        <v/>
      </c>
      <c r="V730" s="134" t="str">
        <f t="shared" si="374"/>
        <v/>
      </c>
      <c r="W730" s="134" t="str">
        <f t="shared" si="375"/>
        <v/>
      </c>
    </row>
    <row r="731" spans="1:23">
      <c r="A731" s="150"/>
      <c r="B731" s="147"/>
      <c r="C731" s="130" t="str">
        <f t="shared" si="356"/>
        <v/>
      </c>
      <c r="D731" s="134" t="str">
        <f t="shared" si="357"/>
        <v/>
      </c>
      <c r="E731" s="145" t="str">
        <f t="shared" si="358"/>
        <v/>
      </c>
      <c r="F731" s="146" t="str">
        <f t="shared" si="359"/>
        <v/>
      </c>
      <c r="G731" s="132" t="str">
        <f t="shared" si="360"/>
        <v/>
      </c>
      <c r="H731" s="133" t="str">
        <f t="shared" ca="1" si="361"/>
        <v/>
      </c>
      <c r="I731" s="134" t="str">
        <f t="shared" si="362"/>
        <v/>
      </c>
      <c r="J731" s="134" t="str">
        <f>""</f>
        <v/>
      </c>
      <c r="K731" s="134" t="str">
        <f t="shared" si="363"/>
        <v/>
      </c>
      <c r="L731" s="134" t="str">
        <f t="shared" si="364"/>
        <v/>
      </c>
      <c r="M731" s="134" t="str">
        <f t="shared" si="365"/>
        <v/>
      </c>
      <c r="N731" s="134" t="str">
        <f t="shared" si="366"/>
        <v/>
      </c>
      <c r="O731" s="134" t="str">
        <f t="shared" si="367"/>
        <v/>
      </c>
      <c r="P731" s="134" t="str">
        <f t="shared" si="368"/>
        <v/>
      </c>
      <c r="Q731" s="134" t="str">
        <f t="shared" si="369"/>
        <v/>
      </c>
      <c r="R731" s="130" t="str">
        <f t="shared" si="370"/>
        <v/>
      </c>
      <c r="S731" s="134" t="str">
        <f t="shared" si="371"/>
        <v/>
      </c>
      <c r="T731" s="147" t="str">
        <f t="shared" si="372"/>
        <v/>
      </c>
      <c r="U731" s="134" t="str">
        <f t="shared" si="373"/>
        <v/>
      </c>
      <c r="V731" s="134" t="str">
        <f t="shared" si="374"/>
        <v/>
      </c>
      <c r="W731" s="134" t="str">
        <f t="shared" si="375"/>
        <v/>
      </c>
    </row>
    <row r="732" spans="1:23">
      <c r="A732" s="150"/>
      <c r="B732" s="147"/>
      <c r="C732" s="130" t="str">
        <f t="shared" si="356"/>
        <v/>
      </c>
      <c r="D732" s="134" t="str">
        <f t="shared" si="357"/>
        <v/>
      </c>
      <c r="E732" s="145" t="str">
        <f t="shared" si="358"/>
        <v/>
      </c>
      <c r="F732" s="146" t="str">
        <f t="shared" si="359"/>
        <v/>
      </c>
      <c r="G732" s="132" t="str">
        <f t="shared" si="360"/>
        <v/>
      </c>
      <c r="H732" s="133" t="str">
        <f t="shared" ca="1" si="361"/>
        <v/>
      </c>
      <c r="I732" s="134" t="str">
        <f t="shared" si="362"/>
        <v/>
      </c>
      <c r="J732" s="134" t="str">
        <f>""</f>
        <v/>
      </c>
      <c r="K732" s="134" t="str">
        <f t="shared" si="363"/>
        <v/>
      </c>
      <c r="L732" s="134" t="str">
        <f t="shared" si="364"/>
        <v/>
      </c>
      <c r="M732" s="134" t="str">
        <f t="shared" si="365"/>
        <v/>
      </c>
      <c r="N732" s="134" t="str">
        <f t="shared" si="366"/>
        <v/>
      </c>
      <c r="O732" s="134" t="str">
        <f t="shared" si="367"/>
        <v/>
      </c>
      <c r="P732" s="134" t="str">
        <f t="shared" si="368"/>
        <v/>
      </c>
      <c r="Q732" s="134" t="str">
        <f t="shared" si="369"/>
        <v/>
      </c>
      <c r="R732" s="130" t="str">
        <f t="shared" si="370"/>
        <v/>
      </c>
      <c r="S732" s="134" t="str">
        <f t="shared" si="371"/>
        <v/>
      </c>
      <c r="T732" s="147" t="str">
        <f t="shared" si="372"/>
        <v/>
      </c>
      <c r="U732" s="134" t="str">
        <f t="shared" si="373"/>
        <v/>
      </c>
      <c r="V732" s="134" t="str">
        <f t="shared" si="374"/>
        <v/>
      </c>
      <c r="W732" s="134" t="str">
        <f t="shared" si="375"/>
        <v/>
      </c>
    </row>
    <row r="733" spans="1:23">
      <c r="A733" s="150"/>
      <c r="B733" s="147"/>
      <c r="C733" s="130" t="str">
        <f t="shared" si="356"/>
        <v/>
      </c>
      <c r="D733" s="134" t="str">
        <f t="shared" si="357"/>
        <v/>
      </c>
      <c r="E733" s="145" t="str">
        <f t="shared" si="358"/>
        <v/>
      </c>
      <c r="F733" s="146" t="str">
        <f t="shared" si="359"/>
        <v/>
      </c>
      <c r="G733" s="132" t="str">
        <f t="shared" si="360"/>
        <v/>
      </c>
      <c r="H733" s="133" t="str">
        <f t="shared" ca="1" si="361"/>
        <v/>
      </c>
      <c r="I733" s="134" t="str">
        <f t="shared" si="362"/>
        <v/>
      </c>
      <c r="J733" s="134" t="str">
        <f>""</f>
        <v/>
      </c>
      <c r="K733" s="134" t="str">
        <f t="shared" si="363"/>
        <v/>
      </c>
      <c r="L733" s="134" t="str">
        <f t="shared" si="364"/>
        <v/>
      </c>
      <c r="M733" s="134" t="str">
        <f t="shared" si="365"/>
        <v/>
      </c>
      <c r="N733" s="134" t="str">
        <f t="shared" si="366"/>
        <v/>
      </c>
      <c r="O733" s="134" t="str">
        <f t="shared" si="367"/>
        <v/>
      </c>
      <c r="P733" s="134" t="str">
        <f t="shared" si="368"/>
        <v/>
      </c>
      <c r="Q733" s="134" t="str">
        <f t="shared" si="369"/>
        <v/>
      </c>
      <c r="R733" s="130" t="str">
        <f t="shared" si="370"/>
        <v/>
      </c>
      <c r="S733" s="134" t="str">
        <f t="shared" si="371"/>
        <v/>
      </c>
      <c r="T733" s="147" t="str">
        <f t="shared" si="372"/>
        <v/>
      </c>
      <c r="U733" s="134" t="str">
        <f t="shared" si="373"/>
        <v/>
      </c>
      <c r="V733" s="134" t="str">
        <f t="shared" si="374"/>
        <v/>
      </c>
      <c r="W733" s="134" t="str">
        <f t="shared" si="375"/>
        <v/>
      </c>
    </row>
    <row r="734" spans="1:23">
      <c r="A734" s="150"/>
      <c r="B734" s="147"/>
      <c r="C734" s="130" t="str">
        <f t="shared" si="356"/>
        <v/>
      </c>
      <c r="D734" s="134" t="str">
        <f t="shared" si="357"/>
        <v/>
      </c>
      <c r="E734" s="145" t="str">
        <f t="shared" si="358"/>
        <v/>
      </c>
      <c r="F734" s="146" t="str">
        <f t="shared" si="359"/>
        <v/>
      </c>
      <c r="G734" s="132" t="str">
        <f t="shared" si="360"/>
        <v/>
      </c>
      <c r="H734" s="133" t="str">
        <f t="shared" ca="1" si="361"/>
        <v/>
      </c>
      <c r="I734" s="134" t="str">
        <f t="shared" si="362"/>
        <v/>
      </c>
      <c r="J734" s="134" t="str">
        <f>""</f>
        <v/>
      </c>
      <c r="K734" s="134" t="str">
        <f t="shared" si="363"/>
        <v/>
      </c>
      <c r="L734" s="134" t="str">
        <f t="shared" si="364"/>
        <v/>
      </c>
      <c r="M734" s="134" t="str">
        <f t="shared" si="365"/>
        <v/>
      </c>
      <c r="N734" s="134" t="str">
        <f t="shared" si="366"/>
        <v/>
      </c>
      <c r="O734" s="134" t="str">
        <f t="shared" si="367"/>
        <v/>
      </c>
      <c r="P734" s="134" t="str">
        <f t="shared" si="368"/>
        <v/>
      </c>
      <c r="Q734" s="134" t="str">
        <f t="shared" si="369"/>
        <v/>
      </c>
      <c r="R734" s="130" t="str">
        <f t="shared" si="370"/>
        <v/>
      </c>
      <c r="S734" s="134" t="str">
        <f t="shared" si="371"/>
        <v/>
      </c>
      <c r="T734" s="147" t="str">
        <f t="shared" si="372"/>
        <v/>
      </c>
      <c r="U734" s="134" t="str">
        <f t="shared" si="373"/>
        <v/>
      </c>
      <c r="V734" s="134" t="str">
        <f t="shared" si="374"/>
        <v/>
      </c>
      <c r="W734" s="134" t="str">
        <f t="shared" si="375"/>
        <v/>
      </c>
    </row>
    <row r="735" spans="1:23">
      <c r="A735" s="150"/>
      <c r="B735" s="147"/>
      <c r="C735" s="130" t="str">
        <f t="shared" si="356"/>
        <v/>
      </c>
      <c r="D735" s="134" t="str">
        <f t="shared" si="357"/>
        <v/>
      </c>
      <c r="E735" s="145" t="str">
        <f t="shared" si="358"/>
        <v/>
      </c>
      <c r="F735" s="146" t="str">
        <f t="shared" si="359"/>
        <v/>
      </c>
      <c r="G735" s="132" t="str">
        <f t="shared" si="360"/>
        <v/>
      </c>
      <c r="H735" s="133" t="str">
        <f t="shared" ca="1" si="361"/>
        <v/>
      </c>
      <c r="I735" s="134" t="str">
        <f t="shared" si="362"/>
        <v/>
      </c>
      <c r="J735" s="134" t="str">
        <f>""</f>
        <v/>
      </c>
      <c r="K735" s="134" t="str">
        <f t="shared" si="363"/>
        <v/>
      </c>
      <c r="L735" s="134" t="str">
        <f t="shared" si="364"/>
        <v/>
      </c>
      <c r="M735" s="134" t="str">
        <f t="shared" si="365"/>
        <v/>
      </c>
      <c r="N735" s="134" t="str">
        <f t="shared" si="366"/>
        <v/>
      </c>
      <c r="O735" s="134" t="str">
        <f t="shared" si="367"/>
        <v/>
      </c>
      <c r="P735" s="134" t="str">
        <f t="shared" si="368"/>
        <v/>
      </c>
      <c r="Q735" s="134" t="str">
        <f t="shared" si="369"/>
        <v/>
      </c>
      <c r="R735" s="130" t="str">
        <f t="shared" si="370"/>
        <v/>
      </c>
      <c r="S735" s="134" t="str">
        <f t="shared" si="371"/>
        <v/>
      </c>
      <c r="T735" s="147" t="str">
        <f t="shared" si="372"/>
        <v/>
      </c>
      <c r="U735" s="134" t="str">
        <f t="shared" si="373"/>
        <v/>
      </c>
      <c r="V735" s="134" t="str">
        <f t="shared" si="374"/>
        <v/>
      </c>
      <c r="W735" s="134" t="str">
        <f t="shared" si="375"/>
        <v/>
      </c>
    </row>
    <row r="736" spans="1:23">
      <c r="A736" s="150"/>
      <c r="B736" s="147"/>
      <c r="C736" s="130" t="str">
        <f t="shared" si="356"/>
        <v/>
      </c>
      <c r="D736" s="134" t="str">
        <f t="shared" si="357"/>
        <v/>
      </c>
      <c r="E736" s="145" t="str">
        <f t="shared" si="358"/>
        <v/>
      </c>
      <c r="F736" s="146" t="str">
        <f t="shared" si="359"/>
        <v/>
      </c>
      <c r="G736" s="132" t="str">
        <f t="shared" si="360"/>
        <v/>
      </c>
      <c r="H736" s="133" t="str">
        <f t="shared" ca="1" si="361"/>
        <v/>
      </c>
      <c r="I736" s="134" t="str">
        <f t="shared" si="362"/>
        <v/>
      </c>
      <c r="J736" s="134" t="str">
        <f>""</f>
        <v/>
      </c>
      <c r="K736" s="134" t="str">
        <f t="shared" si="363"/>
        <v/>
      </c>
      <c r="L736" s="134" t="str">
        <f t="shared" si="364"/>
        <v/>
      </c>
      <c r="M736" s="134" t="str">
        <f t="shared" si="365"/>
        <v/>
      </c>
      <c r="N736" s="134" t="str">
        <f t="shared" si="366"/>
        <v/>
      </c>
      <c r="O736" s="134" t="str">
        <f t="shared" si="367"/>
        <v/>
      </c>
      <c r="P736" s="134" t="str">
        <f t="shared" si="368"/>
        <v/>
      </c>
      <c r="Q736" s="134" t="str">
        <f t="shared" si="369"/>
        <v/>
      </c>
      <c r="R736" s="130" t="str">
        <f t="shared" si="370"/>
        <v/>
      </c>
      <c r="S736" s="134" t="str">
        <f t="shared" si="371"/>
        <v/>
      </c>
      <c r="T736" s="147" t="str">
        <f t="shared" si="372"/>
        <v/>
      </c>
      <c r="U736" s="134" t="str">
        <f t="shared" si="373"/>
        <v/>
      </c>
      <c r="V736" s="134" t="str">
        <f t="shared" si="374"/>
        <v/>
      </c>
      <c r="W736" s="134" t="str">
        <f t="shared" si="375"/>
        <v/>
      </c>
    </row>
    <row r="737" spans="1:23">
      <c r="A737" s="150"/>
      <c r="B737" s="147"/>
      <c r="C737" s="130" t="str">
        <f t="shared" si="356"/>
        <v/>
      </c>
      <c r="D737" s="134" t="str">
        <f t="shared" si="357"/>
        <v/>
      </c>
      <c r="E737" s="145" t="str">
        <f t="shared" si="358"/>
        <v/>
      </c>
      <c r="F737" s="146" t="str">
        <f t="shared" si="359"/>
        <v/>
      </c>
      <c r="G737" s="132" t="str">
        <f t="shared" si="360"/>
        <v/>
      </c>
      <c r="H737" s="133" t="str">
        <f t="shared" ca="1" si="361"/>
        <v/>
      </c>
      <c r="I737" s="134" t="str">
        <f t="shared" si="362"/>
        <v/>
      </c>
      <c r="J737" s="134" t="str">
        <f>""</f>
        <v/>
      </c>
      <c r="K737" s="134" t="str">
        <f t="shared" si="363"/>
        <v/>
      </c>
      <c r="L737" s="134" t="str">
        <f t="shared" si="364"/>
        <v/>
      </c>
      <c r="M737" s="134" t="str">
        <f t="shared" si="365"/>
        <v/>
      </c>
      <c r="N737" s="134" t="str">
        <f t="shared" si="366"/>
        <v/>
      </c>
      <c r="O737" s="134" t="str">
        <f t="shared" si="367"/>
        <v/>
      </c>
      <c r="P737" s="134" t="str">
        <f t="shared" si="368"/>
        <v/>
      </c>
      <c r="Q737" s="134" t="str">
        <f t="shared" si="369"/>
        <v/>
      </c>
      <c r="R737" s="130" t="str">
        <f t="shared" si="370"/>
        <v/>
      </c>
      <c r="S737" s="134" t="str">
        <f t="shared" si="371"/>
        <v/>
      </c>
      <c r="T737" s="147" t="str">
        <f t="shared" si="372"/>
        <v/>
      </c>
      <c r="U737" s="134" t="str">
        <f t="shared" si="373"/>
        <v/>
      </c>
      <c r="V737" s="134" t="str">
        <f t="shared" si="374"/>
        <v/>
      </c>
      <c r="W737" s="134" t="str">
        <f t="shared" si="375"/>
        <v/>
      </c>
    </row>
    <row r="738" spans="1:23">
      <c r="A738" s="150"/>
      <c r="B738" s="147"/>
      <c r="C738" s="130" t="str">
        <f t="shared" si="356"/>
        <v/>
      </c>
      <c r="D738" s="134" t="str">
        <f t="shared" si="357"/>
        <v/>
      </c>
      <c r="E738" s="145" t="str">
        <f t="shared" si="358"/>
        <v/>
      </c>
      <c r="F738" s="146" t="str">
        <f t="shared" si="359"/>
        <v/>
      </c>
      <c r="G738" s="132" t="str">
        <f t="shared" si="360"/>
        <v/>
      </c>
      <c r="H738" s="133" t="str">
        <f t="shared" ca="1" si="361"/>
        <v/>
      </c>
      <c r="I738" s="134" t="str">
        <f t="shared" si="362"/>
        <v/>
      </c>
      <c r="J738" s="134" t="str">
        <f>""</f>
        <v/>
      </c>
      <c r="K738" s="134" t="str">
        <f t="shared" si="363"/>
        <v/>
      </c>
      <c r="L738" s="134" t="str">
        <f t="shared" si="364"/>
        <v/>
      </c>
      <c r="M738" s="134" t="str">
        <f t="shared" si="365"/>
        <v/>
      </c>
      <c r="N738" s="134" t="str">
        <f t="shared" si="366"/>
        <v/>
      </c>
      <c r="O738" s="134" t="str">
        <f t="shared" si="367"/>
        <v/>
      </c>
      <c r="P738" s="134" t="str">
        <f t="shared" si="368"/>
        <v/>
      </c>
      <c r="Q738" s="134" t="str">
        <f t="shared" si="369"/>
        <v/>
      </c>
      <c r="R738" s="130" t="str">
        <f t="shared" si="370"/>
        <v/>
      </c>
      <c r="S738" s="134" t="str">
        <f t="shared" si="371"/>
        <v/>
      </c>
      <c r="T738" s="147" t="str">
        <f t="shared" si="372"/>
        <v/>
      </c>
      <c r="U738" s="134" t="str">
        <f t="shared" si="373"/>
        <v/>
      </c>
      <c r="V738" s="134" t="str">
        <f t="shared" si="374"/>
        <v/>
      </c>
      <c r="W738" s="134" t="str">
        <f t="shared" si="375"/>
        <v/>
      </c>
    </row>
    <row r="739" spans="1:23">
      <c r="A739" s="150"/>
      <c r="B739" s="147"/>
      <c r="C739" s="130" t="str">
        <f t="shared" si="356"/>
        <v/>
      </c>
      <c r="D739" s="134" t="str">
        <f t="shared" si="357"/>
        <v/>
      </c>
      <c r="E739" s="145" t="str">
        <f t="shared" si="358"/>
        <v/>
      </c>
      <c r="F739" s="146" t="str">
        <f t="shared" si="359"/>
        <v/>
      </c>
      <c r="G739" s="132" t="str">
        <f t="shared" si="360"/>
        <v/>
      </c>
      <c r="H739" s="133" t="str">
        <f t="shared" ca="1" si="361"/>
        <v/>
      </c>
      <c r="I739" s="134" t="str">
        <f t="shared" si="362"/>
        <v/>
      </c>
      <c r="J739" s="134" t="str">
        <f>""</f>
        <v/>
      </c>
      <c r="K739" s="134" t="str">
        <f t="shared" si="363"/>
        <v/>
      </c>
      <c r="L739" s="134" t="str">
        <f t="shared" si="364"/>
        <v/>
      </c>
      <c r="M739" s="134" t="str">
        <f t="shared" si="365"/>
        <v/>
      </c>
      <c r="N739" s="134" t="str">
        <f t="shared" si="366"/>
        <v/>
      </c>
      <c r="O739" s="134" t="str">
        <f t="shared" si="367"/>
        <v/>
      </c>
      <c r="P739" s="134" t="str">
        <f t="shared" si="368"/>
        <v/>
      </c>
      <c r="Q739" s="134" t="str">
        <f t="shared" si="369"/>
        <v/>
      </c>
      <c r="R739" s="130" t="str">
        <f t="shared" si="370"/>
        <v/>
      </c>
      <c r="S739" s="134" t="str">
        <f t="shared" si="371"/>
        <v/>
      </c>
      <c r="T739" s="147" t="str">
        <f t="shared" si="372"/>
        <v/>
      </c>
      <c r="U739" s="134" t="str">
        <f t="shared" si="373"/>
        <v/>
      </c>
      <c r="V739" s="134" t="str">
        <f t="shared" si="374"/>
        <v/>
      </c>
      <c r="W739" s="134" t="str">
        <f t="shared" si="375"/>
        <v/>
      </c>
    </row>
    <row r="740" spans="1:23">
      <c r="A740" s="150"/>
      <c r="B740" s="147"/>
      <c r="C740" s="130" t="str">
        <f t="shared" si="356"/>
        <v/>
      </c>
      <c r="D740" s="134" t="str">
        <f t="shared" si="357"/>
        <v/>
      </c>
      <c r="E740" s="145" t="str">
        <f t="shared" si="358"/>
        <v/>
      </c>
      <c r="F740" s="146" t="str">
        <f t="shared" si="359"/>
        <v/>
      </c>
      <c r="G740" s="132" t="str">
        <f t="shared" si="360"/>
        <v/>
      </c>
      <c r="H740" s="133" t="str">
        <f t="shared" ca="1" si="361"/>
        <v/>
      </c>
      <c r="I740" s="134" t="str">
        <f t="shared" si="362"/>
        <v/>
      </c>
      <c r="J740" s="134" t="str">
        <f>""</f>
        <v/>
      </c>
      <c r="K740" s="134" t="str">
        <f t="shared" si="363"/>
        <v/>
      </c>
      <c r="L740" s="134" t="str">
        <f t="shared" si="364"/>
        <v/>
      </c>
      <c r="M740" s="134" t="str">
        <f t="shared" si="365"/>
        <v/>
      </c>
      <c r="N740" s="134" t="str">
        <f t="shared" si="366"/>
        <v/>
      </c>
      <c r="O740" s="134" t="str">
        <f t="shared" si="367"/>
        <v/>
      </c>
      <c r="P740" s="134" t="str">
        <f t="shared" si="368"/>
        <v/>
      </c>
      <c r="Q740" s="134" t="str">
        <f t="shared" si="369"/>
        <v/>
      </c>
      <c r="R740" s="130" t="str">
        <f t="shared" si="370"/>
        <v/>
      </c>
      <c r="S740" s="134" t="str">
        <f t="shared" si="371"/>
        <v/>
      </c>
      <c r="T740" s="147" t="str">
        <f t="shared" si="372"/>
        <v/>
      </c>
      <c r="U740" s="134" t="str">
        <f t="shared" si="373"/>
        <v/>
      </c>
      <c r="V740" s="134" t="str">
        <f t="shared" si="374"/>
        <v/>
      </c>
      <c r="W740" s="134" t="str">
        <f t="shared" si="375"/>
        <v/>
      </c>
    </row>
    <row r="741" spans="1:23">
      <c r="A741" s="150"/>
      <c r="B741" s="147"/>
      <c r="C741" s="130" t="str">
        <f t="shared" si="356"/>
        <v/>
      </c>
      <c r="D741" s="134" t="str">
        <f t="shared" si="357"/>
        <v/>
      </c>
      <c r="E741" s="145" t="str">
        <f t="shared" si="358"/>
        <v/>
      </c>
      <c r="F741" s="146" t="str">
        <f t="shared" si="359"/>
        <v/>
      </c>
      <c r="G741" s="132" t="str">
        <f t="shared" si="360"/>
        <v/>
      </c>
      <c r="H741" s="133" t="str">
        <f t="shared" ca="1" si="361"/>
        <v/>
      </c>
      <c r="I741" s="134" t="str">
        <f t="shared" si="362"/>
        <v/>
      </c>
      <c r="J741" s="134" t="str">
        <f>""</f>
        <v/>
      </c>
      <c r="K741" s="134" t="str">
        <f t="shared" si="363"/>
        <v/>
      </c>
      <c r="L741" s="134" t="str">
        <f t="shared" si="364"/>
        <v/>
      </c>
      <c r="M741" s="134" t="str">
        <f t="shared" si="365"/>
        <v/>
      </c>
      <c r="N741" s="134" t="str">
        <f t="shared" si="366"/>
        <v/>
      </c>
      <c r="O741" s="134" t="str">
        <f t="shared" si="367"/>
        <v/>
      </c>
      <c r="P741" s="134" t="str">
        <f t="shared" si="368"/>
        <v/>
      </c>
      <c r="Q741" s="134" t="str">
        <f t="shared" si="369"/>
        <v/>
      </c>
      <c r="R741" s="130" t="str">
        <f t="shared" si="370"/>
        <v/>
      </c>
      <c r="S741" s="134" t="str">
        <f t="shared" si="371"/>
        <v/>
      </c>
      <c r="T741" s="147" t="str">
        <f t="shared" si="372"/>
        <v/>
      </c>
      <c r="U741" s="134" t="str">
        <f t="shared" si="373"/>
        <v/>
      </c>
      <c r="V741" s="134" t="str">
        <f t="shared" si="374"/>
        <v/>
      </c>
      <c r="W741" s="134" t="str">
        <f t="shared" si="375"/>
        <v/>
      </c>
    </row>
    <row r="742" spans="1:23">
      <c r="A742" s="150"/>
      <c r="B742" s="147"/>
      <c r="C742" s="130" t="str">
        <f t="shared" si="356"/>
        <v/>
      </c>
      <c r="D742" s="134" t="str">
        <f t="shared" si="357"/>
        <v/>
      </c>
      <c r="E742" s="145" t="str">
        <f t="shared" si="358"/>
        <v/>
      </c>
      <c r="F742" s="146" t="str">
        <f t="shared" si="359"/>
        <v/>
      </c>
      <c r="G742" s="132" t="str">
        <f t="shared" si="360"/>
        <v/>
      </c>
      <c r="H742" s="133" t="str">
        <f t="shared" ca="1" si="361"/>
        <v/>
      </c>
      <c r="I742" s="134" t="str">
        <f t="shared" si="362"/>
        <v/>
      </c>
      <c r="J742" s="134" t="str">
        <f>""</f>
        <v/>
      </c>
      <c r="K742" s="134" t="str">
        <f t="shared" si="363"/>
        <v/>
      </c>
      <c r="L742" s="134" t="str">
        <f t="shared" si="364"/>
        <v/>
      </c>
      <c r="M742" s="134" t="str">
        <f t="shared" si="365"/>
        <v/>
      </c>
      <c r="N742" s="134" t="str">
        <f t="shared" si="366"/>
        <v/>
      </c>
      <c r="O742" s="134" t="str">
        <f t="shared" si="367"/>
        <v/>
      </c>
      <c r="P742" s="134" t="str">
        <f t="shared" si="368"/>
        <v/>
      </c>
      <c r="Q742" s="134" t="str">
        <f t="shared" si="369"/>
        <v/>
      </c>
      <c r="R742" s="130" t="str">
        <f t="shared" si="370"/>
        <v/>
      </c>
      <c r="S742" s="134" t="str">
        <f t="shared" si="371"/>
        <v/>
      </c>
      <c r="T742" s="147" t="str">
        <f t="shared" si="372"/>
        <v/>
      </c>
      <c r="U742" s="134" t="str">
        <f t="shared" si="373"/>
        <v/>
      </c>
      <c r="V742" s="134" t="str">
        <f t="shared" si="374"/>
        <v/>
      </c>
      <c r="W742" s="134" t="str">
        <f t="shared" si="375"/>
        <v/>
      </c>
    </row>
    <row r="743" spans="1:23">
      <c r="A743" s="150"/>
      <c r="B743" s="147"/>
      <c r="C743" s="130" t="str">
        <f t="shared" si="356"/>
        <v/>
      </c>
      <c r="D743" s="134" t="str">
        <f t="shared" si="357"/>
        <v/>
      </c>
      <c r="E743" s="145" t="str">
        <f t="shared" si="358"/>
        <v/>
      </c>
      <c r="F743" s="146" t="str">
        <f t="shared" si="359"/>
        <v/>
      </c>
      <c r="G743" s="132" t="str">
        <f t="shared" si="360"/>
        <v/>
      </c>
      <c r="H743" s="133" t="str">
        <f t="shared" ca="1" si="361"/>
        <v/>
      </c>
      <c r="I743" s="134" t="str">
        <f t="shared" si="362"/>
        <v/>
      </c>
      <c r="J743" s="134" t="str">
        <f>""</f>
        <v/>
      </c>
      <c r="K743" s="134" t="str">
        <f t="shared" si="363"/>
        <v/>
      </c>
      <c r="L743" s="134" t="str">
        <f t="shared" si="364"/>
        <v/>
      </c>
      <c r="M743" s="134" t="str">
        <f t="shared" si="365"/>
        <v/>
      </c>
      <c r="N743" s="134" t="str">
        <f t="shared" si="366"/>
        <v/>
      </c>
      <c r="O743" s="134" t="str">
        <f t="shared" si="367"/>
        <v/>
      </c>
      <c r="P743" s="134" t="str">
        <f t="shared" si="368"/>
        <v/>
      </c>
      <c r="Q743" s="134" t="str">
        <f t="shared" si="369"/>
        <v/>
      </c>
      <c r="R743" s="130" t="str">
        <f t="shared" si="370"/>
        <v/>
      </c>
      <c r="S743" s="134" t="str">
        <f t="shared" si="371"/>
        <v/>
      </c>
      <c r="T743" s="147" t="str">
        <f t="shared" si="372"/>
        <v/>
      </c>
      <c r="U743" s="134" t="str">
        <f t="shared" si="373"/>
        <v/>
      </c>
      <c r="V743" s="134" t="str">
        <f t="shared" si="374"/>
        <v/>
      </c>
      <c r="W743" s="134" t="str">
        <f t="shared" si="375"/>
        <v/>
      </c>
    </row>
    <row r="744" spans="1:23">
      <c r="A744" s="150"/>
      <c r="B744" s="147"/>
      <c r="C744" s="130" t="str">
        <f t="shared" si="356"/>
        <v/>
      </c>
      <c r="D744" s="134" t="str">
        <f t="shared" si="357"/>
        <v/>
      </c>
      <c r="E744" s="145" t="str">
        <f t="shared" si="358"/>
        <v/>
      </c>
      <c r="F744" s="146" t="str">
        <f t="shared" si="359"/>
        <v/>
      </c>
      <c r="G744" s="132" t="str">
        <f t="shared" si="360"/>
        <v/>
      </c>
      <c r="H744" s="133" t="str">
        <f t="shared" ca="1" si="361"/>
        <v/>
      </c>
      <c r="I744" s="134" t="str">
        <f t="shared" si="362"/>
        <v/>
      </c>
      <c r="J744" s="134" t="str">
        <f>""</f>
        <v/>
      </c>
      <c r="K744" s="134" t="str">
        <f t="shared" si="363"/>
        <v/>
      </c>
      <c r="L744" s="134" t="str">
        <f t="shared" si="364"/>
        <v/>
      </c>
      <c r="M744" s="134" t="str">
        <f t="shared" si="365"/>
        <v/>
      </c>
      <c r="N744" s="134" t="str">
        <f t="shared" si="366"/>
        <v/>
      </c>
      <c r="O744" s="134" t="str">
        <f t="shared" si="367"/>
        <v/>
      </c>
      <c r="P744" s="134" t="str">
        <f t="shared" si="368"/>
        <v/>
      </c>
      <c r="Q744" s="134" t="str">
        <f t="shared" si="369"/>
        <v/>
      </c>
      <c r="R744" s="130" t="str">
        <f t="shared" si="370"/>
        <v/>
      </c>
      <c r="S744" s="134" t="str">
        <f t="shared" si="371"/>
        <v/>
      </c>
      <c r="T744" s="147" t="str">
        <f t="shared" si="372"/>
        <v/>
      </c>
      <c r="U744" s="134" t="str">
        <f t="shared" si="373"/>
        <v/>
      </c>
      <c r="V744" s="134" t="str">
        <f t="shared" si="374"/>
        <v/>
      </c>
      <c r="W744" s="134" t="str">
        <f t="shared" si="375"/>
        <v/>
      </c>
    </row>
    <row r="745" spans="1:23">
      <c r="A745" s="150"/>
      <c r="B745" s="147"/>
      <c r="C745" s="130" t="str">
        <f t="shared" si="356"/>
        <v/>
      </c>
      <c r="D745" s="134" t="str">
        <f t="shared" si="357"/>
        <v/>
      </c>
      <c r="E745" s="145" t="str">
        <f t="shared" si="358"/>
        <v/>
      </c>
      <c r="F745" s="146" t="str">
        <f t="shared" si="359"/>
        <v/>
      </c>
      <c r="G745" s="132" t="str">
        <f t="shared" si="360"/>
        <v/>
      </c>
      <c r="H745" s="133" t="str">
        <f t="shared" ca="1" si="361"/>
        <v/>
      </c>
      <c r="I745" s="134" t="str">
        <f t="shared" si="362"/>
        <v/>
      </c>
      <c r="J745" s="134" t="str">
        <f>""</f>
        <v/>
      </c>
      <c r="K745" s="134" t="str">
        <f t="shared" si="363"/>
        <v/>
      </c>
      <c r="L745" s="134" t="str">
        <f t="shared" si="364"/>
        <v/>
      </c>
      <c r="M745" s="134" t="str">
        <f t="shared" si="365"/>
        <v/>
      </c>
      <c r="N745" s="134" t="str">
        <f t="shared" si="366"/>
        <v/>
      </c>
      <c r="O745" s="134" t="str">
        <f t="shared" si="367"/>
        <v/>
      </c>
      <c r="P745" s="134" t="str">
        <f t="shared" si="368"/>
        <v/>
      </c>
      <c r="Q745" s="134" t="str">
        <f t="shared" si="369"/>
        <v/>
      </c>
      <c r="R745" s="130" t="str">
        <f t="shared" si="370"/>
        <v/>
      </c>
      <c r="S745" s="134" t="str">
        <f t="shared" si="371"/>
        <v/>
      </c>
      <c r="T745" s="147" t="str">
        <f t="shared" si="372"/>
        <v/>
      </c>
      <c r="U745" s="134" t="str">
        <f t="shared" si="373"/>
        <v/>
      </c>
      <c r="V745" s="134" t="str">
        <f t="shared" si="374"/>
        <v/>
      </c>
      <c r="W745" s="134" t="str">
        <f t="shared" si="375"/>
        <v/>
      </c>
    </row>
    <row r="746" spans="1:23">
      <c r="A746" s="150"/>
      <c r="B746" s="147"/>
      <c r="C746" s="130" t="str">
        <f t="shared" si="356"/>
        <v/>
      </c>
      <c r="D746" s="134" t="str">
        <f t="shared" si="357"/>
        <v/>
      </c>
      <c r="E746" s="145" t="str">
        <f t="shared" si="358"/>
        <v/>
      </c>
      <c r="F746" s="146" t="str">
        <f t="shared" si="359"/>
        <v/>
      </c>
      <c r="G746" s="132" t="str">
        <f t="shared" si="360"/>
        <v/>
      </c>
      <c r="H746" s="133" t="str">
        <f t="shared" ca="1" si="361"/>
        <v/>
      </c>
      <c r="I746" s="134" t="str">
        <f t="shared" si="362"/>
        <v/>
      </c>
      <c r="J746" s="134" t="str">
        <f>""</f>
        <v/>
      </c>
      <c r="K746" s="134" t="str">
        <f t="shared" si="363"/>
        <v/>
      </c>
      <c r="L746" s="134" t="str">
        <f t="shared" si="364"/>
        <v/>
      </c>
      <c r="M746" s="134" t="str">
        <f t="shared" si="365"/>
        <v/>
      </c>
      <c r="N746" s="134" t="str">
        <f t="shared" si="366"/>
        <v/>
      </c>
      <c r="O746" s="134" t="str">
        <f t="shared" si="367"/>
        <v/>
      </c>
      <c r="P746" s="134" t="str">
        <f t="shared" si="368"/>
        <v/>
      </c>
      <c r="Q746" s="134" t="str">
        <f t="shared" si="369"/>
        <v/>
      </c>
      <c r="R746" s="130" t="str">
        <f t="shared" si="370"/>
        <v/>
      </c>
      <c r="S746" s="134" t="str">
        <f t="shared" si="371"/>
        <v/>
      </c>
      <c r="T746" s="147" t="str">
        <f t="shared" si="372"/>
        <v/>
      </c>
      <c r="U746" s="134" t="str">
        <f t="shared" si="373"/>
        <v/>
      </c>
      <c r="V746" s="134" t="str">
        <f t="shared" si="374"/>
        <v/>
      </c>
      <c r="W746" s="134" t="str">
        <f t="shared" si="375"/>
        <v/>
      </c>
    </row>
    <row r="747" spans="1:23">
      <c r="A747" s="150"/>
      <c r="B747" s="147"/>
      <c r="C747" s="130" t="str">
        <f t="shared" si="356"/>
        <v/>
      </c>
      <c r="D747" s="134" t="str">
        <f t="shared" si="357"/>
        <v/>
      </c>
      <c r="E747" s="145" t="str">
        <f t="shared" si="358"/>
        <v/>
      </c>
      <c r="F747" s="146" t="str">
        <f t="shared" si="359"/>
        <v/>
      </c>
      <c r="G747" s="132" t="str">
        <f t="shared" si="360"/>
        <v/>
      </c>
      <c r="H747" s="133" t="str">
        <f t="shared" ca="1" si="361"/>
        <v/>
      </c>
      <c r="I747" s="134" t="str">
        <f t="shared" si="362"/>
        <v/>
      </c>
      <c r="J747" s="134" t="str">
        <f>""</f>
        <v/>
      </c>
      <c r="K747" s="134" t="str">
        <f t="shared" si="363"/>
        <v/>
      </c>
      <c r="L747" s="134" t="str">
        <f t="shared" si="364"/>
        <v/>
      </c>
      <c r="M747" s="134" t="str">
        <f t="shared" si="365"/>
        <v/>
      </c>
      <c r="N747" s="134" t="str">
        <f t="shared" si="366"/>
        <v/>
      </c>
      <c r="O747" s="134" t="str">
        <f t="shared" si="367"/>
        <v/>
      </c>
      <c r="P747" s="134" t="str">
        <f t="shared" si="368"/>
        <v/>
      </c>
      <c r="Q747" s="134" t="str">
        <f t="shared" si="369"/>
        <v/>
      </c>
      <c r="R747" s="130" t="str">
        <f t="shared" si="370"/>
        <v/>
      </c>
      <c r="S747" s="134" t="str">
        <f t="shared" si="371"/>
        <v/>
      </c>
      <c r="T747" s="147" t="str">
        <f t="shared" si="372"/>
        <v/>
      </c>
      <c r="U747" s="134" t="str">
        <f t="shared" si="373"/>
        <v/>
      </c>
      <c r="V747" s="134" t="str">
        <f t="shared" si="374"/>
        <v/>
      </c>
      <c r="W747" s="134" t="str">
        <f t="shared" si="375"/>
        <v/>
      </c>
    </row>
    <row r="748" spans="1:23">
      <c r="A748" s="150"/>
      <c r="B748" s="147"/>
      <c r="C748" s="130" t="str">
        <f t="shared" si="356"/>
        <v/>
      </c>
      <c r="D748" s="134" t="str">
        <f t="shared" si="357"/>
        <v/>
      </c>
      <c r="E748" s="145" t="str">
        <f t="shared" si="358"/>
        <v/>
      </c>
      <c r="F748" s="146" t="str">
        <f t="shared" si="359"/>
        <v/>
      </c>
      <c r="G748" s="132" t="str">
        <f t="shared" si="360"/>
        <v/>
      </c>
      <c r="H748" s="133" t="str">
        <f t="shared" ca="1" si="361"/>
        <v/>
      </c>
      <c r="I748" s="134" t="str">
        <f t="shared" si="362"/>
        <v/>
      </c>
      <c r="J748" s="134" t="str">
        <f>""</f>
        <v/>
      </c>
      <c r="K748" s="134" t="str">
        <f t="shared" si="363"/>
        <v/>
      </c>
      <c r="L748" s="134" t="str">
        <f t="shared" si="364"/>
        <v/>
      </c>
      <c r="M748" s="134" t="str">
        <f t="shared" si="365"/>
        <v/>
      </c>
      <c r="N748" s="134" t="str">
        <f t="shared" si="366"/>
        <v/>
      </c>
      <c r="O748" s="134" t="str">
        <f t="shared" si="367"/>
        <v/>
      </c>
      <c r="P748" s="134" t="str">
        <f t="shared" si="368"/>
        <v/>
      </c>
      <c r="Q748" s="134" t="str">
        <f t="shared" si="369"/>
        <v/>
      </c>
      <c r="R748" s="130" t="str">
        <f t="shared" si="370"/>
        <v/>
      </c>
      <c r="S748" s="134" t="str">
        <f t="shared" si="371"/>
        <v/>
      </c>
      <c r="T748" s="147" t="str">
        <f t="shared" si="372"/>
        <v/>
      </c>
      <c r="U748" s="134" t="str">
        <f t="shared" si="373"/>
        <v/>
      </c>
      <c r="V748" s="134" t="str">
        <f t="shared" si="374"/>
        <v/>
      </c>
      <c r="W748" s="134" t="str">
        <f t="shared" si="375"/>
        <v/>
      </c>
    </row>
    <row r="749" spans="1:23">
      <c r="A749" s="150"/>
      <c r="B749" s="147"/>
      <c r="C749" s="130" t="str">
        <f t="shared" si="356"/>
        <v/>
      </c>
      <c r="D749" s="134" t="str">
        <f t="shared" si="357"/>
        <v/>
      </c>
      <c r="E749" s="145" t="str">
        <f t="shared" si="358"/>
        <v/>
      </c>
      <c r="F749" s="146" t="str">
        <f t="shared" si="359"/>
        <v/>
      </c>
      <c r="G749" s="132" t="str">
        <f t="shared" si="360"/>
        <v/>
      </c>
      <c r="H749" s="133" t="str">
        <f t="shared" ca="1" si="361"/>
        <v/>
      </c>
      <c r="I749" s="134" t="str">
        <f t="shared" si="362"/>
        <v/>
      </c>
      <c r="J749" s="134" t="str">
        <f>""</f>
        <v/>
      </c>
      <c r="K749" s="134" t="str">
        <f t="shared" si="363"/>
        <v/>
      </c>
      <c r="L749" s="134" t="str">
        <f t="shared" si="364"/>
        <v/>
      </c>
      <c r="M749" s="134" t="str">
        <f t="shared" si="365"/>
        <v/>
      </c>
      <c r="N749" s="134" t="str">
        <f t="shared" si="366"/>
        <v/>
      </c>
      <c r="O749" s="134" t="str">
        <f t="shared" si="367"/>
        <v/>
      </c>
      <c r="P749" s="134" t="str">
        <f t="shared" si="368"/>
        <v/>
      </c>
      <c r="Q749" s="134" t="str">
        <f t="shared" si="369"/>
        <v/>
      </c>
      <c r="R749" s="130" t="str">
        <f t="shared" si="370"/>
        <v/>
      </c>
      <c r="S749" s="134" t="str">
        <f t="shared" si="371"/>
        <v/>
      </c>
      <c r="T749" s="147" t="str">
        <f t="shared" si="372"/>
        <v/>
      </c>
      <c r="U749" s="134" t="str">
        <f t="shared" si="373"/>
        <v/>
      </c>
      <c r="V749" s="134" t="str">
        <f t="shared" si="374"/>
        <v/>
      </c>
      <c r="W749" s="134" t="str">
        <f t="shared" si="375"/>
        <v/>
      </c>
    </row>
    <row r="750" spans="1:23">
      <c r="A750" s="150"/>
      <c r="B750" s="147"/>
      <c r="C750" s="130" t="str">
        <f t="shared" si="356"/>
        <v/>
      </c>
      <c r="D750" s="134" t="str">
        <f t="shared" si="357"/>
        <v/>
      </c>
      <c r="E750" s="145" t="str">
        <f t="shared" si="358"/>
        <v/>
      </c>
      <c r="F750" s="146" t="str">
        <f t="shared" si="359"/>
        <v/>
      </c>
      <c r="G750" s="132" t="str">
        <f t="shared" si="360"/>
        <v/>
      </c>
      <c r="H750" s="133" t="str">
        <f t="shared" ca="1" si="361"/>
        <v/>
      </c>
      <c r="I750" s="134" t="str">
        <f t="shared" si="362"/>
        <v/>
      </c>
      <c r="J750" s="134" t="str">
        <f>""</f>
        <v/>
      </c>
      <c r="K750" s="134" t="str">
        <f t="shared" si="363"/>
        <v/>
      </c>
      <c r="L750" s="134" t="str">
        <f t="shared" si="364"/>
        <v/>
      </c>
      <c r="M750" s="134" t="str">
        <f t="shared" si="365"/>
        <v/>
      </c>
      <c r="N750" s="134" t="str">
        <f t="shared" si="366"/>
        <v/>
      </c>
      <c r="O750" s="134" t="str">
        <f t="shared" si="367"/>
        <v/>
      </c>
      <c r="P750" s="134" t="str">
        <f t="shared" si="368"/>
        <v/>
      </c>
      <c r="Q750" s="134" t="str">
        <f t="shared" si="369"/>
        <v/>
      </c>
      <c r="R750" s="130" t="str">
        <f t="shared" si="370"/>
        <v/>
      </c>
      <c r="S750" s="134" t="str">
        <f t="shared" si="371"/>
        <v/>
      </c>
      <c r="T750" s="147" t="str">
        <f t="shared" si="372"/>
        <v/>
      </c>
      <c r="U750" s="134" t="str">
        <f t="shared" si="373"/>
        <v/>
      </c>
      <c r="V750" s="134" t="str">
        <f t="shared" si="374"/>
        <v/>
      </c>
      <c r="W750" s="134" t="str">
        <f t="shared" si="375"/>
        <v/>
      </c>
    </row>
    <row r="751" spans="1:23">
      <c r="A751" s="150"/>
      <c r="B751" s="147"/>
      <c r="C751" s="130" t="str">
        <f t="shared" si="356"/>
        <v/>
      </c>
      <c r="D751" s="134" t="str">
        <f t="shared" si="357"/>
        <v/>
      </c>
      <c r="E751" s="145" t="str">
        <f t="shared" si="358"/>
        <v/>
      </c>
      <c r="F751" s="146" t="str">
        <f t="shared" si="359"/>
        <v/>
      </c>
      <c r="G751" s="132" t="str">
        <f t="shared" si="360"/>
        <v/>
      </c>
      <c r="H751" s="133" t="str">
        <f t="shared" ca="1" si="361"/>
        <v/>
      </c>
      <c r="I751" s="134" t="str">
        <f t="shared" si="362"/>
        <v/>
      </c>
      <c r="J751" s="134" t="str">
        <f>""</f>
        <v/>
      </c>
      <c r="K751" s="134" t="str">
        <f t="shared" si="363"/>
        <v/>
      </c>
      <c r="L751" s="134" t="str">
        <f t="shared" si="364"/>
        <v/>
      </c>
      <c r="M751" s="134" t="str">
        <f t="shared" si="365"/>
        <v/>
      </c>
      <c r="N751" s="134" t="str">
        <f t="shared" si="366"/>
        <v/>
      </c>
      <c r="O751" s="134" t="str">
        <f t="shared" si="367"/>
        <v/>
      </c>
      <c r="P751" s="134" t="str">
        <f t="shared" si="368"/>
        <v/>
      </c>
      <c r="Q751" s="134" t="str">
        <f t="shared" si="369"/>
        <v/>
      </c>
      <c r="R751" s="130" t="str">
        <f t="shared" si="370"/>
        <v/>
      </c>
      <c r="S751" s="134" t="str">
        <f t="shared" si="371"/>
        <v/>
      </c>
      <c r="T751" s="147" t="str">
        <f t="shared" si="372"/>
        <v/>
      </c>
      <c r="U751" s="134" t="str">
        <f t="shared" si="373"/>
        <v/>
      </c>
      <c r="V751" s="134" t="str">
        <f t="shared" si="374"/>
        <v/>
      </c>
      <c r="W751" s="134" t="str">
        <f t="shared" si="375"/>
        <v/>
      </c>
    </row>
    <row r="752" spans="1:23">
      <c r="A752" s="150"/>
      <c r="B752" s="147"/>
      <c r="C752" s="130" t="str">
        <f t="shared" si="356"/>
        <v/>
      </c>
      <c r="D752" s="134" t="str">
        <f t="shared" si="357"/>
        <v/>
      </c>
      <c r="E752" s="145" t="str">
        <f t="shared" si="358"/>
        <v/>
      </c>
      <c r="F752" s="146" t="str">
        <f t="shared" si="359"/>
        <v/>
      </c>
      <c r="G752" s="132" t="str">
        <f t="shared" si="360"/>
        <v/>
      </c>
      <c r="H752" s="133" t="str">
        <f t="shared" ca="1" si="361"/>
        <v/>
      </c>
      <c r="I752" s="134" t="str">
        <f t="shared" si="362"/>
        <v/>
      </c>
      <c r="J752" s="134" t="str">
        <f>""</f>
        <v/>
      </c>
      <c r="K752" s="134" t="str">
        <f t="shared" si="363"/>
        <v/>
      </c>
      <c r="L752" s="134" t="str">
        <f t="shared" si="364"/>
        <v/>
      </c>
      <c r="M752" s="134" t="str">
        <f t="shared" si="365"/>
        <v/>
      </c>
      <c r="N752" s="134" t="str">
        <f t="shared" si="366"/>
        <v/>
      </c>
      <c r="O752" s="134" t="str">
        <f t="shared" si="367"/>
        <v/>
      </c>
      <c r="P752" s="134" t="str">
        <f t="shared" si="368"/>
        <v/>
      </c>
      <c r="Q752" s="134" t="str">
        <f t="shared" si="369"/>
        <v/>
      </c>
      <c r="R752" s="130" t="str">
        <f t="shared" si="370"/>
        <v/>
      </c>
      <c r="S752" s="134" t="str">
        <f t="shared" si="371"/>
        <v/>
      </c>
      <c r="T752" s="147" t="str">
        <f t="shared" si="372"/>
        <v/>
      </c>
      <c r="U752" s="134" t="str">
        <f t="shared" si="373"/>
        <v/>
      </c>
      <c r="V752" s="134" t="str">
        <f t="shared" si="374"/>
        <v/>
      </c>
      <c r="W752" s="134" t="str">
        <f t="shared" si="375"/>
        <v/>
      </c>
    </row>
    <row r="753" spans="1:23">
      <c r="A753" s="150"/>
      <c r="B753" s="147"/>
      <c r="C753" s="130" t="str">
        <f t="shared" si="356"/>
        <v/>
      </c>
      <c r="D753" s="134" t="str">
        <f t="shared" si="357"/>
        <v/>
      </c>
      <c r="E753" s="145" t="str">
        <f t="shared" si="358"/>
        <v/>
      </c>
      <c r="F753" s="146" t="str">
        <f t="shared" si="359"/>
        <v/>
      </c>
      <c r="G753" s="132" t="str">
        <f t="shared" si="360"/>
        <v/>
      </c>
      <c r="H753" s="133" t="str">
        <f t="shared" ca="1" si="361"/>
        <v/>
      </c>
      <c r="I753" s="134" t="str">
        <f t="shared" si="362"/>
        <v/>
      </c>
      <c r="J753" s="134" t="str">
        <f>""</f>
        <v/>
      </c>
      <c r="K753" s="134" t="str">
        <f t="shared" si="363"/>
        <v/>
      </c>
      <c r="L753" s="134" t="str">
        <f t="shared" si="364"/>
        <v/>
      </c>
      <c r="M753" s="134" t="str">
        <f t="shared" si="365"/>
        <v/>
      </c>
      <c r="N753" s="134" t="str">
        <f t="shared" si="366"/>
        <v/>
      </c>
      <c r="O753" s="134" t="str">
        <f t="shared" si="367"/>
        <v/>
      </c>
      <c r="P753" s="134" t="str">
        <f t="shared" si="368"/>
        <v/>
      </c>
      <c r="Q753" s="134" t="str">
        <f t="shared" si="369"/>
        <v/>
      </c>
      <c r="R753" s="130" t="str">
        <f t="shared" si="370"/>
        <v/>
      </c>
      <c r="S753" s="134" t="str">
        <f t="shared" si="371"/>
        <v/>
      </c>
      <c r="T753" s="147" t="str">
        <f t="shared" si="372"/>
        <v/>
      </c>
      <c r="U753" s="134" t="str">
        <f t="shared" si="373"/>
        <v/>
      </c>
      <c r="V753" s="134" t="str">
        <f t="shared" si="374"/>
        <v/>
      </c>
      <c r="W753" s="134" t="str">
        <f t="shared" si="375"/>
        <v/>
      </c>
    </row>
    <row r="754" spans="1:23">
      <c r="A754" s="150"/>
      <c r="B754" s="147"/>
      <c r="C754" s="130" t="str">
        <f t="shared" si="356"/>
        <v/>
      </c>
      <c r="D754" s="134" t="str">
        <f t="shared" si="357"/>
        <v/>
      </c>
      <c r="E754" s="145" t="str">
        <f t="shared" si="358"/>
        <v/>
      </c>
      <c r="F754" s="146" t="str">
        <f t="shared" si="359"/>
        <v/>
      </c>
      <c r="G754" s="132" t="str">
        <f t="shared" si="360"/>
        <v/>
      </c>
      <c r="H754" s="133" t="str">
        <f t="shared" ca="1" si="361"/>
        <v/>
      </c>
      <c r="I754" s="134" t="str">
        <f t="shared" si="362"/>
        <v/>
      </c>
      <c r="J754" s="134" t="str">
        <f>""</f>
        <v/>
      </c>
      <c r="K754" s="134" t="str">
        <f t="shared" si="363"/>
        <v/>
      </c>
      <c r="L754" s="134" t="str">
        <f t="shared" si="364"/>
        <v/>
      </c>
      <c r="M754" s="134" t="str">
        <f t="shared" si="365"/>
        <v/>
      </c>
      <c r="N754" s="134" t="str">
        <f t="shared" si="366"/>
        <v/>
      </c>
      <c r="O754" s="134" t="str">
        <f t="shared" si="367"/>
        <v/>
      </c>
      <c r="P754" s="134" t="str">
        <f t="shared" si="368"/>
        <v/>
      </c>
      <c r="Q754" s="134" t="str">
        <f t="shared" si="369"/>
        <v/>
      </c>
      <c r="R754" s="130" t="str">
        <f t="shared" si="370"/>
        <v/>
      </c>
      <c r="S754" s="134" t="str">
        <f t="shared" si="371"/>
        <v/>
      </c>
      <c r="T754" s="147" t="str">
        <f t="shared" si="372"/>
        <v/>
      </c>
      <c r="U754" s="134" t="str">
        <f t="shared" si="373"/>
        <v/>
      </c>
      <c r="V754" s="134" t="str">
        <f t="shared" si="374"/>
        <v/>
      </c>
      <c r="W754" s="134" t="str">
        <f t="shared" si="375"/>
        <v/>
      </c>
    </row>
    <row r="755" spans="1:23">
      <c r="A755" s="150"/>
      <c r="B755" s="147"/>
      <c r="C755" s="130" t="str">
        <f t="shared" si="356"/>
        <v/>
      </c>
      <c r="D755" s="134" t="str">
        <f t="shared" si="357"/>
        <v/>
      </c>
      <c r="E755" s="145" t="str">
        <f t="shared" si="358"/>
        <v/>
      </c>
      <c r="F755" s="146" t="str">
        <f t="shared" si="359"/>
        <v/>
      </c>
      <c r="G755" s="132" t="str">
        <f t="shared" si="360"/>
        <v/>
      </c>
      <c r="H755" s="133" t="str">
        <f t="shared" ca="1" si="361"/>
        <v/>
      </c>
      <c r="I755" s="134" t="str">
        <f t="shared" si="362"/>
        <v/>
      </c>
      <c r="J755" s="134" t="str">
        <f>""</f>
        <v/>
      </c>
      <c r="K755" s="134" t="str">
        <f t="shared" si="363"/>
        <v/>
      </c>
      <c r="L755" s="134" t="str">
        <f t="shared" si="364"/>
        <v/>
      </c>
      <c r="M755" s="134" t="str">
        <f t="shared" si="365"/>
        <v/>
      </c>
      <c r="N755" s="134" t="str">
        <f t="shared" si="366"/>
        <v/>
      </c>
      <c r="O755" s="134" t="str">
        <f t="shared" si="367"/>
        <v/>
      </c>
      <c r="P755" s="134" t="str">
        <f t="shared" si="368"/>
        <v/>
      </c>
      <c r="Q755" s="134" t="str">
        <f t="shared" si="369"/>
        <v/>
      </c>
      <c r="R755" s="130" t="str">
        <f t="shared" si="370"/>
        <v/>
      </c>
      <c r="S755" s="134" t="str">
        <f t="shared" si="371"/>
        <v/>
      </c>
      <c r="T755" s="147" t="str">
        <f t="shared" si="372"/>
        <v/>
      </c>
      <c r="U755" s="134" t="str">
        <f t="shared" si="373"/>
        <v/>
      </c>
      <c r="V755" s="134" t="str">
        <f t="shared" si="374"/>
        <v/>
      </c>
      <c r="W755" s="134" t="str">
        <f t="shared" si="375"/>
        <v/>
      </c>
    </row>
    <row r="756" spans="1:23">
      <c r="A756" s="150"/>
      <c r="B756" s="147"/>
      <c r="C756" s="130" t="str">
        <f t="shared" si="356"/>
        <v/>
      </c>
      <c r="D756" s="134" t="str">
        <f t="shared" si="357"/>
        <v/>
      </c>
      <c r="E756" s="145" t="str">
        <f t="shared" si="358"/>
        <v/>
      </c>
      <c r="F756" s="146" t="str">
        <f t="shared" si="359"/>
        <v/>
      </c>
      <c r="G756" s="132" t="str">
        <f t="shared" si="360"/>
        <v/>
      </c>
      <c r="H756" s="133" t="str">
        <f t="shared" ca="1" si="361"/>
        <v/>
      </c>
      <c r="I756" s="134" t="str">
        <f t="shared" si="362"/>
        <v/>
      </c>
      <c r="J756" s="134" t="str">
        <f>""</f>
        <v/>
      </c>
      <c r="K756" s="134" t="str">
        <f t="shared" si="363"/>
        <v/>
      </c>
      <c r="L756" s="134" t="str">
        <f t="shared" si="364"/>
        <v/>
      </c>
      <c r="M756" s="134" t="str">
        <f t="shared" si="365"/>
        <v/>
      </c>
      <c r="N756" s="134" t="str">
        <f t="shared" si="366"/>
        <v/>
      </c>
      <c r="O756" s="134" t="str">
        <f t="shared" si="367"/>
        <v/>
      </c>
      <c r="P756" s="134" t="str">
        <f t="shared" si="368"/>
        <v/>
      </c>
      <c r="Q756" s="134" t="str">
        <f t="shared" si="369"/>
        <v/>
      </c>
      <c r="R756" s="130" t="str">
        <f t="shared" si="370"/>
        <v/>
      </c>
      <c r="S756" s="134" t="str">
        <f t="shared" si="371"/>
        <v/>
      </c>
      <c r="T756" s="147" t="str">
        <f t="shared" si="372"/>
        <v/>
      </c>
      <c r="U756" s="134" t="str">
        <f t="shared" si="373"/>
        <v/>
      </c>
      <c r="V756" s="134" t="str">
        <f t="shared" si="374"/>
        <v/>
      </c>
      <c r="W756" s="134" t="str">
        <f t="shared" si="375"/>
        <v/>
      </c>
    </row>
    <row r="757" spans="1:23">
      <c r="A757" s="150"/>
      <c r="B757" s="147"/>
      <c r="C757" s="130" t="str">
        <f t="shared" si="356"/>
        <v/>
      </c>
      <c r="D757" s="134" t="str">
        <f t="shared" si="357"/>
        <v/>
      </c>
      <c r="E757" s="145" t="str">
        <f t="shared" si="358"/>
        <v/>
      </c>
      <c r="F757" s="146" t="str">
        <f t="shared" si="359"/>
        <v/>
      </c>
      <c r="G757" s="132" t="str">
        <f t="shared" si="360"/>
        <v/>
      </c>
      <c r="H757" s="133" t="str">
        <f t="shared" ca="1" si="361"/>
        <v/>
      </c>
      <c r="I757" s="134" t="str">
        <f t="shared" si="362"/>
        <v/>
      </c>
      <c r="J757" s="134" t="str">
        <f>""</f>
        <v/>
      </c>
      <c r="K757" s="134" t="str">
        <f t="shared" si="363"/>
        <v/>
      </c>
      <c r="L757" s="134" t="str">
        <f t="shared" si="364"/>
        <v/>
      </c>
      <c r="M757" s="134" t="str">
        <f t="shared" si="365"/>
        <v/>
      </c>
      <c r="N757" s="134" t="str">
        <f t="shared" si="366"/>
        <v/>
      </c>
      <c r="O757" s="134" t="str">
        <f t="shared" si="367"/>
        <v/>
      </c>
      <c r="P757" s="134" t="str">
        <f t="shared" si="368"/>
        <v/>
      </c>
      <c r="Q757" s="134" t="str">
        <f t="shared" si="369"/>
        <v/>
      </c>
      <c r="R757" s="130" t="str">
        <f t="shared" si="370"/>
        <v/>
      </c>
      <c r="S757" s="134" t="str">
        <f t="shared" si="371"/>
        <v/>
      </c>
      <c r="T757" s="147" t="str">
        <f t="shared" si="372"/>
        <v/>
      </c>
      <c r="U757" s="134" t="str">
        <f t="shared" si="373"/>
        <v/>
      </c>
      <c r="V757" s="134" t="str">
        <f t="shared" si="374"/>
        <v/>
      </c>
      <c r="W757" s="134" t="str">
        <f t="shared" si="375"/>
        <v/>
      </c>
    </row>
    <row r="758" spans="1:23">
      <c r="A758" s="150"/>
      <c r="B758" s="147"/>
      <c r="C758" s="130" t="str">
        <f t="shared" si="356"/>
        <v/>
      </c>
      <c r="D758" s="134" t="str">
        <f t="shared" si="357"/>
        <v/>
      </c>
      <c r="E758" s="145" t="str">
        <f t="shared" si="358"/>
        <v/>
      </c>
      <c r="F758" s="146" t="str">
        <f t="shared" si="359"/>
        <v/>
      </c>
      <c r="G758" s="132" t="str">
        <f t="shared" si="360"/>
        <v/>
      </c>
      <c r="H758" s="133" t="str">
        <f t="shared" ca="1" si="361"/>
        <v/>
      </c>
      <c r="I758" s="134" t="str">
        <f t="shared" si="362"/>
        <v/>
      </c>
      <c r="J758" s="134" t="str">
        <f>""</f>
        <v/>
      </c>
      <c r="K758" s="134" t="str">
        <f t="shared" si="363"/>
        <v/>
      </c>
      <c r="L758" s="134" t="str">
        <f t="shared" si="364"/>
        <v/>
      </c>
      <c r="M758" s="134" t="str">
        <f t="shared" si="365"/>
        <v/>
      </c>
      <c r="N758" s="134" t="str">
        <f t="shared" si="366"/>
        <v/>
      </c>
      <c r="O758" s="134" t="str">
        <f t="shared" si="367"/>
        <v/>
      </c>
      <c r="P758" s="134" t="str">
        <f t="shared" si="368"/>
        <v/>
      </c>
      <c r="Q758" s="134" t="str">
        <f t="shared" si="369"/>
        <v/>
      </c>
      <c r="R758" s="130" t="str">
        <f t="shared" si="370"/>
        <v/>
      </c>
      <c r="S758" s="134" t="str">
        <f t="shared" si="371"/>
        <v/>
      </c>
      <c r="T758" s="147" t="str">
        <f t="shared" si="372"/>
        <v/>
      </c>
      <c r="U758" s="134" t="str">
        <f t="shared" si="373"/>
        <v/>
      </c>
      <c r="V758" s="134" t="str">
        <f t="shared" si="374"/>
        <v/>
      </c>
      <c r="W758" s="134" t="str">
        <f t="shared" si="375"/>
        <v/>
      </c>
    </row>
    <row r="759" spans="1:23">
      <c r="A759" s="150"/>
      <c r="B759" s="147"/>
      <c r="C759" s="130" t="str">
        <f t="shared" si="356"/>
        <v/>
      </c>
      <c r="D759" s="134" t="str">
        <f t="shared" si="357"/>
        <v/>
      </c>
      <c r="E759" s="145" t="str">
        <f t="shared" si="358"/>
        <v/>
      </c>
      <c r="F759" s="146" t="str">
        <f t="shared" si="359"/>
        <v/>
      </c>
      <c r="G759" s="132" t="str">
        <f t="shared" si="360"/>
        <v/>
      </c>
      <c r="H759" s="133" t="str">
        <f t="shared" ca="1" si="361"/>
        <v/>
      </c>
      <c r="I759" s="134" t="str">
        <f t="shared" si="362"/>
        <v/>
      </c>
      <c r="J759" s="134" t="str">
        <f>""</f>
        <v/>
      </c>
      <c r="K759" s="134" t="str">
        <f t="shared" si="363"/>
        <v/>
      </c>
      <c r="L759" s="134" t="str">
        <f t="shared" si="364"/>
        <v/>
      </c>
      <c r="M759" s="134" t="str">
        <f t="shared" si="365"/>
        <v/>
      </c>
      <c r="N759" s="134" t="str">
        <f t="shared" si="366"/>
        <v/>
      </c>
      <c r="O759" s="134" t="str">
        <f t="shared" si="367"/>
        <v/>
      </c>
      <c r="P759" s="134" t="str">
        <f t="shared" si="368"/>
        <v/>
      </c>
      <c r="Q759" s="134" t="str">
        <f t="shared" si="369"/>
        <v/>
      </c>
      <c r="R759" s="130" t="str">
        <f t="shared" si="370"/>
        <v/>
      </c>
      <c r="S759" s="134" t="str">
        <f t="shared" si="371"/>
        <v/>
      </c>
      <c r="T759" s="147" t="str">
        <f t="shared" si="372"/>
        <v/>
      </c>
      <c r="U759" s="134" t="str">
        <f t="shared" si="373"/>
        <v/>
      </c>
      <c r="V759" s="134" t="str">
        <f t="shared" si="374"/>
        <v/>
      </c>
      <c r="W759" s="134" t="str">
        <f t="shared" si="375"/>
        <v/>
      </c>
    </row>
    <row r="760" spans="1:23">
      <c r="A760" s="150"/>
      <c r="B760" s="147"/>
      <c r="C760" s="130" t="str">
        <f t="shared" si="356"/>
        <v/>
      </c>
      <c r="D760" s="134" t="str">
        <f t="shared" si="357"/>
        <v/>
      </c>
      <c r="E760" s="145" t="str">
        <f t="shared" si="358"/>
        <v/>
      </c>
      <c r="F760" s="146" t="str">
        <f t="shared" si="359"/>
        <v/>
      </c>
      <c r="G760" s="132" t="str">
        <f t="shared" si="360"/>
        <v/>
      </c>
      <c r="H760" s="133" t="str">
        <f t="shared" ca="1" si="361"/>
        <v/>
      </c>
      <c r="I760" s="134" t="str">
        <f t="shared" si="362"/>
        <v/>
      </c>
      <c r="J760" s="134" t="str">
        <f>""</f>
        <v/>
      </c>
      <c r="K760" s="134" t="str">
        <f t="shared" si="363"/>
        <v/>
      </c>
      <c r="L760" s="134" t="str">
        <f t="shared" si="364"/>
        <v/>
      </c>
      <c r="M760" s="134" t="str">
        <f t="shared" si="365"/>
        <v/>
      </c>
      <c r="N760" s="134" t="str">
        <f t="shared" si="366"/>
        <v/>
      </c>
      <c r="O760" s="134" t="str">
        <f t="shared" si="367"/>
        <v/>
      </c>
      <c r="P760" s="134" t="str">
        <f t="shared" si="368"/>
        <v/>
      </c>
      <c r="Q760" s="134" t="str">
        <f t="shared" si="369"/>
        <v/>
      </c>
      <c r="R760" s="130" t="str">
        <f t="shared" si="370"/>
        <v/>
      </c>
      <c r="S760" s="134" t="str">
        <f t="shared" si="371"/>
        <v/>
      </c>
      <c r="T760" s="147" t="str">
        <f t="shared" si="372"/>
        <v/>
      </c>
      <c r="U760" s="134" t="str">
        <f t="shared" si="373"/>
        <v/>
      </c>
      <c r="V760" s="134" t="str">
        <f t="shared" si="374"/>
        <v/>
      </c>
      <c r="W760" s="134" t="str">
        <f t="shared" si="375"/>
        <v/>
      </c>
    </row>
    <row r="761" spans="1:23">
      <c r="A761" s="150"/>
      <c r="B761" s="147"/>
      <c r="C761" s="130" t="str">
        <f t="shared" si="356"/>
        <v/>
      </c>
      <c r="D761" s="134" t="str">
        <f t="shared" si="357"/>
        <v/>
      </c>
      <c r="E761" s="145" t="str">
        <f t="shared" si="358"/>
        <v/>
      </c>
      <c r="F761" s="146" t="str">
        <f t="shared" si="359"/>
        <v/>
      </c>
      <c r="G761" s="132" t="str">
        <f t="shared" si="360"/>
        <v/>
      </c>
      <c r="H761" s="133" t="str">
        <f t="shared" ca="1" si="361"/>
        <v/>
      </c>
      <c r="I761" s="134" t="str">
        <f t="shared" si="362"/>
        <v/>
      </c>
      <c r="J761" s="134" t="str">
        <f>""</f>
        <v/>
      </c>
      <c r="K761" s="134" t="str">
        <f t="shared" si="363"/>
        <v/>
      </c>
      <c r="L761" s="134" t="str">
        <f t="shared" si="364"/>
        <v/>
      </c>
      <c r="M761" s="134" t="str">
        <f t="shared" si="365"/>
        <v/>
      </c>
      <c r="N761" s="134" t="str">
        <f t="shared" si="366"/>
        <v/>
      </c>
      <c r="O761" s="134" t="str">
        <f t="shared" si="367"/>
        <v/>
      </c>
      <c r="P761" s="134" t="str">
        <f t="shared" si="368"/>
        <v/>
      </c>
      <c r="Q761" s="134" t="str">
        <f t="shared" si="369"/>
        <v/>
      </c>
      <c r="R761" s="130" t="str">
        <f t="shared" si="370"/>
        <v/>
      </c>
      <c r="S761" s="134" t="str">
        <f t="shared" si="371"/>
        <v/>
      </c>
      <c r="T761" s="147" t="str">
        <f t="shared" si="372"/>
        <v/>
      </c>
      <c r="U761" s="134" t="str">
        <f t="shared" si="373"/>
        <v/>
      </c>
      <c r="V761" s="134" t="str">
        <f t="shared" si="374"/>
        <v/>
      </c>
      <c r="W761" s="134" t="str">
        <f t="shared" si="375"/>
        <v/>
      </c>
    </row>
    <row r="762" spans="1:23">
      <c r="A762" s="150"/>
      <c r="B762" s="147"/>
      <c r="C762" s="130" t="str">
        <f t="shared" si="356"/>
        <v/>
      </c>
      <c r="D762" s="134" t="str">
        <f t="shared" si="357"/>
        <v/>
      </c>
      <c r="E762" s="145" t="str">
        <f t="shared" si="358"/>
        <v/>
      </c>
      <c r="F762" s="146" t="str">
        <f t="shared" si="359"/>
        <v/>
      </c>
      <c r="G762" s="132" t="str">
        <f t="shared" si="360"/>
        <v/>
      </c>
      <c r="H762" s="133" t="str">
        <f t="shared" ca="1" si="361"/>
        <v/>
      </c>
      <c r="I762" s="134" t="str">
        <f t="shared" si="362"/>
        <v/>
      </c>
      <c r="J762" s="134" t="str">
        <f>""</f>
        <v/>
      </c>
      <c r="K762" s="134" t="str">
        <f t="shared" si="363"/>
        <v/>
      </c>
      <c r="L762" s="134" t="str">
        <f t="shared" si="364"/>
        <v/>
      </c>
      <c r="M762" s="134" t="str">
        <f t="shared" si="365"/>
        <v/>
      </c>
      <c r="N762" s="134" t="str">
        <f t="shared" si="366"/>
        <v/>
      </c>
      <c r="O762" s="134" t="str">
        <f t="shared" si="367"/>
        <v/>
      </c>
      <c r="P762" s="134" t="str">
        <f t="shared" si="368"/>
        <v/>
      </c>
      <c r="Q762" s="134" t="str">
        <f t="shared" si="369"/>
        <v/>
      </c>
      <c r="R762" s="130" t="str">
        <f t="shared" si="370"/>
        <v/>
      </c>
      <c r="S762" s="134" t="str">
        <f t="shared" si="371"/>
        <v/>
      </c>
      <c r="T762" s="147" t="str">
        <f t="shared" si="372"/>
        <v/>
      </c>
      <c r="U762" s="134" t="str">
        <f t="shared" si="373"/>
        <v/>
      </c>
      <c r="V762" s="134" t="str">
        <f t="shared" si="374"/>
        <v/>
      </c>
      <c r="W762" s="134" t="str">
        <f t="shared" si="375"/>
        <v/>
      </c>
    </row>
    <row r="763" spans="1:23">
      <c r="A763" s="150"/>
      <c r="B763" s="147"/>
      <c r="C763" s="130" t="str">
        <f t="shared" si="356"/>
        <v/>
      </c>
      <c r="D763" s="134" t="str">
        <f t="shared" si="357"/>
        <v/>
      </c>
      <c r="E763" s="145" t="str">
        <f t="shared" si="358"/>
        <v/>
      </c>
      <c r="F763" s="146" t="str">
        <f t="shared" si="359"/>
        <v/>
      </c>
      <c r="G763" s="132" t="str">
        <f t="shared" si="360"/>
        <v/>
      </c>
      <c r="H763" s="133" t="str">
        <f t="shared" ca="1" si="361"/>
        <v/>
      </c>
      <c r="I763" s="134" t="str">
        <f t="shared" si="362"/>
        <v/>
      </c>
      <c r="J763" s="134" t="str">
        <f>""</f>
        <v/>
      </c>
      <c r="K763" s="134" t="str">
        <f t="shared" si="363"/>
        <v/>
      </c>
      <c r="L763" s="134" t="str">
        <f t="shared" si="364"/>
        <v/>
      </c>
      <c r="M763" s="134" t="str">
        <f t="shared" si="365"/>
        <v/>
      </c>
      <c r="N763" s="134" t="str">
        <f t="shared" si="366"/>
        <v/>
      </c>
      <c r="O763" s="134" t="str">
        <f t="shared" si="367"/>
        <v/>
      </c>
      <c r="P763" s="134" t="str">
        <f t="shared" si="368"/>
        <v/>
      </c>
      <c r="Q763" s="134" t="str">
        <f t="shared" si="369"/>
        <v/>
      </c>
      <c r="R763" s="130" t="str">
        <f t="shared" si="370"/>
        <v/>
      </c>
      <c r="S763" s="134" t="str">
        <f t="shared" si="371"/>
        <v/>
      </c>
      <c r="T763" s="147" t="str">
        <f t="shared" si="372"/>
        <v/>
      </c>
      <c r="U763" s="134" t="str">
        <f t="shared" si="373"/>
        <v/>
      </c>
      <c r="V763" s="134" t="str">
        <f t="shared" si="374"/>
        <v/>
      </c>
      <c r="W763" s="134" t="str">
        <f t="shared" si="375"/>
        <v/>
      </c>
    </row>
    <row r="764" spans="1:23">
      <c r="A764" s="150"/>
      <c r="B764" s="147"/>
      <c r="C764" s="130" t="str">
        <f t="shared" si="356"/>
        <v/>
      </c>
      <c r="D764" s="134" t="str">
        <f t="shared" si="357"/>
        <v/>
      </c>
      <c r="E764" s="145" t="str">
        <f t="shared" si="358"/>
        <v/>
      </c>
      <c r="F764" s="146" t="str">
        <f t="shared" si="359"/>
        <v/>
      </c>
      <c r="G764" s="132" t="str">
        <f t="shared" si="360"/>
        <v/>
      </c>
      <c r="H764" s="133" t="str">
        <f t="shared" ca="1" si="361"/>
        <v/>
      </c>
      <c r="I764" s="134" t="str">
        <f t="shared" si="362"/>
        <v/>
      </c>
      <c r="J764" s="134" t="str">
        <f>""</f>
        <v/>
      </c>
      <c r="K764" s="134" t="str">
        <f t="shared" si="363"/>
        <v/>
      </c>
      <c r="L764" s="134" t="str">
        <f t="shared" si="364"/>
        <v/>
      </c>
      <c r="M764" s="134" t="str">
        <f t="shared" si="365"/>
        <v/>
      </c>
      <c r="N764" s="134" t="str">
        <f t="shared" si="366"/>
        <v/>
      </c>
      <c r="O764" s="134" t="str">
        <f t="shared" si="367"/>
        <v/>
      </c>
      <c r="P764" s="134" t="str">
        <f t="shared" si="368"/>
        <v/>
      </c>
      <c r="Q764" s="134" t="str">
        <f t="shared" si="369"/>
        <v/>
      </c>
      <c r="R764" s="130" t="str">
        <f t="shared" si="370"/>
        <v/>
      </c>
      <c r="S764" s="134" t="str">
        <f t="shared" si="371"/>
        <v/>
      </c>
      <c r="T764" s="147" t="str">
        <f t="shared" si="372"/>
        <v/>
      </c>
      <c r="U764" s="134" t="str">
        <f t="shared" si="373"/>
        <v/>
      </c>
      <c r="V764" s="134" t="str">
        <f t="shared" si="374"/>
        <v/>
      </c>
      <c r="W764" s="134" t="str">
        <f t="shared" si="375"/>
        <v/>
      </c>
    </row>
    <row r="765" spans="1:23">
      <c r="A765" s="150"/>
      <c r="B765" s="147"/>
      <c r="C765" s="130" t="str">
        <f t="shared" si="356"/>
        <v/>
      </c>
      <c r="D765" s="134" t="str">
        <f t="shared" si="357"/>
        <v/>
      </c>
      <c r="E765" s="145" t="str">
        <f t="shared" si="358"/>
        <v/>
      </c>
      <c r="F765" s="146" t="str">
        <f t="shared" si="359"/>
        <v/>
      </c>
      <c r="G765" s="132" t="str">
        <f t="shared" si="360"/>
        <v/>
      </c>
      <c r="H765" s="133" t="str">
        <f t="shared" ca="1" si="361"/>
        <v/>
      </c>
      <c r="I765" s="134" t="str">
        <f t="shared" si="362"/>
        <v/>
      </c>
      <c r="J765" s="134" t="str">
        <f>""</f>
        <v/>
      </c>
      <c r="K765" s="134" t="str">
        <f t="shared" si="363"/>
        <v/>
      </c>
      <c r="L765" s="134" t="str">
        <f t="shared" si="364"/>
        <v/>
      </c>
      <c r="M765" s="134" t="str">
        <f t="shared" si="365"/>
        <v/>
      </c>
      <c r="N765" s="134" t="str">
        <f t="shared" si="366"/>
        <v/>
      </c>
      <c r="O765" s="134" t="str">
        <f t="shared" si="367"/>
        <v/>
      </c>
      <c r="P765" s="134" t="str">
        <f t="shared" si="368"/>
        <v/>
      </c>
      <c r="Q765" s="134" t="str">
        <f t="shared" si="369"/>
        <v/>
      </c>
      <c r="R765" s="130" t="str">
        <f t="shared" si="370"/>
        <v/>
      </c>
      <c r="S765" s="134" t="str">
        <f t="shared" si="371"/>
        <v/>
      </c>
      <c r="T765" s="147" t="str">
        <f t="shared" si="372"/>
        <v/>
      </c>
      <c r="U765" s="134" t="str">
        <f t="shared" si="373"/>
        <v/>
      </c>
      <c r="V765" s="134" t="str">
        <f t="shared" si="374"/>
        <v/>
      </c>
      <c r="W765" s="134" t="str">
        <f t="shared" si="375"/>
        <v/>
      </c>
    </row>
    <row r="766" spans="1:23">
      <c r="A766" s="150"/>
      <c r="B766" s="147"/>
      <c r="C766" s="130" t="str">
        <f t="shared" si="356"/>
        <v/>
      </c>
      <c r="D766" s="134" t="str">
        <f t="shared" si="357"/>
        <v/>
      </c>
      <c r="E766" s="145" t="str">
        <f t="shared" si="358"/>
        <v/>
      </c>
      <c r="F766" s="146" t="str">
        <f t="shared" si="359"/>
        <v/>
      </c>
      <c r="G766" s="132" t="str">
        <f t="shared" si="360"/>
        <v/>
      </c>
      <c r="H766" s="133" t="str">
        <f t="shared" ca="1" si="361"/>
        <v/>
      </c>
      <c r="I766" s="134" t="str">
        <f t="shared" si="362"/>
        <v/>
      </c>
      <c r="J766" s="134" t="str">
        <f>""</f>
        <v/>
      </c>
      <c r="K766" s="134" t="str">
        <f t="shared" si="363"/>
        <v/>
      </c>
      <c r="L766" s="134" t="str">
        <f t="shared" si="364"/>
        <v/>
      </c>
      <c r="M766" s="134" t="str">
        <f t="shared" si="365"/>
        <v/>
      </c>
      <c r="N766" s="134" t="str">
        <f t="shared" si="366"/>
        <v/>
      </c>
      <c r="O766" s="134" t="str">
        <f t="shared" si="367"/>
        <v/>
      </c>
      <c r="P766" s="134" t="str">
        <f t="shared" si="368"/>
        <v/>
      </c>
      <c r="Q766" s="134" t="str">
        <f t="shared" si="369"/>
        <v/>
      </c>
      <c r="R766" s="130" t="str">
        <f t="shared" si="370"/>
        <v/>
      </c>
      <c r="S766" s="134" t="str">
        <f t="shared" si="371"/>
        <v/>
      </c>
      <c r="T766" s="147" t="str">
        <f t="shared" si="372"/>
        <v/>
      </c>
      <c r="U766" s="134" t="str">
        <f t="shared" si="373"/>
        <v/>
      </c>
      <c r="V766" s="134" t="str">
        <f t="shared" si="374"/>
        <v/>
      </c>
      <c r="W766" s="134" t="str">
        <f t="shared" si="375"/>
        <v/>
      </c>
    </row>
    <row r="767" spans="1:23">
      <c r="A767" s="150"/>
      <c r="B767" s="147"/>
      <c r="C767" s="130" t="str">
        <f t="shared" si="356"/>
        <v/>
      </c>
      <c r="D767" s="134" t="str">
        <f t="shared" si="357"/>
        <v/>
      </c>
      <c r="E767" s="145" t="str">
        <f t="shared" si="358"/>
        <v/>
      </c>
      <c r="F767" s="146" t="str">
        <f t="shared" si="359"/>
        <v/>
      </c>
      <c r="G767" s="132" t="str">
        <f t="shared" si="360"/>
        <v/>
      </c>
      <c r="H767" s="133" t="str">
        <f t="shared" ca="1" si="361"/>
        <v/>
      </c>
      <c r="I767" s="134" t="str">
        <f t="shared" si="362"/>
        <v/>
      </c>
      <c r="J767" s="134" t="str">
        <f>""</f>
        <v/>
      </c>
      <c r="K767" s="134" t="str">
        <f t="shared" si="363"/>
        <v/>
      </c>
      <c r="L767" s="134" t="str">
        <f t="shared" si="364"/>
        <v/>
      </c>
      <c r="M767" s="134" t="str">
        <f t="shared" si="365"/>
        <v/>
      </c>
      <c r="N767" s="134" t="str">
        <f t="shared" si="366"/>
        <v/>
      </c>
      <c r="O767" s="134" t="str">
        <f t="shared" si="367"/>
        <v/>
      </c>
      <c r="P767" s="134" t="str">
        <f t="shared" si="368"/>
        <v/>
      </c>
      <c r="Q767" s="134" t="str">
        <f t="shared" si="369"/>
        <v/>
      </c>
      <c r="R767" s="130" t="str">
        <f t="shared" si="370"/>
        <v/>
      </c>
      <c r="S767" s="134" t="str">
        <f t="shared" si="371"/>
        <v/>
      </c>
      <c r="T767" s="147" t="str">
        <f t="shared" si="372"/>
        <v/>
      </c>
      <c r="U767" s="134" t="str">
        <f t="shared" si="373"/>
        <v/>
      </c>
      <c r="V767" s="134" t="str">
        <f t="shared" si="374"/>
        <v/>
      </c>
      <c r="W767" s="134" t="str">
        <f t="shared" si="375"/>
        <v/>
      </c>
    </row>
    <row r="768" spans="1:23">
      <c r="A768" s="150"/>
      <c r="B768" s="147"/>
      <c r="C768" s="130" t="str">
        <f t="shared" si="356"/>
        <v/>
      </c>
      <c r="D768" s="134" t="str">
        <f t="shared" si="357"/>
        <v/>
      </c>
      <c r="E768" s="145" t="str">
        <f t="shared" si="358"/>
        <v/>
      </c>
      <c r="F768" s="146" t="str">
        <f t="shared" si="359"/>
        <v/>
      </c>
      <c r="G768" s="132" t="str">
        <f t="shared" si="360"/>
        <v/>
      </c>
      <c r="H768" s="133" t="str">
        <f t="shared" ca="1" si="361"/>
        <v/>
      </c>
      <c r="I768" s="134" t="str">
        <f t="shared" si="362"/>
        <v/>
      </c>
      <c r="J768" s="134" t="str">
        <f>""</f>
        <v/>
      </c>
      <c r="K768" s="134" t="str">
        <f t="shared" si="363"/>
        <v/>
      </c>
      <c r="L768" s="134" t="str">
        <f t="shared" si="364"/>
        <v/>
      </c>
      <c r="M768" s="134" t="str">
        <f t="shared" si="365"/>
        <v/>
      </c>
      <c r="N768" s="134" t="str">
        <f t="shared" si="366"/>
        <v/>
      </c>
      <c r="O768" s="134" t="str">
        <f t="shared" si="367"/>
        <v/>
      </c>
      <c r="P768" s="134" t="str">
        <f t="shared" si="368"/>
        <v/>
      </c>
      <c r="Q768" s="134" t="str">
        <f t="shared" si="369"/>
        <v/>
      </c>
      <c r="R768" s="130" t="str">
        <f t="shared" si="370"/>
        <v/>
      </c>
      <c r="S768" s="134" t="str">
        <f t="shared" si="371"/>
        <v/>
      </c>
      <c r="T768" s="147" t="str">
        <f t="shared" si="372"/>
        <v/>
      </c>
      <c r="U768" s="134" t="str">
        <f t="shared" si="373"/>
        <v/>
      </c>
      <c r="V768" s="134" t="str">
        <f t="shared" si="374"/>
        <v/>
      </c>
      <c r="W768" s="134" t="str">
        <f t="shared" si="375"/>
        <v/>
      </c>
    </row>
    <row r="769" spans="1:23">
      <c r="A769" s="150"/>
      <c r="B769" s="147"/>
      <c r="C769" s="130" t="str">
        <f t="shared" si="356"/>
        <v/>
      </c>
      <c r="D769" s="134" t="str">
        <f t="shared" si="357"/>
        <v/>
      </c>
      <c r="E769" s="145" t="str">
        <f t="shared" si="358"/>
        <v/>
      </c>
      <c r="F769" s="146" t="str">
        <f t="shared" si="359"/>
        <v/>
      </c>
      <c r="G769" s="132" t="str">
        <f t="shared" si="360"/>
        <v/>
      </c>
      <c r="H769" s="133" t="str">
        <f t="shared" ca="1" si="361"/>
        <v/>
      </c>
      <c r="I769" s="134" t="str">
        <f t="shared" si="362"/>
        <v/>
      </c>
      <c r="J769" s="134" t="str">
        <f>""</f>
        <v/>
      </c>
      <c r="K769" s="134" t="str">
        <f t="shared" si="363"/>
        <v/>
      </c>
      <c r="L769" s="134" t="str">
        <f t="shared" si="364"/>
        <v/>
      </c>
      <c r="M769" s="134" t="str">
        <f t="shared" si="365"/>
        <v/>
      </c>
      <c r="N769" s="134" t="str">
        <f t="shared" si="366"/>
        <v/>
      </c>
      <c r="O769" s="134" t="str">
        <f t="shared" si="367"/>
        <v/>
      </c>
      <c r="P769" s="134" t="str">
        <f t="shared" si="368"/>
        <v/>
      </c>
      <c r="Q769" s="134" t="str">
        <f t="shared" si="369"/>
        <v/>
      </c>
      <c r="R769" s="130" t="str">
        <f t="shared" si="370"/>
        <v/>
      </c>
      <c r="S769" s="134" t="str">
        <f t="shared" si="371"/>
        <v/>
      </c>
      <c r="T769" s="147" t="str">
        <f t="shared" si="372"/>
        <v/>
      </c>
      <c r="U769" s="134" t="str">
        <f t="shared" si="373"/>
        <v/>
      </c>
      <c r="V769" s="134" t="str">
        <f t="shared" si="374"/>
        <v/>
      </c>
      <c r="W769" s="134" t="str">
        <f t="shared" si="375"/>
        <v/>
      </c>
    </row>
    <row r="770" spans="1:23">
      <c r="A770" s="150"/>
      <c r="B770" s="147"/>
      <c r="C770" s="130" t="str">
        <f t="shared" si="356"/>
        <v/>
      </c>
      <c r="D770" s="134" t="str">
        <f t="shared" si="357"/>
        <v/>
      </c>
      <c r="E770" s="145" t="str">
        <f t="shared" si="358"/>
        <v/>
      </c>
      <c r="F770" s="146" t="str">
        <f t="shared" si="359"/>
        <v/>
      </c>
      <c r="G770" s="132" t="str">
        <f t="shared" si="360"/>
        <v/>
      </c>
      <c r="H770" s="133" t="str">
        <f t="shared" ca="1" si="361"/>
        <v/>
      </c>
      <c r="I770" s="134" t="str">
        <f t="shared" si="362"/>
        <v/>
      </c>
      <c r="J770" s="134" t="str">
        <f>""</f>
        <v/>
      </c>
      <c r="K770" s="134" t="str">
        <f t="shared" si="363"/>
        <v/>
      </c>
      <c r="L770" s="134" t="str">
        <f t="shared" si="364"/>
        <v/>
      </c>
      <c r="M770" s="134" t="str">
        <f t="shared" si="365"/>
        <v/>
      </c>
      <c r="N770" s="134" t="str">
        <f t="shared" si="366"/>
        <v/>
      </c>
      <c r="O770" s="134" t="str">
        <f t="shared" si="367"/>
        <v/>
      </c>
      <c r="P770" s="134" t="str">
        <f t="shared" si="368"/>
        <v/>
      </c>
      <c r="Q770" s="134" t="str">
        <f t="shared" si="369"/>
        <v/>
      </c>
      <c r="R770" s="130" t="str">
        <f t="shared" si="370"/>
        <v/>
      </c>
      <c r="S770" s="134" t="str">
        <f t="shared" si="371"/>
        <v/>
      </c>
      <c r="T770" s="147" t="str">
        <f t="shared" si="372"/>
        <v/>
      </c>
      <c r="U770" s="134" t="str">
        <f t="shared" si="373"/>
        <v/>
      </c>
      <c r="V770" s="134" t="str">
        <f t="shared" si="374"/>
        <v/>
      </c>
      <c r="W770" s="134" t="str">
        <f t="shared" si="375"/>
        <v/>
      </c>
    </row>
    <row r="771" spans="1:23">
      <c r="A771" s="150"/>
      <c r="B771" s="147"/>
      <c r="C771" s="130" t="str">
        <f t="shared" si="356"/>
        <v/>
      </c>
      <c r="D771" s="134" t="str">
        <f t="shared" si="357"/>
        <v/>
      </c>
      <c r="E771" s="145" t="str">
        <f t="shared" si="358"/>
        <v/>
      </c>
      <c r="F771" s="146" t="str">
        <f t="shared" si="359"/>
        <v/>
      </c>
      <c r="G771" s="132" t="str">
        <f t="shared" si="360"/>
        <v/>
      </c>
      <c r="H771" s="133" t="str">
        <f t="shared" ca="1" si="361"/>
        <v/>
      </c>
      <c r="I771" s="134" t="str">
        <f t="shared" si="362"/>
        <v/>
      </c>
      <c r="J771" s="134" t="str">
        <f>""</f>
        <v/>
      </c>
      <c r="K771" s="134" t="str">
        <f t="shared" si="363"/>
        <v/>
      </c>
      <c r="L771" s="134" t="str">
        <f t="shared" si="364"/>
        <v/>
      </c>
      <c r="M771" s="134" t="str">
        <f t="shared" si="365"/>
        <v/>
      </c>
      <c r="N771" s="134" t="str">
        <f t="shared" si="366"/>
        <v/>
      </c>
      <c r="O771" s="134" t="str">
        <f t="shared" si="367"/>
        <v/>
      </c>
      <c r="P771" s="134" t="str">
        <f t="shared" si="368"/>
        <v/>
      </c>
      <c r="Q771" s="134" t="str">
        <f t="shared" si="369"/>
        <v/>
      </c>
      <c r="R771" s="130" t="str">
        <f t="shared" si="370"/>
        <v/>
      </c>
      <c r="S771" s="134" t="str">
        <f t="shared" si="371"/>
        <v/>
      </c>
      <c r="T771" s="147" t="str">
        <f t="shared" si="372"/>
        <v/>
      </c>
      <c r="U771" s="134" t="str">
        <f t="shared" si="373"/>
        <v/>
      </c>
      <c r="V771" s="134" t="str">
        <f t="shared" si="374"/>
        <v/>
      </c>
      <c r="W771" s="134" t="str">
        <f t="shared" si="375"/>
        <v/>
      </c>
    </row>
    <row r="772" spans="1:23">
      <c r="A772" s="150"/>
      <c r="B772" s="147"/>
      <c r="C772" s="130" t="str">
        <f t="shared" si="356"/>
        <v/>
      </c>
      <c r="D772" s="134" t="str">
        <f t="shared" si="357"/>
        <v/>
      </c>
      <c r="E772" s="145" t="str">
        <f t="shared" si="358"/>
        <v/>
      </c>
      <c r="F772" s="146" t="str">
        <f t="shared" si="359"/>
        <v/>
      </c>
      <c r="G772" s="132" t="str">
        <f t="shared" si="360"/>
        <v/>
      </c>
      <c r="H772" s="133" t="str">
        <f t="shared" ca="1" si="361"/>
        <v/>
      </c>
      <c r="I772" s="134" t="str">
        <f t="shared" si="362"/>
        <v/>
      </c>
      <c r="J772" s="134" t="str">
        <f>""</f>
        <v/>
      </c>
      <c r="K772" s="134" t="str">
        <f t="shared" si="363"/>
        <v/>
      </c>
      <c r="L772" s="134" t="str">
        <f t="shared" si="364"/>
        <v/>
      </c>
      <c r="M772" s="134" t="str">
        <f t="shared" si="365"/>
        <v/>
      </c>
      <c r="N772" s="134" t="str">
        <f t="shared" si="366"/>
        <v/>
      </c>
      <c r="O772" s="134" t="str">
        <f t="shared" si="367"/>
        <v/>
      </c>
      <c r="P772" s="134" t="str">
        <f t="shared" si="368"/>
        <v/>
      </c>
      <c r="Q772" s="134" t="str">
        <f t="shared" si="369"/>
        <v/>
      </c>
      <c r="R772" s="130" t="str">
        <f t="shared" si="370"/>
        <v/>
      </c>
      <c r="S772" s="134" t="str">
        <f t="shared" si="371"/>
        <v/>
      </c>
      <c r="T772" s="147" t="str">
        <f t="shared" si="372"/>
        <v/>
      </c>
      <c r="U772" s="134" t="str">
        <f t="shared" si="373"/>
        <v/>
      </c>
      <c r="V772" s="134" t="str">
        <f t="shared" si="374"/>
        <v/>
      </c>
      <c r="W772" s="134" t="str">
        <f t="shared" si="375"/>
        <v/>
      </c>
    </row>
    <row r="773" spans="1:23">
      <c r="A773" s="150"/>
      <c r="B773" s="147"/>
      <c r="C773" s="130" t="str">
        <f t="shared" si="356"/>
        <v/>
      </c>
      <c r="D773" s="134" t="str">
        <f t="shared" si="357"/>
        <v/>
      </c>
      <c r="E773" s="145" t="str">
        <f t="shared" si="358"/>
        <v/>
      </c>
      <c r="F773" s="146" t="str">
        <f t="shared" si="359"/>
        <v/>
      </c>
      <c r="G773" s="132" t="str">
        <f t="shared" si="360"/>
        <v/>
      </c>
      <c r="H773" s="133" t="str">
        <f t="shared" ca="1" si="361"/>
        <v/>
      </c>
      <c r="I773" s="134" t="str">
        <f t="shared" si="362"/>
        <v/>
      </c>
      <c r="J773" s="134" t="str">
        <f>""</f>
        <v/>
      </c>
      <c r="K773" s="134" t="str">
        <f t="shared" si="363"/>
        <v/>
      </c>
      <c r="L773" s="134" t="str">
        <f t="shared" si="364"/>
        <v/>
      </c>
      <c r="M773" s="134" t="str">
        <f t="shared" si="365"/>
        <v/>
      </c>
      <c r="N773" s="134" t="str">
        <f t="shared" si="366"/>
        <v/>
      </c>
      <c r="O773" s="134" t="str">
        <f t="shared" si="367"/>
        <v/>
      </c>
      <c r="P773" s="134" t="str">
        <f t="shared" si="368"/>
        <v/>
      </c>
      <c r="Q773" s="134" t="str">
        <f t="shared" si="369"/>
        <v/>
      </c>
      <c r="R773" s="130" t="str">
        <f t="shared" si="370"/>
        <v/>
      </c>
      <c r="S773" s="134" t="str">
        <f t="shared" si="371"/>
        <v/>
      </c>
      <c r="T773" s="147" t="str">
        <f t="shared" si="372"/>
        <v/>
      </c>
      <c r="U773" s="134" t="str">
        <f t="shared" si="373"/>
        <v/>
      </c>
      <c r="V773" s="134" t="str">
        <f t="shared" si="374"/>
        <v/>
      </c>
      <c r="W773" s="134" t="str">
        <f t="shared" si="375"/>
        <v/>
      </c>
    </row>
    <row r="774" spans="1:23">
      <c r="A774" s="150"/>
      <c r="B774" s="147"/>
      <c r="C774" s="130" t="str">
        <f t="shared" si="356"/>
        <v/>
      </c>
      <c r="D774" s="134" t="str">
        <f t="shared" si="357"/>
        <v/>
      </c>
      <c r="E774" s="145" t="str">
        <f t="shared" si="358"/>
        <v/>
      </c>
      <c r="F774" s="146" t="str">
        <f t="shared" si="359"/>
        <v/>
      </c>
      <c r="G774" s="132" t="str">
        <f t="shared" si="360"/>
        <v/>
      </c>
      <c r="H774" s="133" t="str">
        <f t="shared" ca="1" si="361"/>
        <v/>
      </c>
      <c r="I774" s="134" t="str">
        <f t="shared" si="362"/>
        <v/>
      </c>
      <c r="J774" s="134" t="str">
        <f>""</f>
        <v/>
      </c>
      <c r="K774" s="134" t="str">
        <f t="shared" si="363"/>
        <v/>
      </c>
      <c r="L774" s="134" t="str">
        <f t="shared" si="364"/>
        <v/>
      </c>
      <c r="M774" s="134" t="str">
        <f t="shared" si="365"/>
        <v/>
      </c>
      <c r="N774" s="134" t="str">
        <f t="shared" si="366"/>
        <v/>
      </c>
      <c r="O774" s="134" t="str">
        <f t="shared" si="367"/>
        <v/>
      </c>
      <c r="P774" s="134" t="str">
        <f t="shared" si="368"/>
        <v/>
      </c>
      <c r="Q774" s="134" t="str">
        <f t="shared" si="369"/>
        <v/>
      </c>
      <c r="R774" s="130" t="str">
        <f t="shared" si="370"/>
        <v/>
      </c>
      <c r="S774" s="134" t="str">
        <f t="shared" si="371"/>
        <v/>
      </c>
      <c r="T774" s="147" t="str">
        <f t="shared" si="372"/>
        <v/>
      </c>
      <c r="U774" s="134" t="str">
        <f t="shared" si="373"/>
        <v/>
      </c>
      <c r="V774" s="134" t="str">
        <f t="shared" si="374"/>
        <v/>
      </c>
      <c r="W774" s="134" t="str">
        <f t="shared" si="375"/>
        <v/>
      </c>
    </row>
    <row r="775" spans="1:23">
      <c r="A775" s="150"/>
      <c r="B775" s="147"/>
      <c r="C775" s="130" t="str">
        <f t="shared" si="356"/>
        <v/>
      </c>
      <c r="D775" s="134" t="str">
        <f t="shared" si="357"/>
        <v/>
      </c>
      <c r="E775" s="145" t="str">
        <f t="shared" si="358"/>
        <v/>
      </c>
      <c r="F775" s="146" t="str">
        <f t="shared" si="359"/>
        <v/>
      </c>
      <c r="G775" s="132" t="str">
        <f t="shared" si="360"/>
        <v/>
      </c>
      <c r="H775" s="133" t="str">
        <f t="shared" ca="1" si="361"/>
        <v/>
      </c>
      <c r="I775" s="134" t="str">
        <f t="shared" si="362"/>
        <v/>
      </c>
      <c r="J775" s="134" t="str">
        <f>""</f>
        <v/>
      </c>
      <c r="K775" s="134" t="str">
        <f t="shared" si="363"/>
        <v/>
      </c>
      <c r="L775" s="134" t="str">
        <f t="shared" si="364"/>
        <v/>
      </c>
      <c r="M775" s="134" t="str">
        <f t="shared" si="365"/>
        <v/>
      </c>
      <c r="N775" s="134" t="str">
        <f t="shared" si="366"/>
        <v/>
      </c>
      <c r="O775" s="134" t="str">
        <f t="shared" si="367"/>
        <v/>
      </c>
      <c r="P775" s="134" t="str">
        <f t="shared" si="368"/>
        <v/>
      </c>
      <c r="Q775" s="134" t="str">
        <f t="shared" si="369"/>
        <v/>
      </c>
      <c r="R775" s="130" t="str">
        <f t="shared" si="370"/>
        <v/>
      </c>
      <c r="S775" s="134" t="str">
        <f t="shared" si="371"/>
        <v/>
      </c>
      <c r="T775" s="147" t="str">
        <f t="shared" si="372"/>
        <v/>
      </c>
      <c r="U775" s="134" t="str">
        <f t="shared" si="373"/>
        <v/>
      </c>
      <c r="V775" s="134" t="str">
        <f t="shared" si="374"/>
        <v/>
      </c>
      <c r="W775" s="134" t="str">
        <f t="shared" si="375"/>
        <v/>
      </c>
    </row>
    <row r="776" spans="1:23">
      <c r="A776" s="150"/>
      <c r="B776" s="147"/>
      <c r="C776" s="130" t="str">
        <f t="shared" si="356"/>
        <v/>
      </c>
      <c r="D776" s="134" t="str">
        <f t="shared" si="357"/>
        <v/>
      </c>
      <c r="E776" s="145" t="str">
        <f t="shared" si="358"/>
        <v/>
      </c>
      <c r="F776" s="146" t="str">
        <f t="shared" si="359"/>
        <v/>
      </c>
      <c r="G776" s="132" t="str">
        <f t="shared" si="360"/>
        <v/>
      </c>
      <c r="H776" s="133" t="str">
        <f t="shared" ca="1" si="361"/>
        <v/>
      </c>
      <c r="I776" s="134" t="str">
        <f t="shared" si="362"/>
        <v/>
      </c>
      <c r="J776" s="134" t="str">
        <f>""</f>
        <v/>
      </c>
      <c r="K776" s="134" t="str">
        <f t="shared" si="363"/>
        <v/>
      </c>
      <c r="L776" s="134" t="str">
        <f t="shared" si="364"/>
        <v/>
      </c>
      <c r="M776" s="134" t="str">
        <f t="shared" si="365"/>
        <v/>
      </c>
      <c r="N776" s="134" t="str">
        <f t="shared" si="366"/>
        <v/>
      </c>
      <c r="O776" s="134" t="str">
        <f t="shared" si="367"/>
        <v/>
      </c>
      <c r="P776" s="134" t="str">
        <f t="shared" si="368"/>
        <v/>
      </c>
      <c r="Q776" s="134" t="str">
        <f t="shared" si="369"/>
        <v/>
      </c>
      <c r="R776" s="130" t="str">
        <f t="shared" si="370"/>
        <v/>
      </c>
      <c r="S776" s="134" t="str">
        <f t="shared" si="371"/>
        <v/>
      </c>
      <c r="T776" s="147" t="str">
        <f t="shared" si="372"/>
        <v/>
      </c>
      <c r="U776" s="134" t="str">
        <f t="shared" si="373"/>
        <v/>
      </c>
      <c r="V776" s="134" t="str">
        <f t="shared" si="374"/>
        <v/>
      </c>
      <c r="W776" s="134" t="str">
        <f t="shared" si="375"/>
        <v/>
      </c>
    </row>
    <row r="777" spans="1:23">
      <c r="A777" s="150"/>
      <c r="B777" s="147"/>
      <c r="C777" s="130" t="str">
        <f t="shared" si="356"/>
        <v/>
      </c>
      <c r="D777" s="134" t="str">
        <f t="shared" si="357"/>
        <v/>
      </c>
      <c r="E777" s="145" t="str">
        <f t="shared" si="358"/>
        <v/>
      </c>
      <c r="F777" s="146" t="str">
        <f t="shared" si="359"/>
        <v/>
      </c>
      <c r="G777" s="132" t="str">
        <f t="shared" si="360"/>
        <v/>
      </c>
      <c r="H777" s="133" t="str">
        <f t="shared" ca="1" si="361"/>
        <v/>
      </c>
      <c r="I777" s="134" t="str">
        <f t="shared" si="362"/>
        <v/>
      </c>
      <c r="J777" s="134" t="str">
        <f>""</f>
        <v/>
      </c>
      <c r="K777" s="134" t="str">
        <f t="shared" si="363"/>
        <v/>
      </c>
      <c r="L777" s="134" t="str">
        <f t="shared" si="364"/>
        <v/>
      </c>
      <c r="M777" s="134" t="str">
        <f t="shared" si="365"/>
        <v/>
      </c>
      <c r="N777" s="134" t="str">
        <f t="shared" si="366"/>
        <v/>
      </c>
      <c r="O777" s="134" t="str">
        <f t="shared" si="367"/>
        <v/>
      </c>
      <c r="P777" s="134" t="str">
        <f t="shared" si="368"/>
        <v/>
      </c>
      <c r="Q777" s="134" t="str">
        <f t="shared" si="369"/>
        <v/>
      </c>
      <c r="R777" s="130" t="str">
        <f t="shared" si="370"/>
        <v/>
      </c>
      <c r="S777" s="134" t="str">
        <f t="shared" si="371"/>
        <v/>
      </c>
      <c r="T777" s="147" t="str">
        <f t="shared" si="372"/>
        <v/>
      </c>
      <c r="U777" s="134" t="str">
        <f t="shared" si="373"/>
        <v/>
      </c>
      <c r="V777" s="134" t="str">
        <f t="shared" si="374"/>
        <v/>
      </c>
      <c r="W777" s="134" t="str">
        <f t="shared" si="375"/>
        <v/>
      </c>
    </row>
    <row r="778" spans="1:23">
      <c r="A778" s="150"/>
      <c r="B778" s="147"/>
      <c r="C778" s="130" t="str">
        <f t="shared" si="356"/>
        <v/>
      </c>
      <c r="D778" s="134" t="str">
        <f t="shared" si="357"/>
        <v/>
      </c>
      <c r="E778" s="145" t="str">
        <f t="shared" si="358"/>
        <v/>
      </c>
      <c r="F778" s="146" t="str">
        <f t="shared" si="359"/>
        <v/>
      </c>
      <c r="G778" s="132" t="str">
        <f t="shared" si="360"/>
        <v/>
      </c>
      <c r="H778" s="133" t="str">
        <f t="shared" ca="1" si="361"/>
        <v/>
      </c>
      <c r="I778" s="134" t="str">
        <f t="shared" si="362"/>
        <v/>
      </c>
      <c r="J778" s="134" t="str">
        <f>""</f>
        <v/>
      </c>
      <c r="K778" s="134" t="str">
        <f t="shared" si="363"/>
        <v/>
      </c>
      <c r="L778" s="134" t="str">
        <f t="shared" si="364"/>
        <v/>
      </c>
      <c r="M778" s="134" t="str">
        <f t="shared" si="365"/>
        <v/>
      </c>
      <c r="N778" s="134" t="str">
        <f t="shared" si="366"/>
        <v/>
      </c>
      <c r="O778" s="134" t="str">
        <f t="shared" si="367"/>
        <v/>
      </c>
      <c r="P778" s="134" t="str">
        <f t="shared" si="368"/>
        <v/>
      </c>
      <c r="Q778" s="134" t="str">
        <f t="shared" si="369"/>
        <v/>
      </c>
      <c r="R778" s="130" t="str">
        <f t="shared" si="370"/>
        <v/>
      </c>
      <c r="S778" s="134" t="str">
        <f t="shared" si="371"/>
        <v/>
      </c>
      <c r="T778" s="147" t="str">
        <f t="shared" si="372"/>
        <v/>
      </c>
      <c r="U778" s="134" t="str">
        <f t="shared" si="373"/>
        <v/>
      </c>
      <c r="V778" s="134" t="str">
        <f t="shared" si="374"/>
        <v/>
      </c>
      <c r="W778" s="134" t="str">
        <f t="shared" si="375"/>
        <v/>
      </c>
    </row>
    <row r="779" spans="1:23">
      <c r="A779" s="150"/>
      <c r="B779" s="147"/>
      <c r="C779" s="130" t="str">
        <f t="shared" si="356"/>
        <v/>
      </c>
      <c r="D779" s="134" t="str">
        <f t="shared" si="357"/>
        <v/>
      </c>
      <c r="E779" s="145" t="str">
        <f t="shared" si="358"/>
        <v/>
      </c>
      <c r="F779" s="146" t="str">
        <f t="shared" si="359"/>
        <v/>
      </c>
      <c r="G779" s="132" t="str">
        <f t="shared" si="360"/>
        <v/>
      </c>
      <c r="H779" s="133" t="str">
        <f t="shared" ca="1" si="361"/>
        <v/>
      </c>
      <c r="I779" s="134" t="str">
        <f t="shared" si="362"/>
        <v/>
      </c>
      <c r="J779" s="134" t="str">
        <f>""</f>
        <v/>
      </c>
      <c r="K779" s="134" t="str">
        <f t="shared" si="363"/>
        <v/>
      </c>
      <c r="L779" s="134" t="str">
        <f t="shared" si="364"/>
        <v/>
      </c>
      <c r="M779" s="134" t="str">
        <f t="shared" si="365"/>
        <v/>
      </c>
      <c r="N779" s="134" t="str">
        <f t="shared" si="366"/>
        <v/>
      </c>
      <c r="O779" s="134" t="str">
        <f t="shared" si="367"/>
        <v/>
      </c>
      <c r="P779" s="134" t="str">
        <f t="shared" si="368"/>
        <v/>
      </c>
      <c r="Q779" s="134" t="str">
        <f t="shared" si="369"/>
        <v/>
      </c>
      <c r="R779" s="130" t="str">
        <f t="shared" si="370"/>
        <v/>
      </c>
      <c r="S779" s="134" t="str">
        <f t="shared" si="371"/>
        <v/>
      </c>
      <c r="T779" s="147" t="str">
        <f t="shared" si="372"/>
        <v/>
      </c>
      <c r="U779" s="134" t="str">
        <f t="shared" si="373"/>
        <v/>
      </c>
      <c r="V779" s="134" t="str">
        <f t="shared" si="374"/>
        <v/>
      </c>
      <c r="W779" s="134" t="str">
        <f t="shared" si="375"/>
        <v/>
      </c>
    </row>
    <row r="780" spans="1:23">
      <c r="A780" s="150"/>
      <c r="B780" s="147"/>
      <c r="C780" s="130" t="str">
        <f t="shared" si="356"/>
        <v/>
      </c>
      <c r="D780" s="134" t="str">
        <f t="shared" si="357"/>
        <v/>
      </c>
      <c r="E780" s="145" t="str">
        <f t="shared" si="358"/>
        <v/>
      </c>
      <c r="F780" s="146" t="str">
        <f t="shared" si="359"/>
        <v/>
      </c>
      <c r="G780" s="132" t="str">
        <f t="shared" si="360"/>
        <v/>
      </c>
      <c r="H780" s="133" t="str">
        <f t="shared" ca="1" si="361"/>
        <v/>
      </c>
      <c r="I780" s="134" t="str">
        <f t="shared" si="362"/>
        <v/>
      </c>
      <c r="J780" s="134" t="str">
        <f>""</f>
        <v/>
      </c>
      <c r="K780" s="134" t="str">
        <f t="shared" si="363"/>
        <v/>
      </c>
      <c r="L780" s="134" t="str">
        <f t="shared" si="364"/>
        <v/>
      </c>
      <c r="M780" s="134" t="str">
        <f t="shared" si="365"/>
        <v/>
      </c>
      <c r="N780" s="134" t="str">
        <f t="shared" si="366"/>
        <v/>
      </c>
      <c r="O780" s="134" t="str">
        <f t="shared" si="367"/>
        <v/>
      </c>
      <c r="P780" s="134" t="str">
        <f t="shared" si="368"/>
        <v/>
      </c>
      <c r="Q780" s="134" t="str">
        <f t="shared" si="369"/>
        <v/>
      </c>
      <c r="R780" s="130" t="str">
        <f t="shared" si="370"/>
        <v/>
      </c>
      <c r="S780" s="134" t="str">
        <f t="shared" si="371"/>
        <v/>
      </c>
      <c r="T780" s="147" t="str">
        <f t="shared" si="372"/>
        <v/>
      </c>
      <c r="U780" s="134" t="str">
        <f t="shared" si="373"/>
        <v/>
      </c>
      <c r="V780" s="134" t="str">
        <f t="shared" si="374"/>
        <v/>
      </c>
      <c r="W780" s="134" t="str">
        <f t="shared" si="375"/>
        <v/>
      </c>
    </row>
    <row r="781" spans="1:23">
      <c r="A781" s="150"/>
      <c r="B781" s="147"/>
      <c r="C781" s="130" t="str">
        <f t="shared" si="356"/>
        <v/>
      </c>
      <c r="D781" s="134" t="str">
        <f t="shared" si="357"/>
        <v/>
      </c>
      <c r="E781" s="145" t="str">
        <f t="shared" si="358"/>
        <v/>
      </c>
      <c r="F781" s="146" t="str">
        <f t="shared" si="359"/>
        <v/>
      </c>
      <c r="G781" s="132" t="str">
        <f t="shared" si="360"/>
        <v/>
      </c>
      <c r="H781" s="133" t="str">
        <f t="shared" ca="1" si="361"/>
        <v/>
      </c>
      <c r="I781" s="134" t="str">
        <f t="shared" si="362"/>
        <v/>
      </c>
      <c r="J781" s="134" t="str">
        <f>""</f>
        <v/>
      </c>
      <c r="K781" s="134" t="str">
        <f t="shared" si="363"/>
        <v/>
      </c>
      <c r="L781" s="134" t="str">
        <f t="shared" si="364"/>
        <v/>
      </c>
      <c r="M781" s="134" t="str">
        <f t="shared" si="365"/>
        <v/>
      </c>
      <c r="N781" s="134" t="str">
        <f t="shared" si="366"/>
        <v/>
      </c>
      <c r="O781" s="134" t="str">
        <f t="shared" si="367"/>
        <v/>
      </c>
      <c r="P781" s="134" t="str">
        <f t="shared" si="368"/>
        <v/>
      </c>
      <c r="Q781" s="134" t="str">
        <f t="shared" si="369"/>
        <v/>
      </c>
      <c r="R781" s="130" t="str">
        <f t="shared" si="370"/>
        <v/>
      </c>
      <c r="S781" s="134" t="str">
        <f t="shared" si="371"/>
        <v/>
      </c>
      <c r="T781" s="147" t="str">
        <f t="shared" si="372"/>
        <v/>
      </c>
      <c r="U781" s="134" t="str">
        <f t="shared" si="373"/>
        <v/>
      </c>
      <c r="V781" s="134" t="str">
        <f t="shared" si="374"/>
        <v/>
      </c>
      <c r="W781" s="134" t="str">
        <f t="shared" si="375"/>
        <v/>
      </c>
    </row>
    <row r="782" spans="1:23">
      <c r="A782" s="150"/>
      <c r="B782" s="147"/>
      <c r="C782" s="130" t="str">
        <f t="shared" si="356"/>
        <v/>
      </c>
      <c r="D782" s="134" t="str">
        <f t="shared" si="357"/>
        <v/>
      </c>
      <c r="E782" s="145" t="str">
        <f t="shared" si="358"/>
        <v/>
      </c>
      <c r="F782" s="146" t="str">
        <f t="shared" si="359"/>
        <v/>
      </c>
      <c r="G782" s="132" t="str">
        <f t="shared" si="360"/>
        <v/>
      </c>
      <c r="H782" s="133" t="str">
        <f t="shared" ca="1" si="361"/>
        <v/>
      </c>
      <c r="I782" s="134" t="str">
        <f t="shared" si="362"/>
        <v/>
      </c>
      <c r="J782" s="134" t="str">
        <f>""</f>
        <v/>
      </c>
      <c r="K782" s="134" t="str">
        <f t="shared" si="363"/>
        <v/>
      </c>
      <c r="L782" s="134" t="str">
        <f t="shared" si="364"/>
        <v/>
      </c>
      <c r="M782" s="134" t="str">
        <f t="shared" si="365"/>
        <v/>
      </c>
      <c r="N782" s="134" t="str">
        <f t="shared" si="366"/>
        <v/>
      </c>
      <c r="O782" s="134" t="str">
        <f t="shared" si="367"/>
        <v/>
      </c>
      <c r="P782" s="134" t="str">
        <f t="shared" si="368"/>
        <v/>
      </c>
      <c r="Q782" s="134" t="str">
        <f t="shared" si="369"/>
        <v/>
      </c>
      <c r="R782" s="130" t="str">
        <f t="shared" si="370"/>
        <v/>
      </c>
      <c r="S782" s="134" t="str">
        <f t="shared" si="371"/>
        <v/>
      </c>
      <c r="T782" s="147" t="str">
        <f t="shared" si="372"/>
        <v/>
      </c>
      <c r="U782" s="134" t="str">
        <f t="shared" si="373"/>
        <v/>
      </c>
      <c r="V782" s="134" t="str">
        <f t="shared" si="374"/>
        <v/>
      </c>
      <c r="W782" s="134" t="str">
        <f t="shared" si="375"/>
        <v/>
      </c>
    </row>
    <row r="783" spans="1:23">
      <c r="A783" s="150"/>
      <c r="B783" s="147"/>
      <c r="C783" s="130" t="str">
        <f t="shared" si="356"/>
        <v/>
      </c>
      <c r="D783" s="134" t="str">
        <f t="shared" si="357"/>
        <v/>
      </c>
      <c r="E783" s="145" t="str">
        <f t="shared" si="358"/>
        <v/>
      </c>
      <c r="F783" s="146" t="str">
        <f t="shared" si="359"/>
        <v/>
      </c>
      <c r="G783" s="132" t="str">
        <f t="shared" si="360"/>
        <v/>
      </c>
      <c r="H783" s="133" t="str">
        <f t="shared" ca="1" si="361"/>
        <v/>
      </c>
      <c r="I783" s="134" t="str">
        <f t="shared" si="362"/>
        <v/>
      </c>
      <c r="J783" s="134" t="str">
        <f>""</f>
        <v/>
      </c>
      <c r="K783" s="134" t="str">
        <f t="shared" si="363"/>
        <v/>
      </c>
      <c r="L783" s="134" t="str">
        <f t="shared" si="364"/>
        <v/>
      </c>
      <c r="M783" s="134" t="str">
        <f t="shared" si="365"/>
        <v/>
      </c>
      <c r="N783" s="134" t="str">
        <f t="shared" si="366"/>
        <v/>
      </c>
      <c r="O783" s="134" t="str">
        <f t="shared" si="367"/>
        <v/>
      </c>
      <c r="P783" s="134" t="str">
        <f t="shared" si="368"/>
        <v/>
      </c>
      <c r="Q783" s="134" t="str">
        <f t="shared" si="369"/>
        <v/>
      </c>
      <c r="R783" s="130" t="str">
        <f t="shared" si="370"/>
        <v/>
      </c>
      <c r="S783" s="134" t="str">
        <f t="shared" si="371"/>
        <v/>
      </c>
      <c r="T783" s="147" t="str">
        <f t="shared" si="372"/>
        <v/>
      </c>
      <c r="U783" s="134" t="str">
        <f t="shared" si="373"/>
        <v/>
      </c>
      <c r="V783" s="134" t="str">
        <f t="shared" si="374"/>
        <v/>
      </c>
      <c r="W783" s="134" t="str">
        <f t="shared" si="375"/>
        <v/>
      </c>
    </row>
    <row r="784" spans="1:23">
      <c r="A784" s="150"/>
      <c r="B784" s="147"/>
      <c r="C784" s="130" t="str">
        <f t="shared" si="356"/>
        <v/>
      </c>
      <c r="D784" s="134" t="str">
        <f t="shared" si="357"/>
        <v/>
      </c>
      <c r="E784" s="145" t="str">
        <f t="shared" si="358"/>
        <v/>
      </c>
      <c r="F784" s="146" t="str">
        <f t="shared" si="359"/>
        <v/>
      </c>
      <c r="G784" s="132" t="str">
        <f t="shared" si="360"/>
        <v/>
      </c>
      <c r="H784" s="133" t="str">
        <f t="shared" ca="1" si="361"/>
        <v/>
      </c>
      <c r="I784" s="134" t="str">
        <f t="shared" si="362"/>
        <v/>
      </c>
      <c r="J784" s="134" t="str">
        <f>""</f>
        <v/>
      </c>
      <c r="K784" s="134" t="str">
        <f t="shared" si="363"/>
        <v/>
      </c>
      <c r="L784" s="134" t="str">
        <f t="shared" si="364"/>
        <v/>
      </c>
      <c r="M784" s="134" t="str">
        <f t="shared" si="365"/>
        <v/>
      </c>
      <c r="N784" s="134" t="str">
        <f t="shared" si="366"/>
        <v/>
      </c>
      <c r="O784" s="134" t="str">
        <f t="shared" si="367"/>
        <v/>
      </c>
      <c r="P784" s="134" t="str">
        <f t="shared" si="368"/>
        <v/>
      </c>
      <c r="Q784" s="134" t="str">
        <f t="shared" si="369"/>
        <v/>
      </c>
      <c r="R784" s="130" t="str">
        <f t="shared" si="370"/>
        <v/>
      </c>
      <c r="S784" s="134" t="str">
        <f t="shared" si="371"/>
        <v/>
      </c>
      <c r="T784" s="147" t="str">
        <f t="shared" si="372"/>
        <v/>
      </c>
      <c r="U784" s="134" t="str">
        <f t="shared" si="373"/>
        <v/>
      </c>
      <c r="V784" s="134" t="str">
        <f t="shared" si="374"/>
        <v/>
      </c>
      <c r="W784" s="134" t="str">
        <f t="shared" si="375"/>
        <v/>
      </c>
    </row>
    <row r="785" spans="1:23">
      <c r="A785" s="150"/>
      <c r="B785" s="147"/>
      <c r="C785" s="130" t="str">
        <f t="shared" si="356"/>
        <v/>
      </c>
      <c r="D785" s="134" t="str">
        <f t="shared" si="357"/>
        <v/>
      </c>
      <c r="E785" s="145" t="str">
        <f t="shared" si="358"/>
        <v/>
      </c>
      <c r="F785" s="146" t="str">
        <f t="shared" si="359"/>
        <v/>
      </c>
      <c r="G785" s="132" t="str">
        <f t="shared" si="360"/>
        <v/>
      </c>
      <c r="H785" s="133" t="str">
        <f t="shared" ca="1" si="361"/>
        <v/>
      </c>
      <c r="I785" s="134" t="str">
        <f t="shared" si="362"/>
        <v/>
      </c>
      <c r="J785" s="134" t="str">
        <f>""</f>
        <v/>
      </c>
      <c r="K785" s="134" t="str">
        <f t="shared" si="363"/>
        <v/>
      </c>
      <c r="L785" s="134" t="str">
        <f t="shared" si="364"/>
        <v/>
      </c>
      <c r="M785" s="134" t="str">
        <f t="shared" si="365"/>
        <v/>
      </c>
      <c r="N785" s="134" t="str">
        <f t="shared" si="366"/>
        <v/>
      </c>
      <c r="O785" s="134" t="str">
        <f t="shared" si="367"/>
        <v/>
      </c>
      <c r="P785" s="134" t="str">
        <f t="shared" si="368"/>
        <v/>
      </c>
      <c r="Q785" s="134" t="str">
        <f t="shared" si="369"/>
        <v/>
      </c>
      <c r="R785" s="130" t="str">
        <f t="shared" si="370"/>
        <v/>
      </c>
      <c r="S785" s="134" t="str">
        <f t="shared" si="371"/>
        <v/>
      </c>
      <c r="T785" s="147" t="str">
        <f t="shared" si="372"/>
        <v/>
      </c>
      <c r="U785" s="134" t="str">
        <f t="shared" si="373"/>
        <v/>
      </c>
      <c r="V785" s="134" t="str">
        <f t="shared" si="374"/>
        <v/>
      </c>
      <c r="W785" s="134" t="str">
        <f t="shared" si="375"/>
        <v/>
      </c>
    </row>
    <row r="786" spans="1:23">
      <c r="A786" s="150"/>
      <c r="B786" s="147"/>
      <c r="C786" s="130" t="str">
        <f t="shared" si="356"/>
        <v/>
      </c>
      <c r="D786" s="134" t="str">
        <f t="shared" si="357"/>
        <v/>
      </c>
      <c r="E786" s="145" t="str">
        <f t="shared" si="358"/>
        <v/>
      </c>
      <c r="F786" s="146" t="str">
        <f t="shared" si="359"/>
        <v/>
      </c>
      <c r="G786" s="132" t="str">
        <f t="shared" si="360"/>
        <v/>
      </c>
      <c r="H786" s="133" t="str">
        <f t="shared" ca="1" si="361"/>
        <v/>
      </c>
      <c r="I786" s="134" t="str">
        <f t="shared" si="362"/>
        <v/>
      </c>
      <c r="J786" s="134" t="str">
        <f>""</f>
        <v/>
      </c>
      <c r="K786" s="134" t="str">
        <f t="shared" si="363"/>
        <v/>
      </c>
      <c r="L786" s="134" t="str">
        <f t="shared" si="364"/>
        <v/>
      </c>
      <c r="M786" s="134" t="str">
        <f t="shared" si="365"/>
        <v/>
      </c>
      <c r="N786" s="134" t="str">
        <f t="shared" si="366"/>
        <v/>
      </c>
      <c r="O786" s="134" t="str">
        <f t="shared" si="367"/>
        <v/>
      </c>
      <c r="P786" s="134" t="str">
        <f t="shared" si="368"/>
        <v/>
      </c>
      <c r="Q786" s="134" t="str">
        <f t="shared" si="369"/>
        <v/>
      </c>
      <c r="R786" s="130" t="str">
        <f t="shared" si="370"/>
        <v/>
      </c>
      <c r="S786" s="134" t="str">
        <f t="shared" si="371"/>
        <v/>
      </c>
      <c r="T786" s="147" t="str">
        <f t="shared" si="372"/>
        <v/>
      </c>
      <c r="U786" s="134" t="str">
        <f t="shared" si="373"/>
        <v/>
      </c>
      <c r="V786" s="134" t="str">
        <f t="shared" si="374"/>
        <v/>
      </c>
      <c r="W786" s="134" t="str">
        <f t="shared" si="375"/>
        <v/>
      </c>
    </row>
    <row r="787" spans="1:23">
      <c r="A787" s="150"/>
      <c r="B787" s="147"/>
      <c r="C787" s="130" t="str">
        <f t="shared" si="356"/>
        <v/>
      </c>
      <c r="D787" s="134" t="str">
        <f t="shared" si="357"/>
        <v/>
      </c>
      <c r="E787" s="145" t="str">
        <f t="shared" si="358"/>
        <v/>
      </c>
      <c r="F787" s="146" t="str">
        <f t="shared" si="359"/>
        <v/>
      </c>
      <c r="G787" s="132" t="str">
        <f t="shared" si="360"/>
        <v/>
      </c>
      <c r="H787" s="133" t="str">
        <f t="shared" ca="1" si="361"/>
        <v/>
      </c>
      <c r="I787" s="134" t="str">
        <f t="shared" si="362"/>
        <v/>
      </c>
      <c r="J787" s="134" t="str">
        <f>""</f>
        <v/>
      </c>
      <c r="K787" s="134" t="str">
        <f t="shared" si="363"/>
        <v/>
      </c>
      <c r="L787" s="134" t="str">
        <f t="shared" si="364"/>
        <v/>
      </c>
      <c r="M787" s="134" t="str">
        <f t="shared" si="365"/>
        <v/>
      </c>
      <c r="N787" s="134" t="str">
        <f t="shared" si="366"/>
        <v/>
      </c>
      <c r="O787" s="134" t="str">
        <f t="shared" si="367"/>
        <v/>
      </c>
      <c r="P787" s="134" t="str">
        <f t="shared" si="368"/>
        <v/>
      </c>
      <c r="Q787" s="134" t="str">
        <f t="shared" si="369"/>
        <v/>
      </c>
      <c r="R787" s="130" t="str">
        <f t="shared" si="370"/>
        <v/>
      </c>
      <c r="S787" s="134" t="str">
        <f t="shared" si="371"/>
        <v/>
      </c>
      <c r="T787" s="147" t="str">
        <f t="shared" si="372"/>
        <v/>
      </c>
      <c r="U787" s="134" t="str">
        <f t="shared" si="373"/>
        <v/>
      </c>
      <c r="V787" s="134" t="str">
        <f t="shared" si="374"/>
        <v/>
      </c>
      <c r="W787" s="134" t="str">
        <f t="shared" si="375"/>
        <v/>
      </c>
    </row>
    <row r="788" spans="1:23">
      <c r="A788" s="150"/>
      <c r="B788" s="147"/>
      <c r="C788" s="130" t="str">
        <f t="shared" si="356"/>
        <v/>
      </c>
      <c r="D788" s="134" t="str">
        <f t="shared" si="357"/>
        <v/>
      </c>
      <c r="E788" s="145" t="str">
        <f t="shared" si="358"/>
        <v/>
      </c>
      <c r="F788" s="146" t="str">
        <f t="shared" si="359"/>
        <v/>
      </c>
      <c r="G788" s="132" t="str">
        <f t="shared" si="360"/>
        <v/>
      </c>
      <c r="H788" s="133" t="str">
        <f t="shared" ca="1" si="361"/>
        <v/>
      </c>
      <c r="I788" s="134" t="str">
        <f t="shared" si="362"/>
        <v/>
      </c>
      <c r="J788" s="134" t="str">
        <f>""</f>
        <v/>
      </c>
      <c r="K788" s="134" t="str">
        <f t="shared" si="363"/>
        <v/>
      </c>
      <c r="L788" s="134" t="str">
        <f t="shared" si="364"/>
        <v/>
      </c>
      <c r="M788" s="134" t="str">
        <f t="shared" si="365"/>
        <v/>
      </c>
      <c r="N788" s="134" t="str">
        <f t="shared" si="366"/>
        <v/>
      </c>
      <c r="O788" s="134" t="str">
        <f t="shared" si="367"/>
        <v/>
      </c>
      <c r="P788" s="134" t="str">
        <f t="shared" si="368"/>
        <v/>
      </c>
      <c r="Q788" s="134" t="str">
        <f t="shared" si="369"/>
        <v/>
      </c>
      <c r="R788" s="130" t="str">
        <f t="shared" si="370"/>
        <v/>
      </c>
      <c r="S788" s="134" t="str">
        <f t="shared" si="371"/>
        <v/>
      </c>
      <c r="T788" s="147" t="str">
        <f t="shared" si="372"/>
        <v/>
      </c>
      <c r="U788" s="134" t="str">
        <f t="shared" si="373"/>
        <v/>
      </c>
      <c r="V788" s="134" t="str">
        <f t="shared" si="374"/>
        <v/>
      </c>
      <c r="W788" s="134" t="str">
        <f t="shared" si="375"/>
        <v/>
      </c>
    </row>
    <row r="789" spans="1:23">
      <c r="A789" s="150"/>
      <c r="B789" s="147"/>
      <c r="C789" s="130" t="str">
        <f t="shared" si="356"/>
        <v/>
      </c>
      <c r="D789" s="134" t="str">
        <f t="shared" si="357"/>
        <v/>
      </c>
      <c r="E789" s="145" t="str">
        <f t="shared" si="358"/>
        <v/>
      </c>
      <c r="F789" s="146" t="str">
        <f t="shared" si="359"/>
        <v/>
      </c>
      <c r="G789" s="132" t="str">
        <f t="shared" si="360"/>
        <v/>
      </c>
      <c r="H789" s="133" t="str">
        <f t="shared" ca="1" si="361"/>
        <v/>
      </c>
      <c r="I789" s="134" t="str">
        <f t="shared" si="362"/>
        <v/>
      </c>
      <c r="J789" s="134" t="str">
        <f>""</f>
        <v/>
      </c>
      <c r="K789" s="134" t="str">
        <f t="shared" si="363"/>
        <v/>
      </c>
      <c r="L789" s="134" t="str">
        <f t="shared" si="364"/>
        <v/>
      </c>
      <c r="M789" s="134" t="str">
        <f t="shared" si="365"/>
        <v/>
      </c>
      <c r="N789" s="134" t="str">
        <f t="shared" si="366"/>
        <v/>
      </c>
      <c r="O789" s="134" t="str">
        <f t="shared" si="367"/>
        <v/>
      </c>
      <c r="P789" s="134" t="str">
        <f t="shared" si="368"/>
        <v/>
      </c>
      <c r="Q789" s="134" t="str">
        <f t="shared" si="369"/>
        <v/>
      </c>
      <c r="R789" s="130" t="str">
        <f t="shared" si="370"/>
        <v/>
      </c>
      <c r="S789" s="134" t="str">
        <f t="shared" si="371"/>
        <v/>
      </c>
      <c r="T789" s="147" t="str">
        <f t="shared" si="372"/>
        <v/>
      </c>
      <c r="U789" s="134" t="str">
        <f t="shared" si="373"/>
        <v/>
      </c>
      <c r="V789" s="134" t="str">
        <f t="shared" si="374"/>
        <v/>
      </c>
      <c r="W789" s="134" t="str">
        <f t="shared" si="375"/>
        <v/>
      </c>
    </row>
    <row r="790" spans="1:23">
      <c r="A790" s="150"/>
      <c r="B790" s="147"/>
      <c r="C790" s="130" t="str">
        <f t="shared" ref="C790:C853" si="376">IFERROR(IF(B790="PRESTACIONES","PRESTACIONES",VLOOKUP(A790,DATOS,49,FALSE)),"")</f>
        <v/>
      </c>
      <c r="D790" s="134" t="str">
        <f t="shared" ref="D790:D853" si="377">IFERROR(IF(E790,IF(B790=6,CONCATENATE(VLOOKUP(A790,DATOS,IF(C790="NO",38,38),FALSE),"P"),VLOOKUP(A790,DATOS,IF(C790="NO",38,38),FALSE)),""),"")</f>
        <v/>
      </c>
      <c r="E790" s="145" t="str">
        <f t="shared" ref="E790:E853" si="378">IFERROR(IF(B790="PRESTACIONES",VLOOKUP(A790,DATOS,23,FALSE),VLOOKUP(A790,DATOS,40,FALSE)*B790),"")</f>
        <v/>
      </c>
      <c r="F790" s="146" t="str">
        <f t="shared" ref="F790:F853" si="379">IFERROR(IF(E790,VLOOKUP(A790,DATOS,2,FALSE),""),"")</f>
        <v/>
      </c>
      <c r="G790" s="132" t="str">
        <f t="shared" ref="G790:G853" si="380">IFERROR(IF(E790,VLOOKUP(A790,DATOS,IF(C790="NO",39,39),FALSE),""),"")</f>
        <v/>
      </c>
      <c r="H790" s="133" t="str">
        <f t="shared" ref="H790:H853" ca="1" si="381">IFERROR(IF(D790&lt;&gt;"",TODAY(),""),"")</f>
        <v/>
      </c>
      <c r="I790" s="134" t="str">
        <f t="shared" ref="I790:I853" si="382">IFERROR(IF(D790&lt;&gt;"",I789+1,""),1)</f>
        <v/>
      </c>
      <c r="J790" s="134" t="str">
        <f>""</f>
        <v/>
      </c>
      <c r="K790" s="134" t="str">
        <f t="shared" ref="K790:K853" si="383">IFERROR(IF(E790,0,""),"")</f>
        <v/>
      </c>
      <c r="L790" s="134" t="str">
        <f t="shared" ref="L790:L853" si="384">IFERROR(IF(E790,0,""),"")</f>
        <v/>
      </c>
      <c r="M790" s="134" t="str">
        <f t="shared" ref="M790:M853" si="385">IFERROR(IF(E790,0,""),"")</f>
        <v/>
      </c>
      <c r="N790" s="134" t="str">
        <f t="shared" ref="N790:N853" si="386">IFERROR(IF(E790,0,""),"")</f>
        <v/>
      </c>
      <c r="O790" s="134" t="str">
        <f t="shared" ref="O790:O853" si="387">IFERROR(IF(E790,"01",""),"")</f>
        <v/>
      </c>
      <c r="P790" s="134" t="str">
        <f t="shared" ref="P790:P853" si="388">IFERROR(IF(K790&lt;&gt;"",P789+1,""),1)</f>
        <v/>
      </c>
      <c r="Q790" s="134" t="str">
        <f t="shared" ref="Q790:Q853" si="389">IFERROR(IF(E790,0,""),"")</f>
        <v/>
      </c>
      <c r="R790" s="130" t="str">
        <f t="shared" ref="R790:R853" si="390">IFERROR(IF(E790,VLOOKUP(A790,DATOS,IF(C790="NO",30,30),FALSE),""),"")</f>
        <v/>
      </c>
      <c r="S790" s="134" t="str">
        <f t="shared" ref="S790:S853" si="391">IFERROR(IF(D790&lt;&gt;"",S789+1,""),1)</f>
        <v/>
      </c>
      <c r="T790" s="147" t="str">
        <f t="shared" ref="T790:T853" si="392">IFERROR(IF(E790,VLOOKUP(A790,DATOS,27,FALSE),""),"")</f>
        <v/>
      </c>
      <c r="U790" s="134" t="str">
        <f t="shared" ref="U790:U853" si="393">IFERROR(IF(E790,0,""),"")</f>
        <v/>
      </c>
      <c r="V790" s="134" t="str">
        <f t="shared" ref="V790:V853" si="394">IFERROR(IF(E790,A790,""),"")</f>
        <v/>
      </c>
      <c r="W790" s="134" t="str">
        <f t="shared" ref="W790:W853" si="395">IFERROR(IF(V790&lt;&gt;"",CONCATENATE("PAGO DEL CONTRATO CÁTEDRA ",V790, " N° HORAS: ",B790),""),"")</f>
        <v/>
      </c>
    </row>
    <row r="791" spans="1:23">
      <c r="A791" s="150"/>
      <c r="B791" s="147"/>
      <c r="C791" s="130" t="str">
        <f t="shared" si="376"/>
        <v/>
      </c>
      <c r="D791" s="134" t="str">
        <f t="shared" si="377"/>
        <v/>
      </c>
      <c r="E791" s="145" t="str">
        <f t="shared" si="378"/>
        <v/>
      </c>
      <c r="F791" s="146" t="str">
        <f t="shared" si="379"/>
        <v/>
      </c>
      <c r="G791" s="132" t="str">
        <f t="shared" si="380"/>
        <v/>
      </c>
      <c r="H791" s="133" t="str">
        <f t="shared" ca="1" si="381"/>
        <v/>
      </c>
      <c r="I791" s="134" t="str">
        <f t="shared" si="382"/>
        <v/>
      </c>
      <c r="J791" s="134" t="str">
        <f>""</f>
        <v/>
      </c>
      <c r="K791" s="134" t="str">
        <f t="shared" si="383"/>
        <v/>
      </c>
      <c r="L791" s="134" t="str">
        <f t="shared" si="384"/>
        <v/>
      </c>
      <c r="M791" s="134" t="str">
        <f t="shared" si="385"/>
        <v/>
      </c>
      <c r="N791" s="134" t="str">
        <f t="shared" si="386"/>
        <v/>
      </c>
      <c r="O791" s="134" t="str">
        <f t="shared" si="387"/>
        <v/>
      </c>
      <c r="P791" s="134" t="str">
        <f t="shared" si="388"/>
        <v/>
      </c>
      <c r="Q791" s="134" t="str">
        <f t="shared" si="389"/>
        <v/>
      </c>
      <c r="R791" s="130" t="str">
        <f t="shared" si="390"/>
        <v/>
      </c>
      <c r="S791" s="134" t="str">
        <f t="shared" si="391"/>
        <v/>
      </c>
      <c r="T791" s="147" t="str">
        <f t="shared" si="392"/>
        <v/>
      </c>
      <c r="U791" s="134" t="str">
        <f t="shared" si="393"/>
        <v/>
      </c>
      <c r="V791" s="134" t="str">
        <f t="shared" si="394"/>
        <v/>
      </c>
      <c r="W791" s="134" t="str">
        <f t="shared" si="395"/>
        <v/>
      </c>
    </row>
    <row r="792" spans="1:23">
      <c r="A792" s="150"/>
      <c r="B792" s="147"/>
      <c r="C792" s="130" t="str">
        <f t="shared" si="376"/>
        <v/>
      </c>
      <c r="D792" s="134" t="str">
        <f t="shared" si="377"/>
        <v/>
      </c>
      <c r="E792" s="145" t="str">
        <f t="shared" si="378"/>
        <v/>
      </c>
      <c r="F792" s="146" t="str">
        <f t="shared" si="379"/>
        <v/>
      </c>
      <c r="G792" s="132" t="str">
        <f t="shared" si="380"/>
        <v/>
      </c>
      <c r="H792" s="133" t="str">
        <f t="shared" ca="1" si="381"/>
        <v/>
      </c>
      <c r="I792" s="134" t="str">
        <f t="shared" si="382"/>
        <v/>
      </c>
      <c r="J792" s="134" t="str">
        <f>""</f>
        <v/>
      </c>
      <c r="K792" s="134" t="str">
        <f t="shared" si="383"/>
        <v/>
      </c>
      <c r="L792" s="134" t="str">
        <f t="shared" si="384"/>
        <v/>
      </c>
      <c r="M792" s="134" t="str">
        <f t="shared" si="385"/>
        <v/>
      </c>
      <c r="N792" s="134" t="str">
        <f t="shared" si="386"/>
        <v/>
      </c>
      <c r="O792" s="134" t="str">
        <f t="shared" si="387"/>
        <v/>
      </c>
      <c r="P792" s="134" t="str">
        <f t="shared" si="388"/>
        <v/>
      </c>
      <c r="Q792" s="134" t="str">
        <f t="shared" si="389"/>
        <v/>
      </c>
      <c r="R792" s="130" t="str">
        <f t="shared" si="390"/>
        <v/>
      </c>
      <c r="S792" s="134" t="str">
        <f t="shared" si="391"/>
        <v/>
      </c>
      <c r="T792" s="147" t="str">
        <f t="shared" si="392"/>
        <v/>
      </c>
      <c r="U792" s="134" t="str">
        <f t="shared" si="393"/>
        <v/>
      </c>
      <c r="V792" s="134" t="str">
        <f t="shared" si="394"/>
        <v/>
      </c>
      <c r="W792" s="134" t="str">
        <f t="shared" si="395"/>
        <v/>
      </c>
    </row>
    <row r="793" spans="1:23">
      <c r="A793" s="150"/>
      <c r="B793" s="147"/>
      <c r="C793" s="130" t="str">
        <f t="shared" si="376"/>
        <v/>
      </c>
      <c r="D793" s="134" t="str">
        <f t="shared" si="377"/>
        <v/>
      </c>
      <c r="E793" s="145" t="str">
        <f t="shared" si="378"/>
        <v/>
      </c>
      <c r="F793" s="146" t="str">
        <f t="shared" si="379"/>
        <v/>
      </c>
      <c r="G793" s="132" t="str">
        <f t="shared" si="380"/>
        <v/>
      </c>
      <c r="H793" s="133" t="str">
        <f t="shared" ca="1" si="381"/>
        <v/>
      </c>
      <c r="I793" s="134" t="str">
        <f t="shared" si="382"/>
        <v/>
      </c>
      <c r="J793" s="134" t="str">
        <f>""</f>
        <v/>
      </c>
      <c r="K793" s="134" t="str">
        <f t="shared" si="383"/>
        <v/>
      </c>
      <c r="L793" s="134" t="str">
        <f t="shared" si="384"/>
        <v/>
      </c>
      <c r="M793" s="134" t="str">
        <f t="shared" si="385"/>
        <v/>
      </c>
      <c r="N793" s="134" t="str">
        <f t="shared" si="386"/>
        <v/>
      </c>
      <c r="O793" s="134" t="str">
        <f t="shared" si="387"/>
        <v/>
      </c>
      <c r="P793" s="134" t="str">
        <f t="shared" si="388"/>
        <v/>
      </c>
      <c r="Q793" s="134" t="str">
        <f t="shared" si="389"/>
        <v/>
      </c>
      <c r="R793" s="130" t="str">
        <f t="shared" si="390"/>
        <v/>
      </c>
      <c r="S793" s="134" t="str">
        <f t="shared" si="391"/>
        <v/>
      </c>
      <c r="T793" s="147" t="str">
        <f t="shared" si="392"/>
        <v/>
      </c>
      <c r="U793" s="134" t="str">
        <f t="shared" si="393"/>
        <v/>
      </c>
      <c r="V793" s="134" t="str">
        <f t="shared" si="394"/>
        <v/>
      </c>
      <c r="W793" s="134" t="str">
        <f t="shared" si="395"/>
        <v/>
      </c>
    </row>
    <row r="794" spans="1:23">
      <c r="A794" s="150"/>
      <c r="B794" s="147"/>
      <c r="C794" s="130" t="str">
        <f t="shared" si="376"/>
        <v/>
      </c>
      <c r="D794" s="134" t="str">
        <f t="shared" si="377"/>
        <v/>
      </c>
      <c r="E794" s="145" t="str">
        <f t="shared" si="378"/>
        <v/>
      </c>
      <c r="F794" s="146" t="str">
        <f t="shared" si="379"/>
        <v/>
      </c>
      <c r="G794" s="132" t="str">
        <f t="shared" si="380"/>
        <v/>
      </c>
      <c r="H794" s="133" t="str">
        <f t="shared" ca="1" si="381"/>
        <v/>
      </c>
      <c r="I794" s="134" t="str">
        <f t="shared" si="382"/>
        <v/>
      </c>
      <c r="J794" s="134" t="str">
        <f>""</f>
        <v/>
      </c>
      <c r="K794" s="134" t="str">
        <f t="shared" si="383"/>
        <v/>
      </c>
      <c r="L794" s="134" t="str">
        <f t="shared" si="384"/>
        <v/>
      </c>
      <c r="M794" s="134" t="str">
        <f t="shared" si="385"/>
        <v/>
      </c>
      <c r="N794" s="134" t="str">
        <f t="shared" si="386"/>
        <v/>
      </c>
      <c r="O794" s="134" t="str">
        <f t="shared" si="387"/>
        <v/>
      </c>
      <c r="P794" s="134" t="str">
        <f t="shared" si="388"/>
        <v/>
      </c>
      <c r="Q794" s="134" t="str">
        <f t="shared" si="389"/>
        <v/>
      </c>
      <c r="R794" s="130" t="str">
        <f t="shared" si="390"/>
        <v/>
      </c>
      <c r="S794" s="134" t="str">
        <f t="shared" si="391"/>
        <v/>
      </c>
      <c r="T794" s="147" t="str">
        <f t="shared" si="392"/>
        <v/>
      </c>
      <c r="U794" s="134" t="str">
        <f t="shared" si="393"/>
        <v/>
      </c>
      <c r="V794" s="134" t="str">
        <f t="shared" si="394"/>
        <v/>
      </c>
      <c r="W794" s="134" t="str">
        <f t="shared" si="395"/>
        <v/>
      </c>
    </row>
    <row r="795" spans="1:23">
      <c r="A795" s="150"/>
      <c r="B795" s="147"/>
      <c r="C795" s="130" t="str">
        <f t="shared" si="376"/>
        <v/>
      </c>
      <c r="D795" s="134" t="str">
        <f t="shared" si="377"/>
        <v/>
      </c>
      <c r="E795" s="145" t="str">
        <f t="shared" si="378"/>
        <v/>
      </c>
      <c r="F795" s="146" t="str">
        <f t="shared" si="379"/>
        <v/>
      </c>
      <c r="G795" s="132" t="str">
        <f t="shared" si="380"/>
        <v/>
      </c>
      <c r="H795" s="133" t="str">
        <f t="shared" ca="1" si="381"/>
        <v/>
      </c>
      <c r="I795" s="134" t="str">
        <f t="shared" si="382"/>
        <v/>
      </c>
      <c r="J795" s="134" t="str">
        <f>""</f>
        <v/>
      </c>
      <c r="K795" s="134" t="str">
        <f t="shared" si="383"/>
        <v/>
      </c>
      <c r="L795" s="134" t="str">
        <f t="shared" si="384"/>
        <v/>
      </c>
      <c r="M795" s="134" t="str">
        <f t="shared" si="385"/>
        <v/>
      </c>
      <c r="N795" s="134" t="str">
        <f t="shared" si="386"/>
        <v/>
      </c>
      <c r="O795" s="134" t="str">
        <f t="shared" si="387"/>
        <v/>
      </c>
      <c r="P795" s="134" t="str">
        <f t="shared" si="388"/>
        <v/>
      </c>
      <c r="Q795" s="134" t="str">
        <f t="shared" si="389"/>
        <v/>
      </c>
      <c r="R795" s="130" t="str">
        <f t="shared" si="390"/>
        <v/>
      </c>
      <c r="S795" s="134" t="str">
        <f t="shared" si="391"/>
        <v/>
      </c>
      <c r="T795" s="147" t="str">
        <f t="shared" si="392"/>
        <v/>
      </c>
      <c r="U795" s="134" t="str">
        <f t="shared" si="393"/>
        <v/>
      </c>
      <c r="V795" s="134" t="str">
        <f t="shared" si="394"/>
        <v/>
      </c>
      <c r="W795" s="134" t="str">
        <f t="shared" si="395"/>
        <v/>
      </c>
    </row>
    <row r="796" spans="1:23">
      <c r="A796" s="150"/>
      <c r="B796" s="147"/>
      <c r="C796" s="130" t="str">
        <f t="shared" si="376"/>
        <v/>
      </c>
      <c r="D796" s="134" t="str">
        <f t="shared" si="377"/>
        <v/>
      </c>
      <c r="E796" s="145" t="str">
        <f t="shared" si="378"/>
        <v/>
      </c>
      <c r="F796" s="146" t="str">
        <f t="shared" si="379"/>
        <v/>
      </c>
      <c r="G796" s="132" t="str">
        <f t="shared" si="380"/>
        <v/>
      </c>
      <c r="H796" s="133" t="str">
        <f t="shared" ca="1" si="381"/>
        <v/>
      </c>
      <c r="I796" s="134" t="str">
        <f t="shared" si="382"/>
        <v/>
      </c>
      <c r="J796" s="134" t="str">
        <f>""</f>
        <v/>
      </c>
      <c r="K796" s="134" t="str">
        <f t="shared" si="383"/>
        <v/>
      </c>
      <c r="L796" s="134" t="str">
        <f t="shared" si="384"/>
        <v/>
      </c>
      <c r="M796" s="134" t="str">
        <f t="shared" si="385"/>
        <v/>
      </c>
      <c r="N796" s="134" t="str">
        <f t="shared" si="386"/>
        <v/>
      </c>
      <c r="O796" s="134" t="str">
        <f t="shared" si="387"/>
        <v/>
      </c>
      <c r="P796" s="134" t="str">
        <f t="shared" si="388"/>
        <v/>
      </c>
      <c r="Q796" s="134" t="str">
        <f t="shared" si="389"/>
        <v/>
      </c>
      <c r="R796" s="130" t="str">
        <f t="shared" si="390"/>
        <v/>
      </c>
      <c r="S796" s="134" t="str">
        <f t="shared" si="391"/>
        <v/>
      </c>
      <c r="T796" s="147" t="str">
        <f t="shared" si="392"/>
        <v/>
      </c>
      <c r="U796" s="134" t="str">
        <f t="shared" si="393"/>
        <v/>
      </c>
      <c r="V796" s="134" t="str">
        <f t="shared" si="394"/>
        <v/>
      </c>
      <c r="W796" s="134" t="str">
        <f t="shared" si="395"/>
        <v/>
      </c>
    </row>
    <row r="797" spans="1:23">
      <c r="A797" s="150"/>
      <c r="B797" s="147"/>
      <c r="C797" s="130" t="str">
        <f t="shared" si="376"/>
        <v/>
      </c>
      <c r="D797" s="134" t="str">
        <f t="shared" si="377"/>
        <v/>
      </c>
      <c r="E797" s="145" t="str">
        <f t="shared" si="378"/>
        <v/>
      </c>
      <c r="F797" s="146" t="str">
        <f t="shared" si="379"/>
        <v/>
      </c>
      <c r="G797" s="132" t="str">
        <f t="shared" si="380"/>
        <v/>
      </c>
      <c r="H797" s="133" t="str">
        <f t="shared" ca="1" si="381"/>
        <v/>
      </c>
      <c r="I797" s="134" t="str">
        <f t="shared" si="382"/>
        <v/>
      </c>
      <c r="J797" s="134" t="str">
        <f>""</f>
        <v/>
      </c>
      <c r="K797" s="134" t="str">
        <f t="shared" si="383"/>
        <v/>
      </c>
      <c r="L797" s="134" t="str">
        <f t="shared" si="384"/>
        <v/>
      </c>
      <c r="M797" s="134" t="str">
        <f t="shared" si="385"/>
        <v/>
      </c>
      <c r="N797" s="134" t="str">
        <f t="shared" si="386"/>
        <v/>
      </c>
      <c r="O797" s="134" t="str">
        <f t="shared" si="387"/>
        <v/>
      </c>
      <c r="P797" s="134" t="str">
        <f t="shared" si="388"/>
        <v/>
      </c>
      <c r="Q797" s="134" t="str">
        <f t="shared" si="389"/>
        <v/>
      </c>
      <c r="R797" s="130" t="str">
        <f t="shared" si="390"/>
        <v/>
      </c>
      <c r="S797" s="134" t="str">
        <f t="shared" si="391"/>
        <v/>
      </c>
      <c r="T797" s="147" t="str">
        <f t="shared" si="392"/>
        <v/>
      </c>
      <c r="U797" s="134" t="str">
        <f t="shared" si="393"/>
        <v/>
      </c>
      <c r="V797" s="134" t="str">
        <f t="shared" si="394"/>
        <v/>
      </c>
      <c r="W797" s="134" t="str">
        <f t="shared" si="395"/>
        <v/>
      </c>
    </row>
    <row r="798" spans="1:23">
      <c r="A798" s="150"/>
      <c r="B798" s="147"/>
      <c r="C798" s="130" t="str">
        <f t="shared" si="376"/>
        <v/>
      </c>
      <c r="D798" s="134" t="str">
        <f t="shared" si="377"/>
        <v/>
      </c>
      <c r="E798" s="145" t="str">
        <f t="shared" si="378"/>
        <v/>
      </c>
      <c r="F798" s="146" t="str">
        <f t="shared" si="379"/>
        <v/>
      </c>
      <c r="G798" s="132" t="str">
        <f t="shared" si="380"/>
        <v/>
      </c>
      <c r="H798" s="133" t="str">
        <f t="shared" ca="1" si="381"/>
        <v/>
      </c>
      <c r="I798" s="134" t="str">
        <f t="shared" si="382"/>
        <v/>
      </c>
      <c r="J798" s="134" t="str">
        <f>""</f>
        <v/>
      </c>
      <c r="K798" s="134" t="str">
        <f t="shared" si="383"/>
        <v/>
      </c>
      <c r="L798" s="134" t="str">
        <f t="shared" si="384"/>
        <v/>
      </c>
      <c r="M798" s="134" t="str">
        <f t="shared" si="385"/>
        <v/>
      </c>
      <c r="N798" s="134" t="str">
        <f t="shared" si="386"/>
        <v/>
      </c>
      <c r="O798" s="134" t="str">
        <f t="shared" si="387"/>
        <v/>
      </c>
      <c r="P798" s="134" t="str">
        <f t="shared" si="388"/>
        <v/>
      </c>
      <c r="Q798" s="134" t="str">
        <f t="shared" si="389"/>
        <v/>
      </c>
      <c r="R798" s="130" t="str">
        <f t="shared" si="390"/>
        <v/>
      </c>
      <c r="S798" s="134" t="str">
        <f t="shared" si="391"/>
        <v/>
      </c>
      <c r="T798" s="147" t="str">
        <f t="shared" si="392"/>
        <v/>
      </c>
      <c r="U798" s="134" t="str">
        <f t="shared" si="393"/>
        <v/>
      </c>
      <c r="V798" s="134" t="str">
        <f t="shared" si="394"/>
        <v/>
      </c>
      <c r="W798" s="134" t="str">
        <f t="shared" si="395"/>
        <v/>
      </c>
    </row>
    <row r="799" spans="1:23">
      <c r="A799" s="150"/>
      <c r="B799" s="147"/>
      <c r="C799" s="130" t="str">
        <f t="shared" si="376"/>
        <v/>
      </c>
      <c r="D799" s="134" t="str">
        <f t="shared" si="377"/>
        <v/>
      </c>
      <c r="E799" s="145" t="str">
        <f t="shared" si="378"/>
        <v/>
      </c>
      <c r="F799" s="146" t="str">
        <f t="shared" si="379"/>
        <v/>
      </c>
      <c r="G799" s="132" t="str">
        <f t="shared" si="380"/>
        <v/>
      </c>
      <c r="H799" s="133" t="str">
        <f t="shared" ca="1" si="381"/>
        <v/>
      </c>
      <c r="I799" s="134" t="str">
        <f t="shared" si="382"/>
        <v/>
      </c>
      <c r="J799" s="134" t="str">
        <f>""</f>
        <v/>
      </c>
      <c r="K799" s="134" t="str">
        <f t="shared" si="383"/>
        <v/>
      </c>
      <c r="L799" s="134" t="str">
        <f t="shared" si="384"/>
        <v/>
      </c>
      <c r="M799" s="134" t="str">
        <f t="shared" si="385"/>
        <v/>
      </c>
      <c r="N799" s="134" t="str">
        <f t="shared" si="386"/>
        <v/>
      </c>
      <c r="O799" s="134" t="str">
        <f t="shared" si="387"/>
        <v/>
      </c>
      <c r="P799" s="134" t="str">
        <f t="shared" si="388"/>
        <v/>
      </c>
      <c r="Q799" s="134" t="str">
        <f t="shared" si="389"/>
        <v/>
      </c>
      <c r="R799" s="130" t="str">
        <f t="shared" si="390"/>
        <v/>
      </c>
      <c r="S799" s="134" t="str">
        <f t="shared" si="391"/>
        <v/>
      </c>
      <c r="T799" s="147" t="str">
        <f t="shared" si="392"/>
        <v/>
      </c>
      <c r="U799" s="134" t="str">
        <f t="shared" si="393"/>
        <v/>
      </c>
      <c r="V799" s="134" t="str">
        <f t="shared" si="394"/>
        <v/>
      </c>
      <c r="W799" s="134" t="str">
        <f t="shared" si="395"/>
        <v/>
      </c>
    </row>
    <row r="800" spans="1:23">
      <c r="A800" s="150"/>
      <c r="B800" s="147"/>
      <c r="C800" s="130" t="str">
        <f t="shared" si="376"/>
        <v/>
      </c>
      <c r="D800" s="134" t="str">
        <f t="shared" si="377"/>
        <v/>
      </c>
      <c r="E800" s="145" t="str">
        <f t="shared" si="378"/>
        <v/>
      </c>
      <c r="F800" s="146" t="str">
        <f t="shared" si="379"/>
        <v/>
      </c>
      <c r="G800" s="132" t="str">
        <f t="shared" si="380"/>
        <v/>
      </c>
      <c r="H800" s="133" t="str">
        <f t="shared" ca="1" si="381"/>
        <v/>
      </c>
      <c r="I800" s="134" t="str">
        <f t="shared" si="382"/>
        <v/>
      </c>
      <c r="J800" s="134" t="str">
        <f>""</f>
        <v/>
      </c>
      <c r="K800" s="134" t="str">
        <f t="shared" si="383"/>
        <v/>
      </c>
      <c r="L800" s="134" t="str">
        <f t="shared" si="384"/>
        <v/>
      </c>
      <c r="M800" s="134" t="str">
        <f t="shared" si="385"/>
        <v/>
      </c>
      <c r="N800" s="134" t="str">
        <f t="shared" si="386"/>
        <v/>
      </c>
      <c r="O800" s="134" t="str">
        <f t="shared" si="387"/>
        <v/>
      </c>
      <c r="P800" s="134" t="str">
        <f t="shared" si="388"/>
        <v/>
      </c>
      <c r="Q800" s="134" t="str">
        <f t="shared" si="389"/>
        <v/>
      </c>
      <c r="R800" s="130" t="str">
        <f t="shared" si="390"/>
        <v/>
      </c>
      <c r="S800" s="134" t="str">
        <f t="shared" si="391"/>
        <v/>
      </c>
      <c r="T800" s="147" t="str">
        <f t="shared" si="392"/>
        <v/>
      </c>
      <c r="U800" s="134" t="str">
        <f t="shared" si="393"/>
        <v/>
      </c>
      <c r="V800" s="134" t="str">
        <f t="shared" si="394"/>
        <v/>
      </c>
      <c r="W800" s="134" t="str">
        <f t="shared" si="395"/>
        <v/>
      </c>
    </row>
    <row r="801" spans="1:23">
      <c r="A801" s="150"/>
      <c r="B801" s="147"/>
      <c r="C801" s="130" t="str">
        <f t="shared" si="376"/>
        <v/>
      </c>
      <c r="D801" s="134" t="str">
        <f t="shared" si="377"/>
        <v/>
      </c>
      <c r="E801" s="145" t="str">
        <f t="shared" si="378"/>
        <v/>
      </c>
      <c r="F801" s="146" t="str">
        <f t="shared" si="379"/>
        <v/>
      </c>
      <c r="G801" s="132" t="str">
        <f t="shared" si="380"/>
        <v/>
      </c>
      <c r="H801" s="133" t="str">
        <f t="shared" ca="1" si="381"/>
        <v/>
      </c>
      <c r="I801" s="134" t="str">
        <f t="shared" si="382"/>
        <v/>
      </c>
      <c r="J801" s="134" t="str">
        <f>""</f>
        <v/>
      </c>
      <c r="K801" s="134" t="str">
        <f t="shared" si="383"/>
        <v/>
      </c>
      <c r="L801" s="134" t="str">
        <f t="shared" si="384"/>
        <v/>
      </c>
      <c r="M801" s="134" t="str">
        <f t="shared" si="385"/>
        <v/>
      </c>
      <c r="N801" s="134" t="str">
        <f t="shared" si="386"/>
        <v/>
      </c>
      <c r="O801" s="134" t="str">
        <f t="shared" si="387"/>
        <v/>
      </c>
      <c r="P801" s="134" t="str">
        <f t="shared" si="388"/>
        <v/>
      </c>
      <c r="Q801" s="134" t="str">
        <f t="shared" si="389"/>
        <v/>
      </c>
      <c r="R801" s="130" t="str">
        <f t="shared" si="390"/>
        <v/>
      </c>
      <c r="S801" s="134" t="str">
        <f t="shared" si="391"/>
        <v/>
      </c>
      <c r="T801" s="147" t="str">
        <f t="shared" si="392"/>
        <v/>
      </c>
      <c r="U801" s="134" t="str">
        <f t="shared" si="393"/>
        <v/>
      </c>
      <c r="V801" s="134" t="str">
        <f t="shared" si="394"/>
        <v/>
      </c>
      <c r="W801" s="134" t="str">
        <f t="shared" si="395"/>
        <v/>
      </c>
    </row>
    <row r="802" spans="1:23">
      <c r="A802" s="150"/>
      <c r="B802" s="147"/>
      <c r="C802" s="130" t="str">
        <f t="shared" si="376"/>
        <v/>
      </c>
      <c r="D802" s="134" t="str">
        <f t="shared" si="377"/>
        <v/>
      </c>
      <c r="E802" s="145" t="str">
        <f t="shared" si="378"/>
        <v/>
      </c>
      <c r="F802" s="146" t="str">
        <f t="shared" si="379"/>
        <v/>
      </c>
      <c r="G802" s="132" t="str">
        <f t="shared" si="380"/>
        <v/>
      </c>
      <c r="H802" s="133" t="str">
        <f t="shared" ca="1" si="381"/>
        <v/>
      </c>
      <c r="I802" s="134" t="str">
        <f t="shared" si="382"/>
        <v/>
      </c>
      <c r="J802" s="134" t="str">
        <f>""</f>
        <v/>
      </c>
      <c r="K802" s="134" t="str">
        <f t="shared" si="383"/>
        <v/>
      </c>
      <c r="L802" s="134" t="str">
        <f t="shared" si="384"/>
        <v/>
      </c>
      <c r="M802" s="134" t="str">
        <f t="shared" si="385"/>
        <v/>
      </c>
      <c r="N802" s="134" t="str">
        <f t="shared" si="386"/>
        <v/>
      </c>
      <c r="O802" s="134" t="str">
        <f t="shared" si="387"/>
        <v/>
      </c>
      <c r="P802" s="134" t="str">
        <f t="shared" si="388"/>
        <v/>
      </c>
      <c r="Q802" s="134" t="str">
        <f t="shared" si="389"/>
        <v/>
      </c>
      <c r="R802" s="130" t="str">
        <f t="shared" si="390"/>
        <v/>
      </c>
      <c r="S802" s="134" t="str">
        <f t="shared" si="391"/>
        <v/>
      </c>
      <c r="T802" s="147" t="str">
        <f t="shared" si="392"/>
        <v/>
      </c>
      <c r="U802" s="134" t="str">
        <f t="shared" si="393"/>
        <v/>
      </c>
      <c r="V802" s="134" t="str">
        <f t="shared" si="394"/>
        <v/>
      </c>
      <c r="W802" s="134" t="str">
        <f t="shared" si="395"/>
        <v/>
      </c>
    </row>
    <row r="803" spans="1:23">
      <c r="A803" s="150"/>
      <c r="B803" s="147"/>
      <c r="C803" s="130" t="str">
        <f t="shared" si="376"/>
        <v/>
      </c>
      <c r="D803" s="134" t="str">
        <f t="shared" si="377"/>
        <v/>
      </c>
      <c r="E803" s="145" t="str">
        <f t="shared" si="378"/>
        <v/>
      </c>
      <c r="F803" s="146" t="str">
        <f t="shared" si="379"/>
        <v/>
      </c>
      <c r="G803" s="132" t="str">
        <f t="shared" si="380"/>
        <v/>
      </c>
      <c r="H803" s="133" t="str">
        <f t="shared" ca="1" si="381"/>
        <v/>
      </c>
      <c r="I803" s="134" t="str">
        <f t="shared" si="382"/>
        <v/>
      </c>
      <c r="J803" s="134" t="str">
        <f>""</f>
        <v/>
      </c>
      <c r="K803" s="134" t="str">
        <f t="shared" si="383"/>
        <v/>
      </c>
      <c r="L803" s="134" t="str">
        <f t="shared" si="384"/>
        <v/>
      </c>
      <c r="M803" s="134" t="str">
        <f t="shared" si="385"/>
        <v/>
      </c>
      <c r="N803" s="134" t="str">
        <f t="shared" si="386"/>
        <v/>
      </c>
      <c r="O803" s="134" t="str">
        <f t="shared" si="387"/>
        <v/>
      </c>
      <c r="P803" s="134" t="str">
        <f t="shared" si="388"/>
        <v/>
      </c>
      <c r="Q803" s="134" t="str">
        <f t="shared" si="389"/>
        <v/>
      </c>
      <c r="R803" s="130" t="str">
        <f t="shared" si="390"/>
        <v/>
      </c>
      <c r="S803" s="134" t="str">
        <f t="shared" si="391"/>
        <v/>
      </c>
      <c r="T803" s="147" t="str">
        <f t="shared" si="392"/>
        <v/>
      </c>
      <c r="U803" s="134" t="str">
        <f t="shared" si="393"/>
        <v/>
      </c>
      <c r="V803" s="134" t="str">
        <f t="shared" si="394"/>
        <v/>
      </c>
      <c r="W803" s="134" t="str">
        <f t="shared" si="395"/>
        <v/>
      </c>
    </row>
    <row r="804" spans="1:23">
      <c r="A804" s="150"/>
      <c r="B804" s="147"/>
      <c r="C804" s="130" t="str">
        <f t="shared" si="376"/>
        <v/>
      </c>
      <c r="D804" s="134" t="str">
        <f t="shared" si="377"/>
        <v/>
      </c>
      <c r="E804" s="145" t="str">
        <f t="shared" si="378"/>
        <v/>
      </c>
      <c r="F804" s="146" t="str">
        <f t="shared" si="379"/>
        <v/>
      </c>
      <c r="G804" s="132" t="str">
        <f t="shared" si="380"/>
        <v/>
      </c>
      <c r="H804" s="133" t="str">
        <f t="shared" ca="1" si="381"/>
        <v/>
      </c>
      <c r="I804" s="134" t="str">
        <f t="shared" si="382"/>
        <v/>
      </c>
      <c r="J804" s="134" t="str">
        <f>""</f>
        <v/>
      </c>
      <c r="K804" s="134" t="str">
        <f t="shared" si="383"/>
        <v/>
      </c>
      <c r="L804" s="134" t="str">
        <f t="shared" si="384"/>
        <v/>
      </c>
      <c r="M804" s="134" t="str">
        <f t="shared" si="385"/>
        <v/>
      </c>
      <c r="N804" s="134" t="str">
        <f t="shared" si="386"/>
        <v/>
      </c>
      <c r="O804" s="134" t="str">
        <f t="shared" si="387"/>
        <v/>
      </c>
      <c r="P804" s="134" t="str">
        <f t="shared" si="388"/>
        <v/>
      </c>
      <c r="Q804" s="134" t="str">
        <f t="shared" si="389"/>
        <v/>
      </c>
      <c r="R804" s="130" t="str">
        <f t="shared" si="390"/>
        <v/>
      </c>
      <c r="S804" s="134" t="str">
        <f t="shared" si="391"/>
        <v/>
      </c>
      <c r="T804" s="147" t="str">
        <f t="shared" si="392"/>
        <v/>
      </c>
      <c r="U804" s="134" t="str">
        <f t="shared" si="393"/>
        <v/>
      </c>
      <c r="V804" s="134" t="str">
        <f t="shared" si="394"/>
        <v/>
      </c>
      <c r="W804" s="134" t="str">
        <f t="shared" si="395"/>
        <v/>
      </c>
    </row>
    <row r="805" spans="1:23">
      <c r="A805" s="150"/>
      <c r="B805" s="147"/>
      <c r="C805" s="130" t="str">
        <f t="shared" si="376"/>
        <v/>
      </c>
      <c r="D805" s="134" t="str">
        <f t="shared" si="377"/>
        <v/>
      </c>
      <c r="E805" s="145" t="str">
        <f t="shared" si="378"/>
        <v/>
      </c>
      <c r="F805" s="146" t="str">
        <f t="shared" si="379"/>
        <v/>
      </c>
      <c r="G805" s="132" t="str">
        <f t="shared" si="380"/>
        <v/>
      </c>
      <c r="H805" s="133" t="str">
        <f t="shared" ca="1" si="381"/>
        <v/>
      </c>
      <c r="I805" s="134" t="str">
        <f t="shared" si="382"/>
        <v/>
      </c>
      <c r="J805" s="134" t="str">
        <f>""</f>
        <v/>
      </c>
      <c r="K805" s="134" t="str">
        <f t="shared" si="383"/>
        <v/>
      </c>
      <c r="L805" s="134" t="str">
        <f t="shared" si="384"/>
        <v/>
      </c>
      <c r="M805" s="134" t="str">
        <f t="shared" si="385"/>
        <v/>
      </c>
      <c r="N805" s="134" t="str">
        <f t="shared" si="386"/>
        <v/>
      </c>
      <c r="O805" s="134" t="str">
        <f t="shared" si="387"/>
        <v/>
      </c>
      <c r="P805" s="134" t="str">
        <f t="shared" si="388"/>
        <v/>
      </c>
      <c r="Q805" s="134" t="str">
        <f t="shared" si="389"/>
        <v/>
      </c>
      <c r="R805" s="130" t="str">
        <f t="shared" si="390"/>
        <v/>
      </c>
      <c r="S805" s="134" t="str">
        <f t="shared" si="391"/>
        <v/>
      </c>
      <c r="T805" s="147" t="str">
        <f t="shared" si="392"/>
        <v/>
      </c>
      <c r="U805" s="134" t="str">
        <f t="shared" si="393"/>
        <v/>
      </c>
      <c r="V805" s="134" t="str">
        <f t="shared" si="394"/>
        <v/>
      </c>
      <c r="W805" s="134" t="str">
        <f t="shared" si="395"/>
        <v/>
      </c>
    </row>
    <row r="806" spans="1:23">
      <c r="A806" s="150"/>
      <c r="B806" s="147"/>
      <c r="C806" s="130" t="str">
        <f t="shared" si="376"/>
        <v/>
      </c>
      <c r="D806" s="134" t="str">
        <f t="shared" si="377"/>
        <v/>
      </c>
      <c r="E806" s="145" t="str">
        <f t="shared" si="378"/>
        <v/>
      </c>
      <c r="F806" s="146" t="str">
        <f t="shared" si="379"/>
        <v/>
      </c>
      <c r="G806" s="132" t="str">
        <f t="shared" si="380"/>
        <v/>
      </c>
      <c r="H806" s="133" t="str">
        <f t="shared" ca="1" si="381"/>
        <v/>
      </c>
      <c r="I806" s="134" t="str">
        <f t="shared" si="382"/>
        <v/>
      </c>
      <c r="J806" s="134" t="str">
        <f>""</f>
        <v/>
      </c>
      <c r="K806" s="134" t="str">
        <f t="shared" si="383"/>
        <v/>
      </c>
      <c r="L806" s="134" t="str">
        <f t="shared" si="384"/>
        <v/>
      </c>
      <c r="M806" s="134" t="str">
        <f t="shared" si="385"/>
        <v/>
      </c>
      <c r="N806" s="134" t="str">
        <f t="shared" si="386"/>
        <v/>
      </c>
      <c r="O806" s="134" t="str">
        <f t="shared" si="387"/>
        <v/>
      </c>
      <c r="P806" s="134" t="str">
        <f t="shared" si="388"/>
        <v/>
      </c>
      <c r="Q806" s="134" t="str">
        <f t="shared" si="389"/>
        <v/>
      </c>
      <c r="R806" s="130" t="str">
        <f t="shared" si="390"/>
        <v/>
      </c>
      <c r="S806" s="134" t="str">
        <f t="shared" si="391"/>
        <v/>
      </c>
      <c r="T806" s="147" t="str">
        <f t="shared" si="392"/>
        <v/>
      </c>
      <c r="U806" s="134" t="str">
        <f t="shared" si="393"/>
        <v/>
      </c>
      <c r="V806" s="134" t="str">
        <f t="shared" si="394"/>
        <v/>
      </c>
      <c r="W806" s="134" t="str">
        <f t="shared" si="395"/>
        <v/>
      </c>
    </row>
    <row r="807" spans="1:23">
      <c r="A807" s="150"/>
      <c r="B807" s="147"/>
      <c r="C807" s="130" t="str">
        <f t="shared" si="376"/>
        <v/>
      </c>
      <c r="D807" s="134" t="str">
        <f t="shared" si="377"/>
        <v/>
      </c>
      <c r="E807" s="145" t="str">
        <f t="shared" si="378"/>
        <v/>
      </c>
      <c r="F807" s="146" t="str">
        <f t="shared" si="379"/>
        <v/>
      </c>
      <c r="G807" s="132" t="str">
        <f t="shared" si="380"/>
        <v/>
      </c>
      <c r="H807" s="133" t="str">
        <f t="shared" ca="1" si="381"/>
        <v/>
      </c>
      <c r="I807" s="134" t="str">
        <f t="shared" si="382"/>
        <v/>
      </c>
      <c r="J807" s="134" t="str">
        <f>""</f>
        <v/>
      </c>
      <c r="K807" s="134" t="str">
        <f t="shared" si="383"/>
        <v/>
      </c>
      <c r="L807" s="134" t="str">
        <f t="shared" si="384"/>
        <v/>
      </c>
      <c r="M807" s="134" t="str">
        <f t="shared" si="385"/>
        <v/>
      </c>
      <c r="N807" s="134" t="str">
        <f t="shared" si="386"/>
        <v/>
      </c>
      <c r="O807" s="134" t="str">
        <f t="shared" si="387"/>
        <v/>
      </c>
      <c r="P807" s="134" t="str">
        <f t="shared" si="388"/>
        <v/>
      </c>
      <c r="Q807" s="134" t="str">
        <f t="shared" si="389"/>
        <v/>
      </c>
      <c r="R807" s="130" t="str">
        <f t="shared" si="390"/>
        <v/>
      </c>
      <c r="S807" s="134" t="str">
        <f t="shared" si="391"/>
        <v/>
      </c>
      <c r="T807" s="147" t="str">
        <f t="shared" si="392"/>
        <v/>
      </c>
      <c r="U807" s="134" t="str">
        <f t="shared" si="393"/>
        <v/>
      </c>
      <c r="V807" s="134" t="str">
        <f t="shared" si="394"/>
        <v/>
      </c>
      <c r="W807" s="134" t="str">
        <f t="shared" si="395"/>
        <v/>
      </c>
    </row>
    <row r="808" spans="1:23">
      <c r="A808" s="150"/>
      <c r="B808" s="147"/>
      <c r="C808" s="130" t="str">
        <f t="shared" si="376"/>
        <v/>
      </c>
      <c r="D808" s="134" t="str">
        <f t="shared" si="377"/>
        <v/>
      </c>
      <c r="E808" s="145" t="str">
        <f t="shared" si="378"/>
        <v/>
      </c>
      <c r="F808" s="146" t="str">
        <f t="shared" si="379"/>
        <v/>
      </c>
      <c r="G808" s="132" t="str">
        <f t="shared" si="380"/>
        <v/>
      </c>
      <c r="H808" s="133" t="str">
        <f t="shared" ca="1" si="381"/>
        <v/>
      </c>
      <c r="I808" s="134" t="str">
        <f t="shared" si="382"/>
        <v/>
      </c>
      <c r="J808" s="134" t="str">
        <f>""</f>
        <v/>
      </c>
      <c r="K808" s="134" t="str">
        <f t="shared" si="383"/>
        <v/>
      </c>
      <c r="L808" s="134" t="str">
        <f t="shared" si="384"/>
        <v/>
      </c>
      <c r="M808" s="134" t="str">
        <f t="shared" si="385"/>
        <v/>
      </c>
      <c r="N808" s="134" t="str">
        <f t="shared" si="386"/>
        <v/>
      </c>
      <c r="O808" s="134" t="str">
        <f t="shared" si="387"/>
        <v/>
      </c>
      <c r="P808" s="134" t="str">
        <f t="shared" si="388"/>
        <v/>
      </c>
      <c r="Q808" s="134" t="str">
        <f t="shared" si="389"/>
        <v/>
      </c>
      <c r="R808" s="130" t="str">
        <f t="shared" si="390"/>
        <v/>
      </c>
      <c r="S808" s="134" t="str">
        <f t="shared" si="391"/>
        <v/>
      </c>
      <c r="T808" s="147" t="str">
        <f t="shared" si="392"/>
        <v/>
      </c>
      <c r="U808" s="134" t="str">
        <f t="shared" si="393"/>
        <v/>
      </c>
      <c r="V808" s="134" t="str">
        <f t="shared" si="394"/>
        <v/>
      </c>
      <c r="W808" s="134" t="str">
        <f t="shared" si="395"/>
        <v/>
      </c>
    </row>
    <row r="809" spans="1:23">
      <c r="A809" s="150"/>
      <c r="B809" s="147"/>
      <c r="C809" s="130" t="str">
        <f t="shared" si="376"/>
        <v/>
      </c>
      <c r="D809" s="134" t="str">
        <f t="shared" si="377"/>
        <v/>
      </c>
      <c r="E809" s="145" t="str">
        <f t="shared" si="378"/>
        <v/>
      </c>
      <c r="F809" s="146" t="str">
        <f t="shared" si="379"/>
        <v/>
      </c>
      <c r="G809" s="132" t="str">
        <f t="shared" si="380"/>
        <v/>
      </c>
      <c r="H809" s="133" t="str">
        <f t="shared" ca="1" si="381"/>
        <v/>
      </c>
      <c r="I809" s="134" t="str">
        <f t="shared" si="382"/>
        <v/>
      </c>
      <c r="J809" s="134" t="str">
        <f>""</f>
        <v/>
      </c>
      <c r="K809" s="134" t="str">
        <f t="shared" si="383"/>
        <v/>
      </c>
      <c r="L809" s="134" t="str">
        <f t="shared" si="384"/>
        <v/>
      </c>
      <c r="M809" s="134" t="str">
        <f t="shared" si="385"/>
        <v/>
      </c>
      <c r="N809" s="134" t="str">
        <f t="shared" si="386"/>
        <v/>
      </c>
      <c r="O809" s="134" t="str">
        <f t="shared" si="387"/>
        <v/>
      </c>
      <c r="P809" s="134" t="str">
        <f t="shared" si="388"/>
        <v/>
      </c>
      <c r="Q809" s="134" t="str">
        <f t="shared" si="389"/>
        <v/>
      </c>
      <c r="R809" s="130" t="str">
        <f t="shared" si="390"/>
        <v/>
      </c>
      <c r="S809" s="134" t="str">
        <f t="shared" si="391"/>
        <v/>
      </c>
      <c r="T809" s="147" t="str">
        <f t="shared" si="392"/>
        <v/>
      </c>
      <c r="U809" s="134" t="str">
        <f t="shared" si="393"/>
        <v/>
      </c>
      <c r="V809" s="134" t="str">
        <f t="shared" si="394"/>
        <v/>
      </c>
      <c r="W809" s="134" t="str">
        <f t="shared" si="395"/>
        <v/>
      </c>
    </row>
    <row r="810" spans="1:23">
      <c r="A810" s="150"/>
      <c r="B810" s="147"/>
      <c r="C810" s="130" t="str">
        <f t="shared" si="376"/>
        <v/>
      </c>
      <c r="D810" s="134" t="str">
        <f t="shared" si="377"/>
        <v/>
      </c>
      <c r="E810" s="145" t="str">
        <f t="shared" si="378"/>
        <v/>
      </c>
      <c r="F810" s="146" t="str">
        <f t="shared" si="379"/>
        <v/>
      </c>
      <c r="G810" s="132" t="str">
        <f t="shared" si="380"/>
        <v/>
      </c>
      <c r="H810" s="133" t="str">
        <f t="shared" ca="1" si="381"/>
        <v/>
      </c>
      <c r="I810" s="134" t="str">
        <f t="shared" si="382"/>
        <v/>
      </c>
      <c r="J810" s="134" t="str">
        <f>""</f>
        <v/>
      </c>
      <c r="K810" s="134" t="str">
        <f t="shared" si="383"/>
        <v/>
      </c>
      <c r="L810" s="134" t="str">
        <f t="shared" si="384"/>
        <v/>
      </c>
      <c r="M810" s="134" t="str">
        <f t="shared" si="385"/>
        <v/>
      </c>
      <c r="N810" s="134" t="str">
        <f t="shared" si="386"/>
        <v/>
      </c>
      <c r="O810" s="134" t="str">
        <f t="shared" si="387"/>
        <v/>
      </c>
      <c r="P810" s="134" t="str">
        <f t="shared" si="388"/>
        <v/>
      </c>
      <c r="Q810" s="134" t="str">
        <f t="shared" si="389"/>
        <v/>
      </c>
      <c r="R810" s="130" t="str">
        <f t="shared" si="390"/>
        <v/>
      </c>
      <c r="S810" s="134" t="str">
        <f t="shared" si="391"/>
        <v/>
      </c>
      <c r="T810" s="147" t="str">
        <f t="shared" si="392"/>
        <v/>
      </c>
      <c r="U810" s="134" t="str">
        <f t="shared" si="393"/>
        <v/>
      </c>
      <c r="V810" s="134" t="str">
        <f t="shared" si="394"/>
        <v/>
      </c>
      <c r="W810" s="134" t="str">
        <f t="shared" si="395"/>
        <v/>
      </c>
    </row>
    <row r="811" spans="1:23">
      <c r="A811" s="150"/>
      <c r="B811" s="147"/>
      <c r="C811" s="130" t="str">
        <f t="shared" si="376"/>
        <v/>
      </c>
      <c r="D811" s="134" t="str">
        <f t="shared" si="377"/>
        <v/>
      </c>
      <c r="E811" s="145" t="str">
        <f t="shared" si="378"/>
        <v/>
      </c>
      <c r="F811" s="146" t="str">
        <f t="shared" si="379"/>
        <v/>
      </c>
      <c r="G811" s="132" t="str">
        <f t="shared" si="380"/>
        <v/>
      </c>
      <c r="H811" s="133" t="str">
        <f t="shared" ca="1" si="381"/>
        <v/>
      </c>
      <c r="I811" s="134" t="str">
        <f t="shared" si="382"/>
        <v/>
      </c>
      <c r="J811" s="134" t="str">
        <f>""</f>
        <v/>
      </c>
      <c r="K811" s="134" t="str">
        <f t="shared" si="383"/>
        <v/>
      </c>
      <c r="L811" s="134" t="str">
        <f t="shared" si="384"/>
        <v/>
      </c>
      <c r="M811" s="134" t="str">
        <f t="shared" si="385"/>
        <v/>
      </c>
      <c r="N811" s="134" t="str">
        <f t="shared" si="386"/>
        <v/>
      </c>
      <c r="O811" s="134" t="str">
        <f t="shared" si="387"/>
        <v/>
      </c>
      <c r="P811" s="134" t="str">
        <f t="shared" si="388"/>
        <v/>
      </c>
      <c r="Q811" s="134" t="str">
        <f t="shared" si="389"/>
        <v/>
      </c>
      <c r="R811" s="130" t="str">
        <f t="shared" si="390"/>
        <v/>
      </c>
      <c r="S811" s="134" t="str">
        <f t="shared" si="391"/>
        <v/>
      </c>
      <c r="T811" s="147" t="str">
        <f t="shared" si="392"/>
        <v/>
      </c>
      <c r="U811" s="134" t="str">
        <f t="shared" si="393"/>
        <v/>
      </c>
      <c r="V811" s="134" t="str">
        <f t="shared" si="394"/>
        <v/>
      </c>
      <c r="W811" s="134" t="str">
        <f t="shared" si="395"/>
        <v/>
      </c>
    </row>
    <row r="812" spans="1:23">
      <c r="A812" s="150"/>
      <c r="B812" s="147"/>
      <c r="C812" s="130" t="str">
        <f t="shared" si="376"/>
        <v/>
      </c>
      <c r="D812" s="134" t="str">
        <f t="shared" si="377"/>
        <v/>
      </c>
      <c r="E812" s="145" t="str">
        <f t="shared" si="378"/>
        <v/>
      </c>
      <c r="F812" s="146" t="str">
        <f t="shared" si="379"/>
        <v/>
      </c>
      <c r="G812" s="132" t="str">
        <f t="shared" si="380"/>
        <v/>
      </c>
      <c r="H812" s="133" t="str">
        <f t="shared" ca="1" si="381"/>
        <v/>
      </c>
      <c r="I812" s="134" t="str">
        <f t="shared" si="382"/>
        <v/>
      </c>
      <c r="J812" s="134" t="str">
        <f>""</f>
        <v/>
      </c>
      <c r="K812" s="134" t="str">
        <f t="shared" si="383"/>
        <v/>
      </c>
      <c r="L812" s="134" t="str">
        <f t="shared" si="384"/>
        <v/>
      </c>
      <c r="M812" s="134" t="str">
        <f t="shared" si="385"/>
        <v/>
      </c>
      <c r="N812" s="134" t="str">
        <f t="shared" si="386"/>
        <v/>
      </c>
      <c r="O812" s="134" t="str">
        <f t="shared" si="387"/>
        <v/>
      </c>
      <c r="P812" s="134" t="str">
        <f t="shared" si="388"/>
        <v/>
      </c>
      <c r="Q812" s="134" t="str">
        <f t="shared" si="389"/>
        <v/>
      </c>
      <c r="R812" s="130" t="str">
        <f t="shared" si="390"/>
        <v/>
      </c>
      <c r="S812" s="134" t="str">
        <f t="shared" si="391"/>
        <v/>
      </c>
      <c r="T812" s="147" t="str">
        <f t="shared" si="392"/>
        <v/>
      </c>
      <c r="U812" s="134" t="str">
        <f t="shared" si="393"/>
        <v/>
      </c>
      <c r="V812" s="134" t="str">
        <f t="shared" si="394"/>
        <v/>
      </c>
      <c r="W812" s="134" t="str">
        <f t="shared" si="395"/>
        <v/>
      </c>
    </row>
    <row r="813" spans="1:23">
      <c r="A813" s="150"/>
      <c r="B813" s="147"/>
      <c r="C813" s="130" t="str">
        <f t="shared" si="376"/>
        <v/>
      </c>
      <c r="D813" s="134" t="str">
        <f t="shared" si="377"/>
        <v/>
      </c>
      <c r="E813" s="145" t="str">
        <f t="shared" si="378"/>
        <v/>
      </c>
      <c r="F813" s="146" t="str">
        <f t="shared" si="379"/>
        <v/>
      </c>
      <c r="G813" s="132" t="str">
        <f t="shared" si="380"/>
        <v/>
      </c>
      <c r="H813" s="133" t="str">
        <f t="shared" ca="1" si="381"/>
        <v/>
      </c>
      <c r="I813" s="134" t="str">
        <f t="shared" si="382"/>
        <v/>
      </c>
      <c r="J813" s="134" t="str">
        <f>""</f>
        <v/>
      </c>
      <c r="K813" s="134" t="str">
        <f t="shared" si="383"/>
        <v/>
      </c>
      <c r="L813" s="134" t="str">
        <f t="shared" si="384"/>
        <v/>
      </c>
      <c r="M813" s="134" t="str">
        <f t="shared" si="385"/>
        <v/>
      </c>
      <c r="N813" s="134" t="str">
        <f t="shared" si="386"/>
        <v/>
      </c>
      <c r="O813" s="134" t="str">
        <f t="shared" si="387"/>
        <v/>
      </c>
      <c r="P813" s="134" t="str">
        <f t="shared" si="388"/>
        <v/>
      </c>
      <c r="Q813" s="134" t="str">
        <f t="shared" si="389"/>
        <v/>
      </c>
      <c r="R813" s="130" t="str">
        <f t="shared" si="390"/>
        <v/>
      </c>
      <c r="S813" s="134" t="str">
        <f t="shared" si="391"/>
        <v/>
      </c>
      <c r="T813" s="147" t="str">
        <f t="shared" si="392"/>
        <v/>
      </c>
      <c r="U813" s="134" t="str">
        <f t="shared" si="393"/>
        <v/>
      </c>
      <c r="V813" s="134" t="str">
        <f t="shared" si="394"/>
        <v/>
      </c>
      <c r="W813" s="134" t="str">
        <f t="shared" si="395"/>
        <v/>
      </c>
    </row>
    <row r="814" spans="1:23">
      <c r="A814" s="150"/>
      <c r="B814" s="147"/>
      <c r="C814" s="130" t="str">
        <f t="shared" si="376"/>
        <v/>
      </c>
      <c r="D814" s="134" t="str">
        <f t="shared" si="377"/>
        <v/>
      </c>
      <c r="E814" s="145" t="str">
        <f t="shared" si="378"/>
        <v/>
      </c>
      <c r="F814" s="146" t="str">
        <f t="shared" si="379"/>
        <v/>
      </c>
      <c r="G814" s="132" t="str">
        <f t="shared" si="380"/>
        <v/>
      </c>
      <c r="H814" s="133" t="str">
        <f t="shared" ca="1" si="381"/>
        <v/>
      </c>
      <c r="I814" s="134" t="str">
        <f t="shared" si="382"/>
        <v/>
      </c>
      <c r="J814" s="134" t="str">
        <f>""</f>
        <v/>
      </c>
      <c r="K814" s="134" t="str">
        <f t="shared" si="383"/>
        <v/>
      </c>
      <c r="L814" s="134" t="str">
        <f t="shared" si="384"/>
        <v/>
      </c>
      <c r="M814" s="134" t="str">
        <f t="shared" si="385"/>
        <v/>
      </c>
      <c r="N814" s="134" t="str">
        <f t="shared" si="386"/>
        <v/>
      </c>
      <c r="O814" s="134" t="str">
        <f t="shared" si="387"/>
        <v/>
      </c>
      <c r="P814" s="134" t="str">
        <f t="shared" si="388"/>
        <v/>
      </c>
      <c r="Q814" s="134" t="str">
        <f t="shared" si="389"/>
        <v/>
      </c>
      <c r="R814" s="130" t="str">
        <f t="shared" si="390"/>
        <v/>
      </c>
      <c r="S814" s="134" t="str">
        <f t="shared" si="391"/>
        <v/>
      </c>
      <c r="T814" s="147" t="str">
        <f t="shared" si="392"/>
        <v/>
      </c>
      <c r="U814" s="134" t="str">
        <f t="shared" si="393"/>
        <v/>
      </c>
      <c r="V814" s="134" t="str">
        <f t="shared" si="394"/>
        <v/>
      </c>
      <c r="W814" s="134" t="str">
        <f t="shared" si="395"/>
        <v/>
      </c>
    </row>
    <row r="815" spans="1:23">
      <c r="A815" s="150"/>
      <c r="B815" s="147"/>
      <c r="C815" s="130" t="str">
        <f t="shared" si="376"/>
        <v/>
      </c>
      <c r="D815" s="134" t="str">
        <f t="shared" si="377"/>
        <v/>
      </c>
      <c r="E815" s="145" t="str">
        <f t="shared" si="378"/>
        <v/>
      </c>
      <c r="F815" s="146" t="str">
        <f t="shared" si="379"/>
        <v/>
      </c>
      <c r="G815" s="132" t="str">
        <f t="shared" si="380"/>
        <v/>
      </c>
      <c r="H815" s="133" t="str">
        <f t="shared" ca="1" si="381"/>
        <v/>
      </c>
      <c r="I815" s="134" t="str">
        <f t="shared" si="382"/>
        <v/>
      </c>
      <c r="J815" s="134" t="str">
        <f>""</f>
        <v/>
      </c>
      <c r="K815" s="134" t="str">
        <f t="shared" si="383"/>
        <v/>
      </c>
      <c r="L815" s="134" t="str">
        <f t="shared" si="384"/>
        <v/>
      </c>
      <c r="M815" s="134" t="str">
        <f t="shared" si="385"/>
        <v/>
      </c>
      <c r="N815" s="134" t="str">
        <f t="shared" si="386"/>
        <v/>
      </c>
      <c r="O815" s="134" t="str">
        <f t="shared" si="387"/>
        <v/>
      </c>
      <c r="P815" s="134" t="str">
        <f t="shared" si="388"/>
        <v/>
      </c>
      <c r="Q815" s="134" t="str">
        <f t="shared" si="389"/>
        <v/>
      </c>
      <c r="R815" s="130" t="str">
        <f t="shared" si="390"/>
        <v/>
      </c>
      <c r="S815" s="134" t="str">
        <f t="shared" si="391"/>
        <v/>
      </c>
      <c r="T815" s="147" t="str">
        <f t="shared" si="392"/>
        <v/>
      </c>
      <c r="U815" s="134" t="str">
        <f t="shared" si="393"/>
        <v/>
      </c>
      <c r="V815" s="134" t="str">
        <f t="shared" si="394"/>
        <v/>
      </c>
      <c r="W815" s="134" t="str">
        <f t="shared" si="395"/>
        <v/>
      </c>
    </row>
    <row r="816" spans="1:23">
      <c r="A816" s="150"/>
      <c r="B816" s="147"/>
      <c r="C816" s="130" t="str">
        <f t="shared" si="376"/>
        <v/>
      </c>
      <c r="D816" s="134" t="str">
        <f t="shared" si="377"/>
        <v/>
      </c>
      <c r="E816" s="145" t="str">
        <f t="shared" si="378"/>
        <v/>
      </c>
      <c r="F816" s="146" t="str">
        <f t="shared" si="379"/>
        <v/>
      </c>
      <c r="G816" s="132" t="str">
        <f t="shared" si="380"/>
        <v/>
      </c>
      <c r="H816" s="133" t="str">
        <f t="shared" ca="1" si="381"/>
        <v/>
      </c>
      <c r="I816" s="134" t="str">
        <f t="shared" si="382"/>
        <v/>
      </c>
      <c r="J816" s="134" t="str">
        <f>""</f>
        <v/>
      </c>
      <c r="K816" s="134" t="str">
        <f t="shared" si="383"/>
        <v/>
      </c>
      <c r="L816" s="134" t="str">
        <f t="shared" si="384"/>
        <v/>
      </c>
      <c r="M816" s="134" t="str">
        <f t="shared" si="385"/>
        <v/>
      </c>
      <c r="N816" s="134" t="str">
        <f t="shared" si="386"/>
        <v/>
      </c>
      <c r="O816" s="134" t="str">
        <f t="shared" si="387"/>
        <v/>
      </c>
      <c r="P816" s="134" t="str">
        <f t="shared" si="388"/>
        <v/>
      </c>
      <c r="Q816" s="134" t="str">
        <f t="shared" si="389"/>
        <v/>
      </c>
      <c r="R816" s="130" t="str">
        <f t="shared" si="390"/>
        <v/>
      </c>
      <c r="S816" s="134" t="str">
        <f t="shared" si="391"/>
        <v/>
      </c>
      <c r="T816" s="147" t="str">
        <f t="shared" si="392"/>
        <v/>
      </c>
      <c r="U816" s="134" t="str">
        <f t="shared" si="393"/>
        <v/>
      </c>
      <c r="V816" s="134" t="str">
        <f t="shared" si="394"/>
        <v/>
      </c>
      <c r="W816" s="134" t="str">
        <f t="shared" si="395"/>
        <v/>
      </c>
    </row>
    <row r="817" spans="1:23">
      <c r="A817" s="150"/>
      <c r="B817" s="147"/>
      <c r="C817" s="130" t="str">
        <f t="shared" si="376"/>
        <v/>
      </c>
      <c r="D817" s="134" t="str">
        <f t="shared" si="377"/>
        <v/>
      </c>
      <c r="E817" s="145" t="str">
        <f t="shared" si="378"/>
        <v/>
      </c>
      <c r="F817" s="146" t="str">
        <f t="shared" si="379"/>
        <v/>
      </c>
      <c r="G817" s="132" t="str">
        <f t="shared" si="380"/>
        <v/>
      </c>
      <c r="H817" s="133" t="str">
        <f t="shared" ca="1" si="381"/>
        <v/>
      </c>
      <c r="I817" s="134" t="str">
        <f t="shared" si="382"/>
        <v/>
      </c>
      <c r="J817" s="134" t="str">
        <f>""</f>
        <v/>
      </c>
      <c r="K817" s="134" t="str">
        <f t="shared" si="383"/>
        <v/>
      </c>
      <c r="L817" s="134" t="str">
        <f t="shared" si="384"/>
        <v/>
      </c>
      <c r="M817" s="134" t="str">
        <f t="shared" si="385"/>
        <v/>
      </c>
      <c r="N817" s="134" t="str">
        <f t="shared" si="386"/>
        <v/>
      </c>
      <c r="O817" s="134" t="str">
        <f t="shared" si="387"/>
        <v/>
      </c>
      <c r="P817" s="134" t="str">
        <f t="shared" si="388"/>
        <v/>
      </c>
      <c r="Q817" s="134" t="str">
        <f t="shared" si="389"/>
        <v/>
      </c>
      <c r="R817" s="130" t="str">
        <f t="shared" si="390"/>
        <v/>
      </c>
      <c r="S817" s="134" t="str">
        <f t="shared" si="391"/>
        <v/>
      </c>
      <c r="T817" s="147" t="str">
        <f t="shared" si="392"/>
        <v/>
      </c>
      <c r="U817" s="134" t="str">
        <f t="shared" si="393"/>
        <v/>
      </c>
      <c r="V817" s="134" t="str">
        <f t="shared" si="394"/>
        <v/>
      </c>
      <c r="W817" s="134" t="str">
        <f t="shared" si="395"/>
        <v/>
      </c>
    </row>
    <row r="818" spans="1:23">
      <c r="A818" s="150"/>
      <c r="B818" s="147"/>
      <c r="C818" s="130" t="str">
        <f t="shared" si="376"/>
        <v/>
      </c>
      <c r="D818" s="134" t="str">
        <f t="shared" si="377"/>
        <v/>
      </c>
      <c r="E818" s="145" t="str">
        <f t="shared" si="378"/>
        <v/>
      </c>
      <c r="F818" s="146" t="str">
        <f t="shared" si="379"/>
        <v/>
      </c>
      <c r="G818" s="132" t="str">
        <f t="shared" si="380"/>
        <v/>
      </c>
      <c r="H818" s="133" t="str">
        <f t="shared" ca="1" si="381"/>
        <v/>
      </c>
      <c r="I818" s="134" t="str">
        <f t="shared" si="382"/>
        <v/>
      </c>
      <c r="J818" s="134" t="str">
        <f>""</f>
        <v/>
      </c>
      <c r="K818" s="134" t="str">
        <f t="shared" si="383"/>
        <v/>
      </c>
      <c r="L818" s="134" t="str">
        <f t="shared" si="384"/>
        <v/>
      </c>
      <c r="M818" s="134" t="str">
        <f t="shared" si="385"/>
        <v/>
      </c>
      <c r="N818" s="134" t="str">
        <f t="shared" si="386"/>
        <v/>
      </c>
      <c r="O818" s="134" t="str">
        <f t="shared" si="387"/>
        <v/>
      </c>
      <c r="P818" s="134" t="str">
        <f t="shared" si="388"/>
        <v/>
      </c>
      <c r="Q818" s="134" t="str">
        <f t="shared" si="389"/>
        <v/>
      </c>
      <c r="R818" s="130" t="str">
        <f t="shared" si="390"/>
        <v/>
      </c>
      <c r="S818" s="134" t="str">
        <f t="shared" si="391"/>
        <v/>
      </c>
      <c r="T818" s="147" t="str">
        <f t="shared" si="392"/>
        <v/>
      </c>
      <c r="U818" s="134" t="str">
        <f t="shared" si="393"/>
        <v/>
      </c>
      <c r="V818" s="134" t="str">
        <f t="shared" si="394"/>
        <v/>
      </c>
      <c r="W818" s="134" t="str">
        <f t="shared" si="395"/>
        <v/>
      </c>
    </row>
    <row r="819" spans="1:23">
      <c r="A819" s="150"/>
      <c r="B819" s="147"/>
      <c r="C819" s="130" t="str">
        <f t="shared" si="376"/>
        <v/>
      </c>
      <c r="D819" s="134" t="str">
        <f t="shared" si="377"/>
        <v/>
      </c>
      <c r="E819" s="145" t="str">
        <f t="shared" si="378"/>
        <v/>
      </c>
      <c r="F819" s="146" t="str">
        <f t="shared" si="379"/>
        <v/>
      </c>
      <c r="G819" s="132" t="str">
        <f t="shared" si="380"/>
        <v/>
      </c>
      <c r="H819" s="133" t="str">
        <f t="shared" ca="1" si="381"/>
        <v/>
      </c>
      <c r="I819" s="134" t="str">
        <f t="shared" si="382"/>
        <v/>
      </c>
      <c r="J819" s="134" t="str">
        <f>""</f>
        <v/>
      </c>
      <c r="K819" s="134" t="str">
        <f t="shared" si="383"/>
        <v/>
      </c>
      <c r="L819" s="134" t="str">
        <f t="shared" si="384"/>
        <v/>
      </c>
      <c r="M819" s="134" t="str">
        <f t="shared" si="385"/>
        <v/>
      </c>
      <c r="N819" s="134" t="str">
        <f t="shared" si="386"/>
        <v/>
      </c>
      <c r="O819" s="134" t="str">
        <f t="shared" si="387"/>
        <v/>
      </c>
      <c r="P819" s="134" t="str">
        <f t="shared" si="388"/>
        <v/>
      </c>
      <c r="Q819" s="134" t="str">
        <f t="shared" si="389"/>
        <v/>
      </c>
      <c r="R819" s="130" t="str">
        <f t="shared" si="390"/>
        <v/>
      </c>
      <c r="S819" s="134" t="str">
        <f t="shared" si="391"/>
        <v/>
      </c>
      <c r="T819" s="147" t="str">
        <f t="shared" si="392"/>
        <v/>
      </c>
      <c r="U819" s="134" t="str">
        <f t="shared" si="393"/>
        <v/>
      </c>
      <c r="V819" s="134" t="str">
        <f t="shared" si="394"/>
        <v/>
      </c>
      <c r="W819" s="134" t="str">
        <f t="shared" si="395"/>
        <v/>
      </c>
    </row>
    <row r="820" spans="1:23">
      <c r="A820" s="150"/>
      <c r="B820" s="147"/>
      <c r="C820" s="130" t="str">
        <f t="shared" si="376"/>
        <v/>
      </c>
      <c r="D820" s="134" t="str">
        <f t="shared" si="377"/>
        <v/>
      </c>
      <c r="E820" s="145" t="str">
        <f t="shared" si="378"/>
        <v/>
      </c>
      <c r="F820" s="146" t="str">
        <f t="shared" si="379"/>
        <v/>
      </c>
      <c r="G820" s="132" t="str">
        <f t="shared" si="380"/>
        <v/>
      </c>
      <c r="H820" s="133" t="str">
        <f t="shared" ca="1" si="381"/>
        <v/>
      </c>
      <c r="I820" s="134" t="str">
        <f t="shared" si="382"/>
        <v/>
      </c>
      <c r="J820" s="134" t="str">
        <f>""</f>
        <v/>
      </c>
      <c r="K820" s="134" t="str">
        <f t="shared" si="383"/>
        <v/>
      </c>
      <c r="L820" s="134" t="str">
        <f t="shared" si="384"/>
        <v/>
      </c>
      <c r="M820" s="134" t="str">
        <f t="shared" si="385"/>
        <v/>
      </c>
      <c r="N820" s="134" t="str">
        <f t="shared" si="386"/>
        <v/>
      </c>
      <c r="O820" s="134" t="str">
        <f t="shared" si="387"/>
        <v/>
      </c>
      <c r="P820" s="134" t="str">
        <f t="shared" si="388"/>
        <v/>
      </c>
      <c r="Q820" s="134" t="str">
        <f t="shared" si="389"/>
        <v/>
      </c>
      <c r="R820" s="130" t="str">
        <f t="shared" si="390"/>
        <v/>
      </c>
      <c r="S820" s="134" t="str">
        <f t="shared" si="391"/>
        <v/>
      </c>
      <c r="T820" s="147" t="str">
        <f t="shared" si="392"/>
        <v/>
      </c>
      <c r="U820" s="134" t="str">
        <f t="shared" si="393"/>
        <v/>
      </c>
      <c r="V820" s="134" t="str">
        <f t="shared" si="394"/>
        <v/>
      </c>
      <c r="W820" s="134" t="str">
        <f t="shared" si="395"/>
        <v/>
      </c>
    </row>
    <row r="821" spans="1:23">
      <c r="A821" s="150"/>
      <c r="B821" s="147"/>
      <c r="C821" s="130" t="str">
        <f t="shared" si="376"/>
        <v/>
      </c>
      <c r="D821" s="134" t="str">
        <f t="shared" si="377"/>
        <v/>
      </c>
      <c r="E821" s="145" t="str">
        <f t="shared" si="378"/>
        <v/>
      </c>
      <c r="F821" s="146" t="str">
        <f t="shared" si="379"/>
        <v/>
      </c>
      <c r="G821" s="132" t="str">
        <f t="shared" si="380"/>
        <v/>
      </c>
      <c r="H821" s="133" t="str">
        <f t="shared" ca="1" si="381"/>
        <v/>
      </c>
      <c r="I821" s="134" t="str">
        <f t="shared" si="382"/>
        <v/>
      </c>
      <c r="J821" s="134" t="str">
        <f>""</f>
        <v/>
      </c>
      <c r="K821" s="134" t="str">
        <f t="shared" si="383"/>
        <v/>
      </c>
      <c r="L821" s="134" t="str">
        <f t="shared" si="384"/>
        <v/>
      </c>
      <c r="M821" s="134" t="str">
        <f t="shared" si="385"/>
        <v/>
      </c>
      <c r="N821" s="134" t="str">
        <f t="shared" si="386"/>
        <v/>
      </c>
      <c r="O821" s="134" t="str">
        <f t="shared" si="387"/>
        <v/>
      </c>
      <c r="P821" s="134" t="str">
        <f t="shared" si="388"/>
        <v/>
      </c>
      <c r="Q821" s="134" t="str">
        <f t="shared" si="389"/>
        <v/>
      </c>
      <c r="R821" s="130" t="str">
        <f t="shared" si="390"/>
        <v/>
      </c>
      <c r="S821" s="134" t="str">
        <f t="shared" si="391"/>
        <v/>
      </c>
      <c r="T821" s="147" t="str">
        <f t="shared" si="392"/>
        <v/>
      </c>
      <c r="U821" s="134" t="str">
        <f t="shared" si="393"/>
        <v/>
      </c>
      <c r="V821" s="134" t="str">
        <f t="shared" si="394"/>
        <v/>
      </c>
      <c r="W821" s="134" t="str">
        <f t="shared" si="395"/>
        <v/>
      </c>
    </row>
    <row r="822" spans="1:23">
      <c r="A822" s="150"/>
      <c r="B822" s="147"/>
      <c r="C822" s="130" t="str">
        <f t="shared" si="376"/>
        <v/>
      </c>
      <c r="D822" s="134" t="str">
        <f t="shared" si="377"/>
        <v/>
      </c>
      <c r="E822" s="145" t="str">
        <f t="shared" si="378"/>
        <v/>
      </c>
      <c r="F822" s="146" t="str">
        <f t="shared" si="379"/>
        <v/>
      </c>
      <c r="G822" s="132" t="str">
        <f t="shared" si="380"/>
        <v/>
      </c>
      <c r="H822" s="133" t="str">
        <f t="shared" ca="1" si="381"/>
        <v/>
      </c>
      <c r="I822" s="134" t="str">
        <f t="shared" si="382"/>
        <v/>
      </c>
      <c r="J822" s="134" t="str">
        <f>""</f>
        <v/>
      </c>
      <c r="K822" s="134" t="str">
        <f t="shared" si="383"/>
        <v/>
      </c>
      <c r="L822" s="134" t="str">
        <f t="shared" si="384"/>
        <v/>
      </c>
      <c r="M822" s="134" t="str">
        <f t="shared" si="385"/>
        <v/>
      </c>
      <c r="N822" s="134" t="str">
        <f t="shared" si="386"/>
        <v/>
      </c>
      <c r="O822" s="134" t="str">
        <f t="shared" si="387"/>
        <v/>
      </c>
      <c r="P822" s="134" t="str">
        <f t="shared" si="388"/>
        <v/>
      </c>
      <c r="Q822" s="134" t="str">
        <f t="shared" si="389"/>
        <v/>
      </c>
      <c r="R822" s="130" t="str">
        <f t="shared" si="390"/>
        <v/>
      </c>
      <c r="S822" s="134" t="str">
        <f t="shared" si="391"/>
        <v/>
      </c>
      <c r="T822" s="147" t="str">
        <f t="shared" si="392"/>
        <v/>
      </c>
      <c r="U822" s="134" t="str">
        <f t="shared" si="393"/>
        <v/>
      </c>
      <c r="V822" s="134" t="str">
        <f t="shared" si="394"/>
        <v/>
      </c>
      <c r="W822" s="134" t="str">
        <f t="shared" si="395"/>
        <v/>
      </c>
    </row>
    <row r="823" spans="1:23">
      <c r="A823" s="150"/>
      <c r="B823" s="147"/>
      <c r="C823" s="130" t="str">
        <f t="shared" si="376"/>
        <v/>
      </c>
      <c r="D823" s="134" t="str">
        <f t="shared" si="377"/>
        <v/>
      </c>
      <c r="E823" s="145" t="str">
        <f t="shared" si="378"/>
        <v/>
      </c>
      <c r="F823" s="146" t="str">
        <f t="shared" si="379"/>
        <v/>
      </c>
      <c r="G823" s="132" t="str">
        <f t="shared" si="380"/>
        <v/>
      </c>
      <c r="H823" s="133" t="str">
        <f t="shared" ca="1" si="381"/>
        <v/>
      </c>
      <c r="I823" s="134" t="str">
        <f t="shared" si="382"/>
        <v/>
      </c>
      <c r="J823" s="134" t="str">
        <f>""</f>
        <v/>
      </c>
      <c r="K823" s="134" t="str">
        <f t="shared" si="383"/>
        <v/>
      </c>
      <c r="L823" s="134" t="str">
        <f t="shared" si="384"/>
        <v/>
      </c>
      <c r="M823" s="134" t="str">
        <f t="shared" si="385"/>
        <v/>
      </c>
      <c r="N823" s="134" t="str">
        <f t="shared" si="386"/>
        <v/>
      </c>
      <c r="O823" s="134" t="str">
        <f t="shared" si="387"/>
        <v/>
      </c>
      <c r="P823" s="134" t="str">
        <f t="shared" si="388"/>
        <v/>
      </c>
      <c r="Q823" s="134" t="str">
        <f t="shared" si="389"/>
        <v/>
      </c>
      <c r="R823" s="130" t="str">
        <f t="shared" si="390"/>
        <v/>
      </c>
      <c r="S823" s="134" t="str">
        <f t="shared" si="391"/>
        <v/>
      </c>
      <c r="T823" s="147" t="str">
        <f t="shared" si="392"/>
        <v/>
      </c>
      <c r="U823" s="134" t="str">
        <f t="shared" si="393"/>
        <v/>
      </c>
      <c r="V823" s="134" t="str">
        <f t="shared" si="394"/>
        <v/>
      </c>
      <c r="W823" s="134" t="str">
        <f t="shared" si="395"/>
        <v/>
      </c>
    </row>
    <row r="824" spans="1:23">
      <c r="A824" s="150"/>
      <c r="B824" s="147"/>
      <c r="C824" s="130" t="str">
        <f t="shared" si="376"/>
        <v/>
      </c>
      <c r="D824" s="134" t="str">
        <f t="shared" si="377"/>
        <v/>
      </c>
      <c r="E824" s="145" t="str">
        <f t="shared" si="378"/>
        <v/>
      </c>
      <c r="F824" s="146" t="str">
        <f t="shared" si="379"/>
        <v/>
      </c>
      <c r="G824" s="132" t="str">
        <f t="shared" si="380"/>
        <v/>
      </c>
      <c r="H824" s="133" t="str">
        <f t="shared" ca="1" si="381"/>
        <v/>
      </c>
      <c r="I824" s="134" t="str">
        <f t="shared" si="382"/>
        <v/>
      </c>
      <c r="J824" s="134" t="str">
        <f>""</f>
        <v/>
      </c>
      <c r="K824" s="134" t="str">
        <f t="shared" si="383"/>
        <v/>
      </c>
      <c r="L824" s="134" t="str">
        <f t="shared" si="384"/>
        <v/>
      </c>
      <c r="M824" s="134" t="str">
        <f t="shared" si="385"/>
        <v/>
      </c>
      <c r="N824" s="134" t="str">
        <f t="shared" si="386"/>
        <v/>
      </c>
      <c r="O824" s="134" t="str">
        <f t="shared" si="387"/>
        <v/>
      </c>
      <c r="P824" s="134" t="str">
        <f t="shared" si="388"/>
        <v/>
      </c>
      <c r="Q824" s="134" t="str">
        <f t="shared" si="389"/>
        <v/>
      </c>
      <c r="R824" s="130" t="str">
        <f t="shared" si="390"/>
        <v/>
      </c>
      <c r="S824" s="134" t="str">
        <f t="shared" si="391"/>
        <v/>
      </c>
      <c r="T824" s="147" t="str">
        <f t="shared" si="392"/>
        <v/>
      </c>
      <c r="U824" s="134" t="str">
        <f t="shared" si="393"/>
        <v/>
      </c>
      <c r="V824" s="134" t="str">
        <f t="shared" si="394"/>
        <v/>
      </c>
      <c r="W824" s="134" t="str">
        <f t="shared" si="395"/>
        <v/>
      </c>
    </row>
    <row r="825" spans="1:23">
      <c r="A825" s="150"/>
      <c r="B825" s="147"/>
      <c r="C825" s="130" t="str">
        <f t="shared" si="376"/>
        <v/>
      </c>
      <c r="D825" s="134" t="str">
        <f t="shared" si="377"/>
        <v/>
      </c>
      <c r="E825" s="145" t="str">
        <f t="shared" si="378"/>
        <v/>
      </c>
      <c r="F825" s="146" t="str">
        <f t="shared" si="379"/>
        <v/>
      </c>
      <c r="G825" s="132" t="str">
        <f t="shared" si="380"/>
        <v/>
      </c>
      <c r="H825" s="133" t="str">
        <f t="shared" ca="1" si="381"/>
        <v/>
      </c>
      <c r="I825" s="134" t="str">
        <f t="shared" si="382"/>
        <v/>
      </c>
      <c r="J825" s="134" t="str">
        <f>""</f>
        <v/>
      </c>
      <c r="K825" s="134" t="str">
        <f t="shared" si="383"/>
        <v/>
      </c>
      <c r="L825" s="134" t="str">
        <f t="shared" si="384"/>
        <v/>
      </c>
      <c r="M825" s="134" t="str">
        <f t="shared" si="385"/>
        <v/>
      </c>
      <c r="N825" s="134" t="str">
        <f t="shared" si="386"/>
        <v/>
      </c>
      <c r="O825" s="134" t="str">
        <f t="shared" si="387"/>
        <v/>
      </c>
      <c r="P825" s="134" t="str">
        <f t="shared" si="388"/>
        <v/>
      </c>
      <c r="Q825" s="134" t="str">
        <f t="shared" si="389"/>
        <v/>
      </c>
      <c r="R825" s="130" t="str">
        <f t="shared" si="390"/>
        <v/>
      </c>
      <c r="S825" s="134" t="str">
        <f t="shared" si="391"/>
        <v/>
      </c>
      <c r="T825" s="147" t="str">
        <f t="shared" si="392"/>
        <v/>
      </c>
      <c r="U825" s="134" t="str">
        <f t="shared" si="393"/>
        <v/>
      </c>
      <c r="V825" s="134" t="str">
        <f t="shared" si="394"/>
        <v/>
      </c>
      <c r="W825" s="134" t="str">
        <f t="shared" si="395"/>
        <v/>
      </c>
    </row>
    <row r="826" spans="1:23">
      <c r="A826" s="150"/>
      <c r="B826" s="147"/>
      <c r="C826" s="130" t="str">
        <f t="shared" si="376"/>
        <v/>
      </c>
      <c r="D826" s="134" t="str">
        <f t="shared" si="377"/>
        <v/>
      </c>
      <c r="E826" s="145" t="str">
        <f t="shared" si="378"/>
        <v/>
      </c>
      <c r="F826" s="146" t="str">
        <f t="shared" si="379"/>
        <v/>
      </c>
      <c r="G826" s="132" t="str">
        <f t="shared" si="380"/>
        <v/>
      </c>
      <c r="H826" s="133" t="str">
        <f t="shared" ca="1" si="381"/>
        <v/>
      </c>
      <c r="I826" s="134" t="str">
        <f t="shared" si="382"/>
        <v/>
      </c>
      <c r="J826" s="134" t="str">
        <f>""</f>
        <v/>
      </c>
      <c r="K826" s="134" t="str">
        <f t="shared" si="383"/>
        <v/>
      </c>
      <c r="L826" s="134" t="str">
        <f t="shared" si="384"/>
        <v/>
      </c>
      <c r="M826" s="134" t="str">
        <f t="shared" si="385"/>
        <v/>
      </c>
      <c r="N826" s="134" t="str">
        <f t="shared" si="386"/>
        <v/>
      </c>
      <c r="O826" s="134" t="str">
        <f t="shared" si="387"/>
        <v/>
      </c>
      <c r="P826" s="134" t="str">
        <f t="shared" si="388"/>
        <v/>
      </c>
      <c r="Q826" s="134" t="str">
        <f t="shared" si="389"/>
        <v/>
      </c>
      <c r="R826" s="130" t="str">
        <f t="shared" si="390"/>
        <v/>
      </c>
      <c r="S826" s="134" t="str">
        <f t="shared" si="391"/>
        <v/>
      </c>
      <c r="T826" s="147" t="str">
        <f t="shared" si="392"/>
        <v/>
      </c>
      <c r="U826" s="134" t="str">
        <f t="shared" si="393"/>
        <v/>
      </c>
      <c r="V826" s="134" t="str">
        <f t="shared" si="394"/>
        <v/>
      </c>
      <c r="W826" s="134" t="str">
        <f t="shared" si="395"/>
        <v/>
      </c>
    </row>
    <row r="827" spans="1:23">
      <c r="A827" s="150"/>
      <c r="B827" s="147"/>
      <c r="C827" s="130" t="str">
        <f t="shared" si="376"/>
        <v/>
      </c>
      <c r="D827" s="134" t="str">
        <f t="shared" si="377"/>
        <v/>
      </c>
      <c r="E827" s="145" t="str">
        <f t="shared" si="378"/>
        <v/>
      </c>
      <c r="F827" s="146" t="str">
        <f t="shared" si="379"/>
        <v/>
      </c>
      <c r="G827" s="132" t="str">
        <f t="shared" si="380"/>
        <v/>
      </c>
      <c r="H827" s="133" t="str">
        <f t="shared" ca="1" si="381"/>
        <v/>
      </c>
      <c r="I827" s="134" t="str">
        <f t="shared" si="382"/>
        <v/>
      </c>
      <c r="J827" s="134" t="str">
        <f>""</f>
        <v/>
      </c>
      <c r="K827" s="134" t="str">
        <f t="shared" si="383"/>
        <v/>
      </c>
      <c r="L827" s="134" t="str">
        <f t="shared" si="384"/>
        <v/>
      </c>
      <c r="M827" s="134" t="str">
        <f t="shared" si="385"/>
        <v/>
      </c>
      <c r="N827" s="134" t="str">
        <f t="shared" si="386"/>
        <v/>
      </c>
      <c r="O827" s="134" t="str">
        <f t="shared" si="387"/>
        <v/>
      </c>
      <c r="P827" s="134" t="str">
        <f t="shared" si="388"/>
        <v/>
      </c>
      <c r="Q827" s="134" t="str">
        <f t="shared" si="389"/>
        <v/>
      </c>
      <c r="R827" s="130" t="str">
        <f t="shared" si="390"/>
        <v/>
      </c>
      <c r="S827" s="134" t="str">
        <f t="shared" si="391"/>
        <v/>
      </c>
      <c r="T827" s="147" t="str">
        <f t="shared" si="392"/>
        <v/>
      </c>
      <c r="U827" s="134" t="str">
        <f t="shared" si="393"/>
        <v/>
      </c>
      <c r="V827" s="134" t="str">
        <f t="shared" si="394"/>
        <v/>
      </c>
      <c r="W827" s="134" t="str">
        <f t="shared" si="395"/>
        <v/>
      </c>
    </row>
    <row r="828" spans="1:23">
      <c r="A828" s="150"/>
      <c r="B828" s="147"/>
      <c r="C828" s="130" t="str">
        <f t="shared" si="376"/>
        <v/>
      </c>
      <c r="D828" s="134" t="str">
        <f t="shared" si="377"/>
        <v/>
      </c>
      <c r="E828" s="145" t="str">
        <f t="shared" si="378"/>
        <v/>
      </c>
      <c r="F828" s="146" t="str">
        <f t="shared" si="379"/>
        <v/>
      </c>
      <c r="G828" s="132" t="str">
        <f t="shared" si="380"/>
        <v/>
      </c>
      <c r="H828" s="133" t="str">
        <f t="shared" ca="1" si="381"/>
        <v/>
      </c>
      <c r="I828" s="134" t="str">
        <f t="shared" si="382"/>
        <v/>
      </c>
      <c r="J828" s="134" t="str">
        <f>""</f>
        <v/>
      </c>
      <c r="K828" s="134" t="str">
        <f t="shared" si="383"/>
        <v/>
      </c>
      <c r="L828" s="134" t="str">
        <f t="shared" si="384"/>
        <v/>
      </c>
      <c r="M828" s="134" t="str">
        <f t="shared" si="385"/>
        <v/>
      </c>
      <c r="N828" s="134" t="str">
        <f t="shared" si="386"/>
        <v/>
      </c>
      <c r="O828" s="134" t="str">
        <f t="shared" si="387"/>
        <v/>
      </c>
      <c r="P828" s="134" t="str">
        <f t="shared" si="388"/>
        <v/>
      </c>
      <c r="Q828" s="134" t="str">
        <f t="shared" si="389"/>
        <v/>
      </c>
      <c r="R828" s="130" t="str">
        <f t="shared" si="390"/>
        <v/>
      </c>
      <c r="S828" s="134" t="str">
        <f t="shared" si="391"/>
        <v/>
      </c>
      <c r="T828" s="147" t="str">
        <f t="shared" si="392"/>
        <v/>
      </c>
      <c r="U828" s="134" t="str">
        <f t="shared" si="393"/>
        <v/>
      </c>
      <c r="V828" s="134" t="str">
        <f t="shared" si="394"/>
        <v/>
      </c>
      <c r="W828" s="134" t="str">
        <f t="shared" si="395"/>
        <v/>
      </c>
    </row>
    <row r="829" spans="1:23">
      <c r="A829" s="150"/>
      <c r="B829" s="147"/>
      <c r="C829" s="130" t="str">
        <f t="shared" si="376"/>
        <v/>
      </c>
      <c r="D829" s="134" t="str">
        <f t="shared" si="377"/>
        <v/>
      </c>
      <c r="E829" s="145" t="str">
        <f t="shared" si="378"/>
        <v/>
      </c>
      <c r="F829" s="146" t="str">
        <f t="shared" si="379"/>
        <v/>
      </c>
      <c r="G829" s="132" t="str">
        <f t="shared" si="380"/>
        <v/>
      </c>
      <c r="H829" s="133" t="str">
        <f t="shared" ca="1" si="381"/>
        <v/>
      </c>
      <c r="I829" s="134" t="str">
        <f t="shared" si="382"/>
        <v/>
      </c>
      <c r="J829" s="134" t="str">
        <f>""</f>
        <v/>
      </c>
      <c r="K829" s="134" t="str">
        <f t="shared" si="383"/>
        <v/>
      </c>
      <c r="L829" s="134" t="str">
        <f t="shared" si="384"/>
        <v/>
      </c>
      <c r="M829" s="134" t="str">
        <f t="shared" si="385"/>
        <v/>
      </c>
      <c r="N829" s="134" t="str">
        <f t="shared" si="386"/>
        <v/>
      </c>
      <c r="O829" s="134" t="str">
        <f t="shared" si="387"/>
        <v/>
      </c>
      <c r="P829" s="134" t="str">
        <f t="shared" si="388"/>
        <v/>
      </c>
      <c r="Q829" s="134" t="str">
        <f t="shared" si="389"/>
        <v/>
      </c>
      <c r="R829" s="130" t="str">
        <f t="shared" si="390"/>
        <v/>
      </c>
      <c r="S829" s="134" t="str">
        <f t="shared" si="391"/>
        <v/>
      </c>
      <c r="T829" s="147" t="str">
        <f t="shared" si="392"/>
        <v/>
      </c>
      <c r="U829" s="134" t="str">
        <f t="shared" si="393"/>
        <v/>
      </c>
      <c r="V829" s="134" t="str">
        <f t="shared" si="394"/>
        <v/>
      </c>
      <c r="W829" s="134" t="str">
        <f t="shared" si="395"/>
        <v/>
      </c>
    </row>
    <row r="830" spans="1:23">
      <c r="A830" s="150"/>
      <c r="B830" s="147"/>
      <c r="C830" s="130" t="str">
        <f t="shared" si="376"/>
        <v/>
      </c>
      <c r="D830" s="134" t="str">
        <f t="shared" si="377"/>
        <v/>
      </c>
      <c r="E830" s="145" t="str">
        <f t="shared" si="378"/>
        <v/>
      </c>
      <c r="F830" s="146" t="str">
        <f t="shared" si="379"/>
        <v/>
      </c>
      <c r="G830" s="132" t="str">
        <f t="shared" si="380"/>
        <v/>
      </c>
      <c r="H830" s="133" t="str">
        <f t="shared" ca="1" si="381"/>
        <v/>
      </c>
      <c r="I830" s="134" t="str">
        <f t="shared" si="382"/>
        <v/>
      </c>
      <c r="J830" s="134" t="str">
        <f>""</f>
        <v/>
      </c>
      <c r="K830" s="134" t="str">
        <f t="shared" si="383"/>
        <v/>
      </c>
      <c r="L830" s="134" t="str">
        <f t="shared" si="384"/>
        <v/>
      </c>
      <c r="M830" s="134" t="str">
        <f t="shared" si="385"/>
        <v/>
      </c>
      <c r="N830" s="134" t="str">
        <f t="shared" si="386"/>
        <v/>
      </c>
      <c r="O830" s="134" t="str">
        <f t="shared" si="387"/>
        <v/>
      </c>
      <c r="P830" s="134" t="str">
        <f t="shared" si="388"/>
        <v/>
      </c>
      <c r="Q830" s="134" t="str">
        <f t="shared" si="389"/>
        <v/>
      </c>
      <c r="R830" s="130" t="str">
        <f t="shared" si="390"/>
        <v/>
      </c>
      <c r="S830" s="134" t="str">
        <f t="shared" si="391"/>
        <v/>
      </c>
      <c r="T830" s="147" t="str">
        <f t="shared" si="392"/>
        <v/>
      </c>
      <c r="U830" s="134" t="str">
        <f t="shared" si="393"/>
        <v/>
      </c>
      <c r="V830" s="134" t="str">
        <f t="shared" si="394"/>
        <v/>
      </c>
      <c r="W830" s="134" t="str">
        <f t="shared" si="395"/>
        <v/>
      </c>
    </row>
    <row r="831" spans="1:23">
      <c r="A831" s="150"/>
      <c r="B831" s="147"/>
      <c r="C831" s="130" t="str">
        <f t="shared" si="376"/>
        <v/>
      </c>
      <c r="D831" s="134" t="str">
        <f t="shared" si="377"/>
        <v/>
      </c>
      <c r="E831" s="145" t="str">
        <f t="shared" si="378"/>
        <v/>
      </c>
      <c r="F831" s="146" t="str">
        <f t="shared" si="379"/>
        <v/>
      </c>
      <c r="G831" s="132" t="str">
        <f t="shared" si="380"/>
        <v/>
      </c>
      <c r="H831" s="133" t="str">
        <f t="shared" ca="1" si="381"/>
        <v/>
      </c>
      <c r="I831" s="134" t="str">
        <f t="shared" si="382"/>
        <v/>
      </c>
      <c r="J831" s="134" t="str">
        <f>""</f>
        <v/>
      </c>
      <c r="K831" s="134" t="str">
        <f t="shared" si="383"/>
        <v/>
      </c>
      <c r="L831" s="134" t="str">
        <f t="shared" si="384"/>
        <v/>
      </c>
      <c r="M831" s="134" t="str">
        <f t="shared" si="385"/>
        <v/>
      </c>
      <c r="N831" s="134" t="str">
        <f t="shared" si="386"/>
        <v/>
      </c>
      <c r="O831" s="134" t="str">
        <f t="shared" si="387"/>
        <v/>
      </c>
      <c r="P831" s="134" t="str">
        <f t="shared" si="388"/>
        <v/>
      </c>
      <c r="Q831" s="134" t="str">
        <f t="shared" si="389"/>
        <v/>
      </c>
      <c r="R831" s="130" t="str">
        <f t="shared" si="390"/>
        <v/>
      </c>
      <c r="S831" s="134" t="str">
        <f t="shared" si="391"/>
        <v/>
      </c>
      <c r="T831" s="147" t="str">
        <f t="shared" si="392"/>
        <v/>
      </c>
      <c r="U831" s="134" t="str">
        <f t="shared" si="393"/>
        <v/>
      </c>
      <c r="V831" s="134" t="str">
        <f t="shared" si="394"/>
        <v/>
      </c>
      <c r="W831" s="134" t="str">
        <f t="shared" si="395"/>
        <v/>
      </c>
    </row>
    <row r="832" spans="1:23">
      <c r="A832" s="150"/>
      <c r="B832" s="147"/>
      <c r="C832" s="130" t="str">
        <f t="shared" si="376"/>
        <v/>
      </c>
      <c r="D832" s="134" t="str">
        <f t="shared" si="377"/>
        <v/>
      </c>
      <c r="E832" s="145" t="str">
        <f t="shared" si="378"/>
        <v/>
      </c>
      <c r="F832" s="146" t="str">
        <f t="shared" si="379"/>
        <v/>
      </c>
      <c r="G832" s="132" t="str">
        <f t="shared" si="380"/>
        <v/>
      </c>
      <c r="H832" s="133" t="str">
        <f t="shared" ca="1" si="381"/>
        <v/>
      </c>
      <c r="I832" s="134" t="str">
        <f t="shared" si="382"/>
        <v/>
      </c>
      <c r="J832" s="134" t="str">
        <f>""</f>
        <v/>
      </c>
      <c r="K832" s="134" t="str">
        <f t="shared" si="383"/>
        <v/>
      </c>
      <c r="L832" s="134" t="str">
        <f t="shared" si="384"/>
        <v/>
      </c>
      <c r="M832" s="134" t="str">
        <f t="shared" si="385"/>
        <v/>
      </c>
      <c r="N832" s="134" t="str">
        <f t="shared" si="386"/>
        <v/>
      </c>
      <c r="O832" s="134" t="str">
        <f t="shared" si="387"/>
        <v/>
      </c>
      <c r="P832" s="134" t="str">
        <f t="shared" si="388"/>
        <v/>
      </c>
      <c r="Q832" s="134" t="str">
        <f t="shared" si="389"/>
        <v/>
      </c>
      <c r="R832" s="130" t="str">
        <f t="shared" si="390"/>
        <v/>
      </c>
      <c r="S832" s="134" t="str">
        <f t="shared" si="391"/>
        <v/>
      </c>
      <c r="T832" s="147" t="str">
        <f t="shared" si="392"/>
        <v/>
      </c>
      <c r="U832" s="134" t="str">
        <f t="shared" si="393"/>
        <v/>
      </c>
      <c r="V832" s="134" t="str">
        <f t="shared" si="394"/>
        <v/>
      </c>
      <c r="W832" s="134" t="str">
        <f t="shared" si="395"/>
        <v/>
      </c>
    </row>
    <row r="833" spans="1:23">
      <c r="A833" s="150"/>
      <c r="B833" s="147"/>
      <c r="C833" s="130" t="str">
        <f t="shared" si="376"/>
        <v/>
      </c>
      <c r="D833" s="134" t="str">
        <f t="shared" si="377"/>
        <v/>
      </c>
      <c r="E833" s="145" t="str">
        <f t="shared" si="378"/>
        <v/>
      </c>
      <c r="F833" s="146" t="str">
        <f t="shared" si="379"/>
        <v/>
      </c>
      <c r="G833" s="132" t="str">
        <f t="shared" si="380"/>
        <v/>
      </c>
      <c r="H833" s="133" t="str">
        <f t="shared" ca="1" si="381"/>
        <v/>
      </c>
      <c r="I833" s="134" t="str">
        <f t="shared" si="382"/>
        <v/>
      </c>
      <c r="J833" s="134" t="str">
        <f>""</f>
        <v/>
      </c>
      <c r="K833" s="134" t="str">
        <f t="shared" si="383"/>
        <v/>
      </c>
      <c r="L833" s="134" t="str">
        <f t="shared" si="384"/>
        <v/>
      </c>
      <c r="M833" s="134" t="str">
        <f t="shared" si="385"/>
        <v/>
      </c>
      <c r="N833" s="134" t="str">
        <f t="shared" si="386"/>
        <v/>
      </c>
      <c r="O833" s="134" t="str">
        <f t="shared" si="387"/>
        <v/>
      </c>
      <c r="P833" s="134" t="str">
        <f t="shared" si="388"/>
        <v/>
      </c>
      <c r="Q833" s="134" t="str">
        <f t="shared" si="389"/>
        <v/>
      </c>
      <c r="R833" s="130" t="str">
        <f t="shared" si="390"/>
        <v/>
      </c>
      <c r="S833" s="134" t="str">
        <f t="shared" si="391"/>
        <v/>
      </c>
      <c r="T833" s="147" t="str">
        <f t="shared" si="392"/>
        <v/>
      </c>
      <c r="U833" s="134" t="str">
        <f t="shared" si="393"/>
        <v/>
      </c>
      <c r="V833" s="134" t="str">
        <f t="shared" si="394"/>
        <v/>
      </c>
      <c r="W833" s="134" t="str">
        <f t="shared" si="395"/>
        <v/>
      </c>
    </row>
    <row r="834" spans="1:23">
      <c r="A834" s="150"/>
      <c r="B834" s="147"/>
      <c r="C834" s="130" t="str">
        <f t="shared" si="376"/>
        <v/>
      </c>
      <c r="D834" s="134" t="str">
        <f t="shared" si="377"/>
        <v/>
      </c>
      <c r="E834" s="145" t="str">
        <f t="shared" si="378"/>
        <v/>
      </c>
      <c r="F834" s="146" t="str">
        <f t="shared" si="379"/>
        <v/>
      </c>
      <c r="G834" s="132" t="str">
        <f t="shared" si="380"/>
        <v/>
      </c>
      <c r="H834" s="133" t="str">
        <f t="shared" ca="1" si="381"/>
        <v/>
      </c>
      <c r="I834" s="134" t="str">
        <f t="shared" si="382"/>
        <v/>
      </c>
      <c r="J834" s="134" t="str">
        <f>""</f>
        <v/>
      </c>
      <c r="K834" s="134" t="str">
        <f t="shared" si="383"/>
        <v/>
      </c>
      <c r="L834" s="134" t="str">
        <f t="shared" si="384"/>
        <v/>
      </c>
      <c r="M834" s="134" t="str">
        <f t="shared" si="385"/>
        <v/>
      </c>
      <c r="N834" s="134" t="str">
        <f t="shared" si="386"/>
        <v/>
      </c>
      <c r="O834" s="134" t="str">
        <f t="shared" si="387"/>
        <v/>
      </c>
      <c r="P834" s="134" t="str">
        <f t="shared" si="388"/>
        <v/>
      </c>
      <c r="Q834" s="134" t="str">
        <f t="shared" si="389"/>
        <v/>
      </c>
      <c r="R834" s="130" t="str">
        <f t="shared" si="390"/>
        <v/>
      </c>
      <c r="S834" s="134" t="str">
        <f t="shared" si="391"/>
        <v/>
      </c>
      <c r="T834" s="147" t="str">
        <f t="shared" si="392"/>
        <v/>
      </c>
      <c r="U834" s="134" t="str">
        <f t="shared" si="393"/>
        <v/>
      </c>
      <c r="V834" s="134" t="str">
        <f t="shared" si="394"/>
        <v/>
      </c>
      <c r="W834" s="134" t="str">
        <f t="shared" si="395"/>
        <v/>
      </c>
    </row>
    <row r="835" spans="1:23">
      <c r="A835" s="150"/>
      <c r="B835" s="147"/>
      <c r="C835" s="130" t="str">
        <f t="shared" si="376"/>
        <v/>
      </c>
      <c r="D835" s="134" t="str">
        <f t="shared" si="377"/>
        <v/>
      </c>
      <c r="E835" s="145" t="str">
        <f t="shared" si="378"/>
        <v/>
      </c>
      <c r="F835" s="146" t="str">
        <f t="shared" si="379"/>
        <v/>
      </c>
      <c r="G835" s="132" t="str">
        <f t="shared" si="380"/>
        <v/>
      </c>
      <c r="H835" s="133" t="str">
        <f t="shared" ca="1" si="381"/>
        <v/>
      </c>
      <c r="I835" s="134" t="str">
        <f t="shared" si="382"/>
        <v/>
      </c>
      <c r="J835" s="134" t="str">
        <f>""</f>
        <v/>
      </c>
      <c r="K835" s="134" t="str">
        <f t="shared" si="383"/>
        <v/>
      </c>
      <c r="L835" s="134" t="str">
        <f t="shared" si="384"/>
        <v/>
      </c>
      <c r="M835" s="134" t="str">
        <f t="shared" si="385"/>
        <v/>
      </c>
      <c r="N835" s="134" t="str">
        <f t="shared" si="386"/>
        <v/>
      </c>
      <c r="O835" s="134" t="str">
        <f t="shared" si="387"/>
        <v/>
      </c>
      <c r="P835" s="134" t="str">
        <f t="shared" si="388"/>
        <v/>
      </c>
      <c r="Q835" s="134" t="str">
        <f t="shared" si="389"/>
        <v/>
      </c>
      <c r="R835" s="130" t="str">
        <f t="shared" si="390"/>
        <v/>
      </c>
      <c r="S835" s="134" t="str">
        <f t="shared" si="391"/>
        <v/>
      </c>
      <c r="T835" s="147" t="str">
        <f t="shared" si="392"/>
        <v/>
      </c>
      <c r="U835" s="134" t="str">
        <f t="shared" si="393"/>
        <v/>
      </c>
      <c r="V835" s="134" t="str">
        <f t="shared" si="394"/>
        <v/>
      </c>
      <c r="W835" s="134" t="str">
        <f t="shared" si="395"/>
        <v/>
      </c>
    </row>
    <row r="836" spans="1:23">
      <c r="A836" s="150"/>
      <c r="B836" s="147"/>
      <c r="C836" s="130" t="str">
        <f t="shared" si="376"/>
        <v/>
      </c>
      <c r="D836" s="134" t="str">
        <f t="shared" si="377"/>
        <v/>
      </c>
      <c r="E836" s="145" t="str">
        <f t="shared" si="378"/>
        <v/>
      </c>
      <c r="F836" s="146" t="str">
        <f t="shared" si="379"/>
        <v/>
      </c>
      <c r="G836" s="132" t="str">
        <f t="shared" si="380"/>
        <v/>
      </c>
      <c r="H836" s="133" t="str">
        <f t="shared" ca="1" si="381"/>
        <v/>
      </c>
      <c r="I836" s="134" t="str">
        <f t="shared" si="382"/>
        <v/>
      </c>
      <c r="J836" s="134" t="str">
        <f>""</f>
        <v/>
      </c>
      <c r="K836" s="134" t="str">
        <f t="shared" si="383"/>
        <v/>
      </c>
      <c r="L836" s="134" t="str">
        <f t="shared" si="384"/>
        <v/>
      </c>
      <c r="M836" s="134" t="str">
        <f t="shared" si="385"/>
        <v/>
      </c>
      <c r="N836" s="134" t="str">
        <f t="shared" si="386"/>
        <v/>
      </c>
      <c r="O836" s="134" t="str">
        <f t="shared" si="387"/>
        <v/>
      </c>
      <c r="P836" s="134" t="str">
        <f t="shared" si="388"/>
        <v/>
      </c>
      <c r="Q836" s="134" t="str">
        <f t="shared" si="389"/>
        <v/>
      </c>
      <c r="R836" s="130" t="str">
        <f t="shared" si="390"/>
        <v/>
      </c>
      <c r="S836" s="134" t="str">
        <f t="shared" si="391"/>
        <v/>
      </c>
      <c r="T836" s="147" t="str">
        <f t="shared" si="392"/>
        <v/>
      </c>
      <c r="U836" s="134" t="str">
        <f t="shared" si="393"/>
        <v/>
      </c>
      <c r="V836" s="134" t="str">
        <f t="shared" si="394"/>
        <v/>
      </c>
      <c r="W836" s="134" t="str">
        <f t="shared" si="395"/>
        <v/>
      </c>
    </row>
    <row r="837" spans="1:23">
      <c r="A837" s="150"/>
      <c r="B837" s="147"/>
      <c r="C837" s="130" t="str">
        <f t="shared" si="376"/>
        <v/>
      </c>
      <c r="D837" s="134" t="str">
        <f t="shared" si="377"/>
        <v/>
      </c>
      <c r="E837" s="145" t="str">
        <f t="shared" si="378"/>
        <v/>
      </c>
      <c r="F837" s="146" t="str">
        <f t="shared" si="379"/>
        <v/>
      </c>
      <c r="G837" s="132" t="str">
        <f t="shared" si="380"/>
        <v/>
      </c>
      <c r="H837" s="133" t="str">
        <f t="shared" ca="1" si="381"/>
        <v/>
      </c>
      <c r="I837" s="134" t="str">
        <f t="shared" si="382"/>
        <v/>
      </c>
      <c r="J837" s="134" t="str">
        <f>""</f>
        <v/>
      </c>
      <c r="K837" s="134" t="str">
        <f t="shared" si="383"/>
        <v/>
      </c>
      <c r="L837" s="134" t="str">
        <f t="shared" si="384"/>
        <v/>
      </c>
      <c r="M837" s="134" t="str">
        <f t="shared" si="385"/>
        <v/>
      </c>
      <c r="N837" s="134" t="str">
        <f t="shared" si="386"/>
        <v/>
      </c>
      <c r="O837" s="134" t="str">
        <f t="shared" si="387"/>
        <v/>
      </c>
      <c r="P837" s="134" t="str">
        <f t="shared" si="388"/>
        <v/>
      </c>
      <c r="Q837" s="134" t="str">
        <f t="shared" si="389"/>
        <v/>
      </c>
      <c r="R837" s="130" t="str">
        <f t="shared" si="390"/>
        <v/>
      </c>
      <c r="S837" s="134" t="str">
        <f t="shared" si="391"/>
        <v/>
      </c>
      <c r="T837" s="147" t="str">
        <f t="shared" si="392"/>
        <v/>
      </c>
      <c r="U837" s="134" t="str">
        <f t="shared" si="393"/>
        <v/>
      </c>
      <c r="V837" s="134" t="str">
        <f t="shared" si="394"/>
        <v/>
      </c>
      <c r="W837" s="134" t="str">
        <f t="shared" si="395"/>
        <v/>
      </c>
    </row>
    <row r="838" spans="1:23">
      <c r="A838" s="150"/>
      <c r="B838" s="147"/>
      <c r="C838" s="130" t="str">
        <f t="shared" si="376"/>
        <v/>
      </c>
      <c r="D838" s="134" t="str">
        <f t="shared" si="377"/>
        <v/>
      </c>
      <c r="E838" s="145" t="str">
        <f t="shared" si="378"/>
        <v/>
      </c>
      <c r="F838" s="146" t="str">
        <f t="shared" si="379"/>
        <v/>
      </c>
      <c r="G838" s="132" t="str">
        <f t="shared" si="380"/>
        <v/>
      </c>
      <c r="H838" s="133" t="str">
        <f t="shared" ca="1" si="381"/>
        <v/>
      </c>
      <c r="I838" s="134" t="str">
        <f t="shared" si="382"/>
        <v/>
      </c>
      <c r="J838" s="134" t="str">
        <f>""</f>
        <v/>
      </c>
      <c r="K838" s="134" t="str">
        <f t="shared" si="383"/>
        <v/>
      </c>
      <c r="L838" s="134" t="str">
        <f t="shared" si="384"/>
        <v/>
      </c>
      <c r="M838" s="134" t="str">
        <f t="shared" si="385"/>
        <v/>
      </c>
      <c r="N838" s="134" t="str">
        <f t="shared" si="386"/>
        <v/>
      </c>
      <c r="O838" s="134" t="str">
        <f t="shared" si="387"/>
        <v/>
      </c>
      <c r="P838" s="134" t="str">
        <f t="shared" si="388"/>
        <v/>
      </c>
      <c r="Q838" s="134" t="str">
        <f t="shared" si="389"/>
        <v/>
      </c>
      <c r="R838" s="130" t="str">
        <f t="shared" si="390"/>
        <v/>
      </c>
      <c r="S838" s="134" t="str">
        <f t="shared" si="391"/>
        <v/>
      </c>
      <c r="T838" s="147" t="str">
        <f t="shared" si="392"/>
        <v/>
      </c>
      <c r="U838" s="134" t="str">
        <f t="shared" si="393"/>
        <v/>
      </c>
      <c r="V838" s="134" t="str">
        <f t="shared" si="394"/>
        <v/>
      </c>
      <c r="W838" s="134" t="str">
        <f t="shared" si="395"/>
        <v/>
      </c>
    </row>
    <row r="839" spans="1:23">
      <c r="A839" s="150"/>
      <c r="B839" s="147"/>
      <c r="C839" s="130" t="str">
        <f t="shared" si="376"/>
        <v/>
      </c>
      <c r="D839" s="134" t="str">
        <f t="shared" si="377"/>
        <v/>
      </c>
      <c r="E839" s="145" t="str">
        <f t="shared" si="378"/>
        <v/>
      </c>
      <c r="F839" s="146" t="str">
        <f t="shared" si="379"/>
        <v/>
      </c>
      <c r="G839" s="132" t="str">
        <f t="shared" si="380"/>
        <v/>
      </c>
      <c r="H839" s="133" t="str">
        <f t="shared" ca="1" si="381"/>
        <v/>
      </c>
      <c r="I839" s="134" t="str">
        <f t="shared" si="382"/>
        <v/>
      </c>
      <c r="J839" s="134" t="str">
        <f>""</f>
        <v/>
      </c>
      <c r="K839" s="134" t="str">
        <f t="shared" si="383"/>
        <v/>
      </c>
      <c r="L839" s="134" t="str">
        <f t="shared" si="384"/>
        <v/>
      </c>
      <c r="M839" s="134" t="str">
        <f t="shared" si="385"/>
        <v/>
      </c>
      <c r="N839" s="134" t="str">
        <f t="shared" si="386"/>
        <v/>
      </c>
      <c r="O839" s="134" t="str">
        <f t="shared" si="387"/>
        <v/>
      </c>
      <c r="P839" s="134" t="str">
        <f t="shared" si="388"/>
        <v/>
      </c>
      <c r="Q839" s="134" t="str">
        <f t="shared" si="389"/>
        <v/>
      </c>
      <c r="R839" s="130" t="str">
        <f t="shared" si="390"/>
        <v/>
      </c>
      <c r="S839" s="134" t="str">
        <f t="shared" si="391"/>
        <v/>
      </c>
      <c r="T839" s="147" t="str">
        <f t="shared" si="392"/>
        <v/>
      </c>
      <c r="U839" s="134" t="str">
        <f t="shared" si="393"/>
        <v/>
      </c>
      <c r="V839" s="134" t="str">
        <f t="shared" si="394"/>
        <v/>
      </c>
      <c r="W839" s="134" t="str">
        <f t="shared" si="395"/>
        <v/>
      </c>
    </row>
    <row r="840" spans="1:23">
      <c r="A840" s="150"/>
      <c r="B840" s="147"/>
      <c r="C840" s="130" t="str">
        <f t="shared" si="376"/>
        <v/>
      </c>
      <c r="D840" s="134" t="str">
        <f t="shared" si="377"/>
        <v/>
      </c>
      <c r="E840" s="145" t="str">
        <f t="shared" si="378"/>
        <v/>
      </c>
      <c r="F840" s="146" t="str">
        <f t="shared" si="379"/>
        <v/>
      </c>
      <c r="G840" s="132" t="str">
        <f t="shared" si="380"/>
        <v/>
      </c>
      <c r="H840" s="133" t="str">
        <f t="shared" ca="1" si="381"/>
        <v/>
      </c>
      <c r="I840" s="134" t="str">
        <f t="shared" si="382"/>
        <v/>
      </c>
      <c r="J840" s="134" t="str">
        <f>""</f>
        <v/>
      </c>
      <c r="K840" s="134" t="str">
        <f t="shared" si="383"/>
        <v/>
      </c>
      <c r="L840" s="134" t="str">
        <f t="shared" si="384"/>
        <v/>
      </c>
      <c r="M840" s="134" t="str">
        <f t="shared" si="385"/>
        <v/>
      </c>
      <c r="N840" s="134" t="str">
        <f t="shared" si="386"/>
        <v/>
      </c>
      <c r="O840" s="134" t="str">
        <f t="shared" si="387"/>
        <v/>
      </c>
      <c r="P840" s="134" t="str">
        <f t="shared" si="388"/>
        <v/>
      </c>
      <c r="Q840" s="134" t="str">
        <f t="shared" si="389"/>
        <v/>
      </c>
      <c r="R840" s="130" t="str">
        <f t="shared" si="390"/>
        <v/>
      </c>
      <c r="S840" s="134" t="str">
        <f t="shared" si="391"/>
        <v/>
      </c>
      <c r="T840" s="147" t="str">
        <f t="shared" si="392"/>
        <v/>
      </c>
      <c r="U840" s="134" t="str">
        <f t="shared" si="393"/>
        <v/>
      </c>
      <c r="V840" s="134" t="str">
        <f t="shared" si="394"/>
        <v/>
      </c>
      <c r="W840" s="134" t="str">
        <f t="shared" si="395"/>
        <v/>
      </c>
    </row>
    <row r="841" spans="1:23">
      <c r="A841" s="150"/>
      <c r="B841" s="147"/>
      <c r="C841" s="130" t="str">
        <f t="shared" si="376"/>
        <v/>
      </c>
      <c r="D841" s="134" t="str">
        <f t="shared" si="377"/>
        <v/>
      </c>
      <c r="E841" s="145" t="str">
        <f t="shared" si="378"/>
        <v/>
      </c>
      <c r="F841" s="146" t="str">
        <f t="shared" si="379"/>
        <v/>
      </c>
      <c r="G841" s="132" t="str">
        <f t="shared" si="380"/>
        <v/>
      </c>
      <c r="H841" s="133" t="str">
        <f t="shared" ca="1" si="381"/>
        <v/>
      </c>
      <c r="I841" s="134" t="str">
        <f t="shared" si="382"/>
        <v/>
      </c>
      <c r="J841" s="134" t="str">
        <f>""</f>
        <v/>
      </c>
      <c r="K841" s="134" t="str">
        <f t="shared" si="383"/>
        <v/>
      </c>
      <c r="L841" s="134" t="str">
        <f t="shared" si="384"/>
        <v/>
      </c>
      <c r="M841" s="134" t="str">
        <f t="shared" si="385"/>
        <v/>
      </c>
      <c r="N841" s="134" t="str">
        <f t="shared" si="386"/>
        <v/>
      </c>
      <c r="O841" s="134" t="str">
        <f t="shared" si="387"/>
        <v/>
      </c>
      <c r="P841" s="134" t="str">
        <f t="shared" si="388"/>
        <v/>
      </c>
      <c r="Q841" s="134" t="str">
        <f t="shared" si="389"/>
        <v/>
      </c>
      <c r="R841" s="130" t="str">
        <f t="shared" si="390"/>
        <v/>
      </c>
      <c r="S841" s="134" t="str">
        <f t="shared" si="391"/>
        <v/>
      </c>
      <c r="T841" s="147" t="str">
        <f t="shared" si="392"/>
        <v/>
      </c>
      <c r="U841" s="134" t="str">
        <f t="shared" si="393"/>
        <v/>
      </c>
      <c r="V841" s="134" t="str">
        <f t="shared" si="394"/>
        <v/>
      </c>
      <c r="W841" s="134" t="str">
        <f t="shared" si="395"/>
        <v/>
      </c>
    </row>
    <row r="842" spans="1:23">
      <c r="A842" s="150"/>
      <c r="B842" s="147"/>
      <c r="C842" s="130" t="str">
        <f t="shared" si="376"/>
        <v/>
      </c>
      <c r="D842" s="134" t="str">
        <f t="shared" si="377"/>
        <v/>
      </c>
      <c r="E842" s="145" t="str">
        <f t="shared" si="378"/>
        <v/>
      </c>
      <c r="F842" s="146" t="str">
        <f t="shared" si="379"/>
        <v/>
      </c>
      <c r="G842" s="132" t="str">
        <f t="shared" si="380"/>
        <v/>
      </c>
      <c r="H842" s="133" t="str">
        <f t="shared" ca="1" si="381"/>
        <v/>
      </c>
      <c r="I842" s="134" t="str">
        <f t="shared" si="382"/>
        <v/>
      </c>
      <c r="J842" s="134" t="str">
        <f>""</f>
        <v/>
      </c>
      <c r="K842" s="134" t="str">
        <f t="shared" si="383"/>
        <v/>
      </c>
      <c r="L842" s="134" t="str">
        <f t="shared" si="384"/>
        <v/>
      </c>
      <c r="M842" s="134" t="str">
        <f t="shared" si="385"/>
        <v/>
      </c>
      <c r="N842" s="134" t="str">
        <f t="shared" si="386"/>
        <v/>
      </c>
      <c r="O842" s="134" t="str">
        <f t="shared" si="387"/>
        <v/>
      </c>
      <c r="P842" s="134" t="str">
        <f t="shared" si="388"/>
        <v/>
      </c>
      <c r="Q842" s="134" t="str">
        <f t="shared" si="389"/>
        <v/>
      </c>
      <c r="R842" s="130" t="str">
        <f t="shared" si="390"/>
        <v/>
      </c>
      <c r="S842" s="134" t="str">
        <f t="shared" si="391"/>
        <v/>
      </c>
      <c r="T842" s="147" t="str">
        <f t="shared" si="392"/>
        <v/>
      </c>
      <c r="U842" s="134" t="str">
        <f t="shared" si="393"/>
        <v/>
      </c>
      <c r="V842" s="134" t="str">
        <f t="shared" si="394"/>
        <v/>
      </c>
      <c r="W842" s="134" t="str">
        <f t="shared" si="395"/>
        <v/>
      </c>
    </row>
    <row r="843" spans="1:23">
      <c r="A843" s="150"/>
      <c r="B843" s="147"/>
      <c r="C843" s="130" t="str">
        <f t="shared" si="376"/>
        <v/>
      </c>
      <c r="D843" s="134" t="str">
        <f t="shared" si="377"/>
        <v/>
      </c>
      <c r="E843" s="145" t="str">
        <f t="shared" si="378"/>
        <v/>
      </c>
      <c r="F843" s="146" t="str">
        <f t="shared" si="379"/>
        <v/>
      </c>
      <c r="G843" s="132" t="str">
        <f t="shared" si="380"/>
        <v/>
      </c>
      <c r="H843" s="133" t="str">
        <f t="shared" ca="1" si="381"/>
        <v/>
      </c>
      <c r="I843" s="134" t="str">
        <f t="shared" si="382"/>
        <v/>
      </c>
      <c r="J843" s="134" t="str">
        <f>""</f>
        <v/>
      </c>
      <c r="K843" s="134" t="str">
        <f t="shared" si="383"/>
        <v/>
      </c>
      <c r="L843" s="134" t="str">
        <f t="shared" si="384"/>
        <v/>
      </c>
      <c r="M843" s="134" t="str">
        <f t="shared" si="385"/>
        <v/>
      </c>
      <c r="N843" s="134" t="str">
        <f t="shared" si="386"/>
        <v/>
      </c>
      <c r="O843" s="134" t="str">
        <f t="shared" si="387"/>
        <v/>
      </c>
      <c r="P843" s="134" t="str">
        <f t="shared" si="388"/>
        <v/>
      </c>
      <c r="Q843" s="134" t="str">
        <f t="shared" si="389"/>
        <v/>
      </c>
      <c r="R843" s="130" t="str">
        <f t="shared" si="390"/>
        <v/>
      </c>
      <c r="S843" s="134" t="str">
        <f t="shared" si="391"/>
        <v/>
      </c>
      <c r="T843" s="147" t="str">
        <f t="shared" si="392"/>
        <v/>
      </c>
      <c r="U843" s="134" t="str">
        <f t="shared" si="393"/>
        <v/>
      </c>
      <c r="V843" s="134" t="str">
        <f t="shared" si="394"/>
        <v/>
      </c>
      <c r="W843" s="134" t="str">
        <f t="shared" si="395"/>
        <v/>
      </c>
    </row>
    <row r="844" spans="1:23">
      <c r="A844" s="150"/>
      <c r="B844" s="147"/>
      <c r="C844" s="130" t="str">
        <f t="shared" si="376"/>
        <v/>
      </c>
      <c r="D844" s="134" t="str">
        <f t="shared" si="377"/>
        <v/>
      </c>
      <c r="E844" s="145" t="str">
        <f t="shared" si="378"/>
        <v/>
      </c>
      <c r="F844" s="146" t="str">
        <f t="shared" si="379"/>
        <v/>
      </c>
      <c r="G844" s="132" t="str">
        <f t="shared" si="380"/>
        <v/>
      </c>
      <c r="H844" s="133" t="str">
        <f t="shared" ca="1" si="381"/>
        <v/>
      </c>
      <c r="I844" s="134" t="str">
        <f t="shared" si="382"/>
        <v/>
      </c>
      <c r="J844" s="134" t="str">
        <f>""</f>
        <v/>
      </c>
      <c r="K844" s="134" t="str">
        <f t="shared" si="383"/>
        <v/>
      </c>
      <c r="L844" s="134" t="str">
        <f t="shared" si="384"/>
        <v/>
      </c>
      <c r="M844" s="134" t="str">
        <f t="shared" si="385"/>
        <v/>
      </c>
      <c r="N844" s="134" t="str">
        <f t="shared" si="386"/>
        <v/>
      </c>
      <c r="O844" s="134" t="str">
        <f t="shared" si="387"/>
        <v/>
      </c>
      <c r="P844" s="134" t="str">
        <f t="shared" si="388"/>
        <v/>
      </c>
      <c r="Q844" s="134" t="str">
        <f t="shared" si="389"/>
        <v/>
      </c>
      <c r="R844" s="130" t="str">
        <f t="shared" si="390"/>
        <v/>
      </c>
      <c r="S844" s="134" t="str">
        <f t="shared" si="391"/>
        <v/>
      </c>
      <c r="T844" s="147" t="str">
        <f t="shared" si="392"/>
        <v/>
      </c>
      <c r="U844" s="134" t="str">
        <f t="shared" si="393"/>
        <v/>
      </c>
      <c r="V844" s="134" t="str">
        <f t="shared" si="394"/>
        <v/>
      </c>
      <c r="W844" s="134" t="str">
        <f t="shared" si="395"/>
        <v/>
      </c>
    </row>
    <row r="845" spans="1:23">
      <c r="A845" s="150"/>
      <c r="B845" s="147"/>
      <c r="C845" s="130" t="str">
        <f t="shared" si="376"/>
        <v/>
      </c>
      <c r="D845" s="134" t="str">
        <f t="shared" si="377"/>
        <v/>
      </c>
      <c r="E845" s="145" t="str">
        <f t="shared" si="378"/>
        <v/>
      </c>
      <c r="F845" s="146" t="str">
        <f t="shared" si="379"/>
        <v/>
      </c>
      <c r="G845" s="132" t="str">
        <f t="shared" si="380"/>
        <v/>
      </c>
      <c r="H845" s="133" t="str">
        <f t="shared" ca="1" si="381"/>
        <v/>
      </c>
      <c r="I845" s="134" t="str">
        <f t="shared" si="382"/>
        <v/>
      </c>
      <c r="J845" s="134" t="str">
        <f>""</f>
        <v/>
      </c>
      <c r="K845" s="134" t="str">
        <f t="shared" si="383"/>
        <v/>
      </c>
      <c r="L845" s="134" t="str">
        <f t="shared" si="384"/>
        <v/>
      </c>
      <c r="M845" s="134" t="str">
        <f t="shared" si="385"/>
        <v/>
      </c>
      <c r="N845" s="134" t="str">
        <f t="shared" si="386"/>
        <v/>
      </c>
      <c r="O845" s="134" t="str">
        <f t="shared" si="387"/>
        <v/>
      </c>
      <c r="P845" s="134" t="str">
        <f t="shared" si="388"/>
        <v/>
      </c>
      <c r="Q845" s="134" t="str">
        <f t="shared" si="389"/>
        <v/>
      </c>
      <c r="R845" s="130" t="str">
        <f t="shared" si="390"/>
        <v/>
      </c>
      <c r="S845" s="134" t="str">
        <f t="shared" si="391"/>
        <v/>
      </c>
      <c r="T845" s="147" t="str">
        <f t="shared" si="392"/>
        <v/>
      </c>
      <c r="U845" s="134" t="str">
        <f t="shared" si="393"/>
        <v/>
      </c>
      <c r="V845" s="134" t="str">
        <f t="shared" si="394"/>
        <v/>
      </c>
      <c r="W845" s="134" t="str">
        <f t="shared" si="395"/>
        <v/>
      </c>
    </row>
    <row r="846" spans="1:23">
      <c r="A846" s="150"/>
      <c r="B846" s="147"/>
      <c r="C846" s="130" t="str">
        <f t="shared" si="376"/>
        <v/>
      </c>
      <c r="D846" s="134" t="str">
        <f t="shared" si="377"/>
        <v/>
      </c>
      <c r="E846" s="145" t="str">
        <f t="shared" si="378"/>
        <v/>
      </c>
      <c r="F846" s="146" t="str">
        <f t="shared" si="379"/>
        <v/>
      </c>
      <c r="G846" s="132" t="str">
        <f t="shared" si="380"/>
        <v/>
      </c>
      <c r="H846" s="133" t="str">
        <f t="shared" ca="1" si="381"/>
        <v/>
      </c>
      <c r="I846" s="134" t="str">
        <f t="shared" si="382"/>
        <v/>
      </c>
      <c r="J846" s="134" t="str">
        <f>""</f>
        <v/>
      </c>
      <c r="K846" s="134" t="str">
        <f t="shared" si="383"/>
        <v/>
      </c>
      <c r="L846" s="134" t="str">
        <f t="shared" si="384"/>
        <v/>
      </c>
      <c r="M846" s="134" t="str">
        <f t="shared" si="385"/>
        <v/>
      </c>
      <c r="N846" s="134" t="str">
        <f t="shared" si="386"/>
        <v/>
      </c>
      <c r="O846" s="134" t="str">
        <f t="shared" si="387"/>
        <v/>
      </c>
      <c r="P846" s="134" t="str">
        <f t="shared" si="388"/>
        <v/>
      </c>
      <c r="Q846" s="134" t="str">
        <f t="shared" si="389"/>
        <v/>
      </c>
      <c r="R846" s="130" t="str">
        <f t="shared" si="390"/>
        <v/>
      </c>
      <c r="S846" s="134" t="str">
        <f t="shared" si="391"/>
        <v/>
      </c>
      <c r="T846" s="147" t="str">
        <f t="shared" si="392"/>
        <v/>
      </c>
      <c r="U846" s="134" t="str">
        <f t="shared" si="393"/>
        <v/>
      </c>
      <c r="V846" s="134" t="str">
        <f t="shared" si="394"/>
        <v/>
      </c>
      <c r="W846" s="134" t="str">
        <f t="shared" si="395"/>
        <v/>
      </c>
    </row>
    <row r="847" spans="1:23">
      <c r="A847" s="150"/>
      <c r="B847" s="147"/>
      <c r="C847" s="130" t="str">
        <f t="shared" si="376"/>
        <v/>
      </c>
      <c r="D847" s="134" t="str">
        <f t="shared" si="377"/>
        <v/>
      </c>
      <c r="E847" s="145" t="str">
        <f t="shared" si="378"/>
        <v/>
      </c>
      <c r="F847" s="146" t="str">
        <f t="shared" si="379"/>
        <v/>
      </c>
      <c r="G847" s="132" t="str">
        <f t="shared" si="380"/>
        <v/>
      </c>
      <c r="H847" s="133" t="str">
        <f t="shared" ca="1" si="381"/>
        <v/>
      </c>
      <c r="I847" s="134" t="str">
        <f t="shared" si="382"/>
        <v/>
      </c>
      <c r="J847" s="134" t="str">
        <f>""</f>
        <v/>
      </c>
      <c r="K847" s="134" t="str">
        <f t="shared" si="383"/>
        <v/>
      </c>
      <c r="L847" s="134" t="str">
        <f t="shared" si="384"/>
        <v/>
      </c>
      <c r="M847" s="134" t="str">
        <f t="shared" si="385"/>
        <v/>
      </c>
      <c r="N847" s="134" t="str">
        <f t="shared" si="386"/>
        <v/>
      </c>
      <c r="O847" s="134" t="str">
        <f t="shared" si="387"/>
        <v/>
      </c>
      <c r="P847" s="134" t="str">
        <f t="shared" si="388"/>
        <v/>
      </c>
      <c r="Q847" s="134" t="str">
        <f t="shared" si="389"/>
        <v/>
      </c>
      <c r="R847" s="130" t="str">
        <f t="shared" si="390"/>
        <v/>
      </c>
      <c r="S847" s="134" t="str">
        <f t="shared" si="391"/>
        <v/>
      </c>
      <c r="T847" s="147" t="str">
        <f t="shared" si="392"/>
        <v/>
      </c>
      <c r="U847" s="134" t="str">
        <f t="shared" si="393"/>
        <v/>
      </c>
      <c r="V847" s="134" t="str">
        <f t="shared" si="394"/>
        <v/>
      </c>
      <c r="W847" s="134" t="str">
        <f t="shared" si="395"/>
        <v/>
      </c>
    </row>
    <row r="848" spans="1:23">
      <c r="A848" s="150"/>
      <c r="B848" s="147"/>
      <c r="C848" s="130" t="str">
        <f t="shared" si="376"/>
        <v/>
      </c>
      <c r="D848" s="134" t="str">
        <f t="shared" si="377"/>
        <v/>
      </c>
      <c r="E848" s="145" t="str">
        <f t="shared" si="378"/>
        <v/>
      </c>
      <c r="F848" s="146" t="str">
        <f t="shared" si="379"/>
        <v/>
      </c>
      <c r="G848" s="132" t="str">
        <f t="shared" si="380"/>
        <v/>
      </c>
      <c r="H848" s="133" t="str">
        <f t="shared" ca="1" si="381"/>
        <v/>
      </c>
      <c r="I848" s="134" t="str">
        <f t="shared" si="382"/>
        <v/>
      </c>
      <c r="J848" s="134" t="str">
        <f>""</f>
        <v/>
      </c>
      <c r="K848" s="134" t="str">
        <f t="shared" si="383"/>
        <v/>
      </c>
      <c r="L848" s="134" t="str">
        <f t="shared" si="384"/>
        <v/>
      </c>
      <c r="M848" s="134" t="str">
        <f t="shared" si="385"/>
        <v/>
      </c>
      <c r="N848" s="134" t="str">
        <f t="shared" si="386"/>
        <v/>
      </c>
      <c r="O848" s="134" t="str">
        <f t="shared" si="387"/>
        <v/>
      </c>
      <c r="P848" s="134" t="str">
        <f t="shared" si="388"/>
        <v/>
      </c>
      <c r="Q848" s="134" t="str">
        <f t="shared" si="389"/>
        <v/>
      </c>
      <c r="R848" s="130" t="str">
        <f t="shared" si="390"/>
        <v/>
      </c>
      <c r="S848" s="134" t="str">
        <f t="shared" si="391"/>
        <v/>
      </c>
      <c r="T848" s="147" t="str">
        <f t="shared" si="392"/>
        <v/>
      </c>
      <c r="U848" s="134" t="str">
        <f t="shared" si="393"/>
        <v/>
      </c>
      <c r="V848" s="134" t="str">
        <f t="shared" si="394"/>
        <v/>
      </c>
      <c r="W848" s="134" t="str">
        <f t="shared" si="395"/>
        <v/>
      </c>
    </row>
    <row r="849" spans="1:23">
      <c r="A849" s="150"/>
      <c r="B849" s="147"/>
      <c r="C849" s="130" t="str">
        <f t="shared" si="376"/>
        <v/>
      </c>
      <c r="D849" s="134" t="str">
        <f t="shared" si="377"/>
        <v/>
      </c>
      <c r="E849" s="145" t="str">
        <f t="shared" si="378"/>
        <v/>
      </c>
      <c r="F849" s="146" t="str">
        <f t="shared" si="379"/>
        <v/>
      </c>
      <c r="G849" s="132" t="str">
        <f t="shared" si="380"/>
        <v/>
      </c>
      <c r="H849" s="133" t="str">
        <f t="shared" ca="1" si="381"/>
        <v/>
      </c>
      <c r="I849" s="134" t="str">
        <f t="shared" si="382"/>
        <v/>
      </c>
      <c r="J849" s="134" t="str">
        <f>""</f>
        <v/>
      </c>
      <c r="K849" s="134" t="str">
        <f t="shared" si="383"/>
        <v/>
      </c>
      <c r="L849" s="134" t="str">
        <f t="shared" si="384"/>
        <v/>
      </c>
      <c r="M849" s="134" t="str">
        <f t="shared" si="385"/>
        <v/>
      </c>
      <c r="N849" s="134" t="str">
        <f t="shared" si="386"/>
        <v/>
      </c>
      <c r="O849" s="134" t="str">
        <f t="shared" si="387"/>
        <v/>
      </c>
      <c r="P849" s="134" t="str">
        <f t="shared" si="388"/>
        <v/>
      </c>
      <c r="Q849" s="134" t="str">
        <f t="shared" si="389"/>
        <v/>
      </c>
      <c r="R849" s="130" t="str">
        <f t="shared" si="390"/>
        <v/>
      </c>
      <c r="S849" s="134" t="str">
        <f t="shared" si="391"/>
        <v/>
      </c>
      <c r="T849" s="147" t="str">
        <f t="shared" si="392"/>
        <v/>
      </c>
      <c r="U849" s="134" t="str">
        <f t="shared" si="393"/>
        <v/>
      </c>
      <c r="V849" s="134" t="str">
        <f t="shared" si="394"/>
        <v/>
      </c>
      <c r="W849" s="134" t="str">
        <f t="shared" si="395"/>
        <v/>
      </c>
    </row>
    <row r="850" spans="1:23">
      <c r="A850" s="150"/>
      <c r="B850" s="147"/>
      <c r="C850" s="130" t="str">
        <f t="shared" si="376"/>
        <v/>
      </c>
      <c r="D850" s="134" t="str">
        <f t="shared" si="377"/>
        <v/>
      </c>
      <c r="E850" s="145" t="str">
        <f t="shared" si="378"/>
        <v/>
      </c>
      <c r="F850" s="146" t="str">
        <f t="shared" si="379"/>
        <v/>
      </c>
      <c r="G850" s="132" t="str">
        <f t="shared" si="380"/>
        <v/>
      </c>
      <c r="H850" s="133" t="str">
        <f t="shared" ca="1" si="381"/>
        <v/>
      </c>
      <c r="I850" s="134" t="str">
        <f t="shared" si="382"/>
        <v/>
      </c>
      <c r="J850" s="134" t="str">
        <f>""</f>
        <v/>
      </c>
      <c r="K850" s="134" t="str">
        <f t="shared" si="383"/>
        <v/>
      </c>
      <c r="L850" s="134" t="str">
        <f t="shared" si="384"/>
        <v/>
      </c>
      <c r="M850" s="134" t="str">
        <f t="shared" si="385"/>
        <v/>
      </c>
      <c r="N850" s="134" t="str">
        <f t="shared" si="386"/>
        <v/>
      </c>
      <c r="O850" s="134" t="str">
        <f t="shared" si="387"/>
        <v/>
      </c>
      <c r="P850" s="134" t="str">
        <f t="shared" si="388"/>
        <v/>
      </c>
      <c r="Q850" s="134" t="str">
        <f t="shared" si="389"/>
        <v/>
      </c>
      <c r="R850" s="130" t="str">
        <f t="shared" si="390"/>
        <v/>
      </c>
      <c r="S850" s="134" t="str">
        <f t="shared" si="391"/>
        <v/>
      </c>
      <c r="T850" s="147" t="str">
        <f t="shared" si="392"/>
        <v/>
      </c>
      <c r="U850" s="134" t="str">
        <f t="shared" si="393"/>
        <v/>
      </c>
      <c r="V850" s="134" t="str">
        <f t="shared" si="394"/>
        <v/>
      </c>
      <c r="W850" s="134" t="str">
        <f t="shared" si="395"/>
        <v/>
      </c>
    </row>
    <row r="851" spans="1:23">
      <c r="A851" s="150"/>
      <c r="B851" s="147"/>
      <c r="C851" s="130" t="str">
        <f t="shared" si="376"/>
        <v/>
      </c>
      <c r="D851" s="134" t="str">
        <f t="shared" si="377"/>
        <v/>
      </c>
      <c r="E851" s="145" t="str">
        <f t="shared" si="378"/>
        <v/>
      </c>
      <c r="F851" s="146" t="str">
        <f t="shared" si="379"/>
        <v/>
      </c>
      <c r="G851" s="132" t="str">
        <f t="shared" si="380"/>
        <v/>
      </c>
      <c r="H851" s="133" t="str">
        <f t="shared" ca="1" si="381"/>
        <v/>
      </c>
      <c r="I851" s="134" t="str">
        <f t="shared" si="382"/>
        <v/>
      </c>
      <c r="J851" s="134" t="str">
        <f>""</f>
        <v/>
      </c>
      <c r="K851" s="134" t="str">
        <f t="shared" si="383"/>
        <v/>
      </c>
      <c r="L851" s="134" t="str">
        <f t="shared" si="384"/>
        <v/>
      </c>
      <c r="M851" s="134" t="str">
        <f t="shared" si="385"/>
        <v/>
      </c>
      <c r="N851" s="134" t="str">
        <f t="shared" si="386"/>
        <v/>
      </c>
      <c r="O851" s="134" t="str">
        <f t="shared" si="387"/>
        <v/>
      </c>
      <c r="P851" s="134" t="str">
        <f t="shared" si="388"/>
        <v/>
      </c>
      <c r="Q851" s="134" t="str">
        <f t="shared" si="389"/>
        <v/>
      </c>
      <c r="R851" s="130" t="str">
        <f t="shared" si="390"/>
        <v/>
      </c>
      <c r="S851" s="134" t="str">
        <f t="shared" si="391"/>
        <v/>
      </c>
      <c r="T851" s="147" t="str">
        <f t="shared" si="392"/>
        <v/>
      </c>
      <c r="U851" s="134" t="str">
        <f t="shared" si="393"/>
        <v/>
      </c>
      <c r="V851" s="134" t="str">
        <f t="shared" si="394"/>
        <v/>
      </c>
      <c r="W851" s="134" t="str">
        <f t="shared" si="395"/>
        <v/>
      </c>
    </row>
    <row r="852" spans="1:23">
      <c r="A852" s="150"/>
      <c r="B852" s="147"/>
      <c r="C852" s="130" t="str">
        <f t="shared" si="376"/>
        <v/>
      </c>
      <c r="D852" s="134" t="str">
        <f t="shared" si="377"/>
        <v/>
      </c>
      <c r="E852" s="145" t="str">
        <f t="shared" si="378"/>
        <v/>
      </c>
      <c r="F852" s="146" t="str">
        <f t="shared" si="379"/>
        <v/>
      </c>
      <c r="G852" s="132" t="str">
        <f t="shared" si="380"/>
        <v/>
      </c>
      <c r="H852" s="133" t="str">
        <f t="shared" ca="1" si="381"/>
        <v/>
      </c>
      <c r="I852" s="134" t="str">
        <f t="shared" si="382"/>
        <v/>
      </c>
      <c r="J852" s="134" t="str">
        <f>""</f>
        <v/>
      </c>
      <c r="K852" s="134" t="str">
        <f t="shared" si="383"/>
        <v/>
      </c>
      <c r="L852" s="134" t="str">
        <f t="shared" si="384"/>
        <v/>
      </c>
      <c r="M852" s="134" t="str">
        <f t="shared" si="385"/>
        <v/>
      </c>
      <c r="N852" s="134" t="str">
        <f t="shared" si="386"/>
        <v/>
      </c>
      <c r="O852" s="134" t="str">
        <f t="shared" si="387"/>
        <v/>
      </c>
      <c r="P852" s="134" t="str">
        <f t="shared" si="388"/>
        <v/>
      </c>
      <c r="Q852" s="134" t="str">
        <f t="shared" si="389"/>
        <v/>
      </c>
      <c r="R852" s="130" t="str">
        <f t="shared" si="390"/>
        <v/>
      </c>
      <c r="S852" s="134" t="str">
        <f t="shared" si="391"/>
        <v/>
      </c>
      <c r="T852" s="147" t="str">
        <f t="shared" si="392"/>
        <v/>
      </c>
      <c r="U852" s="134" t="str">
        <f t="shared" si="393"/>
        <v/>
      </c>
      <c r="V852" s="134" t="str">
        <f t="shared" si="394"/>
        <v/>
      </c>
      <c r="W852" s="134" t="str">
        <f t="shared" si="395"/>
        <v/>
      </c>
    </row>
    <row r="853" spans="1:23">
      <c r="A853" s="150"/>
      <c r="B853" s="147"/>
      <c r="C853" s="130" t="str">
        <f t="shared" si="376"/>
        <v/>
      </c>
      <c r="D853" s="134" t="str">
        <f t="shared" si="377"/>
        <v/>
      </c>
      <c r="E853" s="145" t="str">
        <f t="shared" si="378"/>
        <v/>
      </c>
      <c r="F853" s="146" t="str">
        <f t="shared" si="379"/>
        <v/>
      </c>
      <c r="G853" s="132" t="str">
        <f t="shared" si="380"/>
        <v/>
      </c>
      <c r="H853" s="133" t="str">
        <f t="shared" ca="1" si="381"/>
        <v/>
      </c>
      <c r="I853" s="134" t="str">
        <f t="shared" si="382"/>
        <v/>
      </c>
      <c r="J853" s="134" t="str">
        <f>""</f>
        <v/>
      </c>
      <c r="K853" s="134" t="str">
        <f t="shared" si="383"/>
        <v/>
      </c>
      <c r="L853" s="134" t="str">
        <f t="shared" si="384"/>
        <v/>
      </c>
      <c r="M853" s="134" t="str">
        <f t="shared" si="385"/>
        <v/>
      </c>
      <c r="N853" s="134" t="str">
        <f t="shared" si="386"/>
        <v/>
      </c>
      <c r="O853" s="134" t="str">
        <f t="shared" si="387"/>
        <v/>
      </c>
      <c r="P853" s="134" t="str">
        <f t="shared" si="388"/>
        <v/>
      </c>
      <c r="Q853" s="134" t="str">
        <f t="shared" si="389"/>
        <v/>
      </c>
      <c r="R853" s="130" t="str">
        <f t="shared" si="390"/>
        <v/>
      </c>
      <c r="S853" s="134" t="str">
        <f t="shared" si="391"/>
        <v/>
      </c>
      <c r="T853" s="147" t="str">
        <f t="shared" si="392"/>
        <v/>
      </c>
      <c r="U853" s="134" t="str">
        <f t="shared" si="393"/>
        <v/>
      </c>
      <c r="V853" s="134" t="str">
        <f t="shared" si="394"/>
        <v/>
      </c>
      <c r="W853" s="134" t="str">
        <f t="shared" si="395"/>
        <v/>
      </c>
    </row>
    <row r="854" spans="1:23">
      <c r="A854" s="150"/>
      <c r="B854" s="147"/>
      <c r="C854" s="130" t="str">
        <f t="shared" ref="C854:C871" si="396">IFERROR(IF(B854="PRESTACIONES","PRESTACIONES",VLOOKUP(A854,DATOS,49,FALSE)),"")</f>
        <v/>
      </c>
      <c r="D854" s="134" t="str">
        <f t="shared" ref="D854:D871" si="397">IFERROR(IF(E854,IF(B854=6,CONCATENATE(VLOOKUP(A854,DATOS,IF(C854="NO",38,38),FALSE),"P"),VLOOKUP(A854,DATOS,IF(C854="NO",38,38),FALSE)),""),"")</f>
        <v/>
      </c>
      <c r="E854" s="145" t="str">
        <f t="shared" ref="E854:E871" si="398">IFERROR(IF(B854="PRESTACIONES",VLOOKUP(A854,DATOS,23,FALSE),VLOOKUP(A854,DATOS,40,FALSE)*B854),"")</f>
        <v/>
      </c>
      <c r="F854" s="146" t="str">
        <f t="shared" ref="F854:F871" si="399">IFERROR(IF(E854,VLOOKUP(A854,DATOS,2,FALSE),""),"")</f>
        <v/>
      </c>
      <c r="G854" s="132" t="str">
        <f t="shared" ref="G854:G871" si="400">IFERROR(IF(E854,VLOOKUP(A854,DATOS,IF(C854="NO",39,39),FALSE),""),"")</f>
        <v/>
      </c>
      <c r="H854" s="133" t="str">
        <f t="shared" ref="H854:H871" ca="1" si="401">IFERROR(IF(D854&lt;&gt;"",TODAY(),""),"")</f>
        <v/>
      </c>
      <c r="I854" s="134" t="str">
        <f t="shared" ref="I854:I871" si="402">IFERROR(IF(D854&lt;&gt;"",I853+1,""),1)</f>
        <v/>
      </c>
      <c r="J854" s="134" t="str">
        <f>""</f>
        <v/>
      </c>
      <c r="K854" s="134" t="str">
        <f t="shared" ref="K854:K871" si="403">IFERROR(IF(E854,0,""),"")</f>
        <v/>
      </c>
      <c r="L854" s="134" t="str">
        <f t="shared" ref="L854:L871" si="404">IFERROR(IF(E854,0,""),"")</f>
        <v/>
      </c>
      <c r="M854" s="134" t="str">
        <f t="shared" ref="M854:M871" si="405">IFERROR(IF(E854,0,""),"")</f>
        <v/>
      </c>
      <c r="N854" s="134" t="str">
        <f t="shared" ref="N854:N871" si="406">IFERROR(IF(E854,0,""),"")</f>
        <v/>
      </c>
      <c r="O854" s="134" t="str">
        <f t="shared" ref="O854:O871" si="407">IFERROR(IF(E854,"01",""),"")</f>
        <v/>
      </c>
      <c r="P854" s="134" t="str">
        <f t="shared" ref="P854:P871" si="408">IFERROR(IF(K854&lt;&gt;"",P853+1,""),1)</f>
        <v/>
      </c>
      <c r="Q854" s="134" t="str">
        <f t="shared" ref="Q854:Q871" si="409">IFERROR(IF(E854,0,""),"")</f>
        <v/>
      </c>
      <c r="R854" s="130" t="str">
        <f t="shared" ref="R854:R871" si="410">IFERROR(IF(E854,VLOOKUP(A854,DATOS,IF(C854="NO",30,30),FALSE),""),"")</f>
        <v/>
      </c>
      <c r="S854" s="134" t="str">
        <f t="shared" ref="S854:S871" si="411">IFERROR(IF(D854&lt;&gt;"",S853+1,""),1)</f>
        <v/>
      </c>
      <c r="T854" s="147" t="str">
        <f t="shared" ref="T854:T871" si="412">IFERROR(IF(E854,VLOOKUP(A854,DATOS,27,FALSE),""),"")</f>
        <v/>
      </c>
      <c r="U854" s="134" t="str">
        <f t="shared" ref="U854:U871" si="413">IFERROR(IF(E854,0,""),"")</f>
        <v/>
      </c>
      <c r="V854" s="134" t="str">
        <f t="shared" ref="V854:V871" si="414">IFERROR(IF(E854,A854,""),"")</f>
        <v/>
      </c>
      <c r="W854" s="134" t="str">
        <f t="shared" ref="W854:W871" si="415">IFERROR(IF(V854&lt;&gt;"",CONCATENATE("PAGO DEL CONTRATO CÁTEDRA ",V854, " N° HORAS: ",B854),""),"")</f>
        <v/>
      </c>
    </row>
    <row r="855" spans="1:23">
      <c r="A855" s="150"/>
      <c r="B855" s="147"/>
      <c r="C855" s="130" t="str">
        <f t="shared" si="396"/>
        <v/>
      </c>
      <c r="D855" s="134" t="str">
        <f t="shared" si="397"/>
        <v/>
      </c>
      <c r="E855" s="145" t="str">
        <f t="shared" si="398"/>
        <v/>
      </c>
      <c r="F855" s="146" t="str">
        <f t="shared" si="399"/>
        <v/>
      </c>
      <c r="G855" s="132" t="str">
        <f t="shared" si="400"/>
        <v/>
      </c>
      <c r="H855" s="133" t="str">
        <f t="shared" ca="1" si="401"/>
        <v/>
      </c>
      <c r="I855" s="134" t="str">
        <f t="shared" si="402"/>
        <v/>
      </c>
      <c r="J855" s="134" t="str">
        <f>""</f>
        <v/>
      </c>
      <c r="K855" s="134" t="str">
        <f t="shared" si="403"/>
        <v/>
      </c>
      <c r="L855" s="134" t="str">
        <f t="shared" si="404"/>
        <v/>
      </c>
      <c r="M855" s="134" t="str">
        <f t="shared" si="405"/>
        <v/>
      </c>
      <c r="N855" s="134" t="str">
        <f t="shared" si="406"/>
        <v/>
      </c>
      <c r="O855" s="134" t="str">
        <f t="shared" si="407"/>
        <v/>
      </c>
      <c r="P855" s="134" t="str">
        <f t="shared" si="408"/>
        <v/>
      </c>
      <c r="Q855" s="134" t="str">
        <f t="shared" si="409"/>
        <v/>
      </c>
      <c r="R855" s="130" t="str">
        <f t="shared" si="410"/>
        <v/>
      </c>
      <c r="S855" s="134" t="str">
        <f t="shared" si="411"/>
        <v/>
      </c>
      <c r="T855" s="147" t="str">
        <f t="shared" si="412"/>
        <v/>
      </c>
      <c r="U855" s="134" t="str">
        <f t="shared" si="413"/>
        <v/>
      </c>
      <c r="V855" s="134" t="str">
        <f t="shared" si="414"/>
        <v/>
      </c>
      <c r="W855" s="134" t="str">
        <f t="shared" si="415"/>
        <v/>
      </c>
    </row>
    <row r="856" spans="1:23">
      <c r="A856" s="150"/>
      <c r="B856" s="147"/>
      <c r="C856" s="130" t="str">
        <f t="shared" si="396"/>
        <v/>
      </c>
      <c r="D856" s="134" t="str">
        <f t="shared" si="397"/>
        <v/>
      </c>
      <c r="E856" s="145" t="str">
        <f t="shared" si="398"/>
        <v/>
      </c>
      <c r="F856" s="146" t="str">
        <f t="shared" si="399"/>
        <v/>
      </c>
      <c r="G856" s="132" t="str">
        <f t="shared" si="400"/>
        <v/>
      </c>
      <c r="H856" s="133" t="str">
        <f t="shared" ca="1" si="401"/>
        <v/>
      </c>
      <c r="I856" s="134" t="str">
        <f t="shared" si="402"/>
        <v/>
      </c>
      <c r="J856" s="134" t="str">
        <f>""</f>
        <v/>
      </c>
      <c r="K856" s="134" t="str">
        <f t="shared" si="403"/>
        <v/>
      </c>
      <c r="L856" s="134" t="str">
        <f t="shared" si="404"/>
        <v/>
      </c>
      <c r="M856" s="134" t="str">
        <f t="shared" si="405"/>
        <v/>
      </c>
      <c r="N856" s="134" t="str">
        <f t="shared" si="406"/>
        <v/>
      </c>
      <c r="O856" s="134" t="str">
        <f t="shared" si="407"/>
        <v/>
      </c>
      <c r="P856" s="134" t="str">
        <f t="shared" si="408"/>
        <v/>
      </c>
      <c r="Q856" s="134" t="str">
        <f t="shared" si="409"/>
        <v/>
      </c>
      <c r="R856" s="130" t="str">
        <f t="shared" si="410"/>
        <v/>
      </c>
      <c r="S856" s="134" t="str">
        <f t="shared" si="411"/>
        <v/>
      </c>
      <c r="T856" s="147" t="str">
        <f t="shared" si="412"/>
        <v/>
      </c>
      <c r="U856" s="134" t="str">
        <f t="shared" si="413"/>
        <v/>
      </c>
      <c r="V856" s="134" t="str">
        <f t="shared" si="414"/>
        <v/>
      </c>
      <c r="W856" s="134" t="str">
        <f t="shared" si="415"/>
        <v/>
      </c>
    </row>
    <row r="857" spans="1:23">
      <c r="A857" s="150"/>
      <c r="B857" s="147"/>
      <c r="C857" s="130" t="str">
        <f t="shared" si="396"/>
        <v/>
      </c>
      <c r="D857" s="134" t="str">
        <f t="shared" si="397"/>
        <v/>
      </c>
      <c r="E857" s="145" t="str">
        <f t="shared" si="398"/>
        <v/>
      </c>
      <c r="F857" s="146" t="str">
        <f t="shared" si="399"/>
        <v/>
      </c>
      <c r="G857" s="132" t="str">
        <f t="shared" si="400"/>
        <v/>
      </c>
      <c r="H857" s="133" t="str">
        <f t="shared" ca="1" si="401"/>
        <v/>
      </c>
      <c r="I857" s="134" t="str">
        <f t="shared" si="402"/>
        <v/>
      </c>
      <c r="J857" s="134" t="str">
        <f>""</f>
        <v/>
      </c>
      <c r="K857" s="134" t="str">
        <f t="shared" si="403"/>
        <v/>
      </c>
      <c r="L857" s="134" t="str">
        <f t="shared" si="404"/>
        <v/>
      </c>
      <c r="M857" s="134" t="str">
        <f t="shared" si="405"/>
        <v/>
      </c>
      <c r="N857" s="134" t="str">
        <f t="shared" si="406"/>
        <v/>
      </c>
      <c r="O857" s="134" t="str">
        <f t="shared" si="407"/>
        <v/>
      </c>
      <c r="P857" s="134" t="str">
        <f t="shared" si="408"/>
        <v/>
      </c>
      <c r="Q857" s="134" t="str">
        <f t="shared" si="409"/>
        <v/>
      </c>
      <c r="R857" s="130" t="str">
        <f t="shared" si="410"/>
        <v/>
      </c>
      <c r="S857" s="134" t="str">
        <f t="shared" si="411"/>
        <v/>
      </c>
      <c r="T857" s="147" t="str">
        <f t="shared" si="412"/>
        <v/>
      </c>
      <c r="U857" s="134" t="str">
        <f t="shared" si="413"/>
        <v/>
      </c>
      <c r="V857" s="134" t="str">
        <f t="shared" si="414"/>
        <v/>
      </c>
      <c r="W857" s="134" t="str">
        <f t="shared" si="415"/>
        <v/>
      </c>
    </row>
    <row r="858" spans="1:23">
      <c r="A858" s="150"/>
      <c r="B858" s="147"/>
      <c r="C858" s="130" t="str">
        <f t="shared" si="396"/>
        <v/>
      </c>
      <c r="D858" s="134" t="str">
        <f t="shared" si="397"/>
        <v/>
      </c>
      <c r="E858" s="145" t="str">
        <f t="shared" si="398"/>
        <v/>
      </c>
      <c r="F858" s="146" t="str">
        <f t="shared" si="399"/>
        <v/>
      </c>
      <c r="G858" s="132" t="str">
        <f t="shared" si="400"/>
        <v/>
      </c>
      <c r="H858" s="133" t="str">
        <f t="shared" ca="1" si="401"/>
        <v/>
      </c>
      <c r="I858" s="134" t="str">
        <f t="shared" si="402"/>
        <v/>
      </c>
      <c r="J858" s="134" t="str">
        <f>""</f>
        <v/>
      </c>
      <c r="K858" s="134" t="str">
        <f t="shared" si="403"/>
        <v/>
      </c>
      <c r="L858" s="134" t="str">
        <f t="shared" si="404"/>
        <v/>
      </c>
      <c r="M858" s="134" t="str">
        <f t="shared" si="405"/>
        <v/>
      </c>
      <c r="N858" s="134" t="str">
        <f t="shared" si="406"/>
        <v/>
      </c>
      <c r="O858" s="134" t="str">
        <f t="shared" si="407"/>
        <v/>
      </c>
      <c r="P858" s="134" t="str">
        <f t="shared" si="408"/>
        <v/>
      </c>
      <c r="Q858" s="134" t="str">
        <f t="shared" si="409"/>
        <v/>
      </c>
      <c r="R858" s="130" t="str">
        <f t="shared" si="410"/>
        <v/>
      </c>
      <c r="S858" s="134" t="str">
        <f t="shared" si="411"/>
        <v/>
      </c>
      <c r="T858" s="147" t="str">
        <f t="shared" si="412"/>
        <v/>
      </c>
      <c r="U858" s="134" t="str">
        <f t="shared" si="413"/>
        <v/>
      </c>
      <c r="V858" s="134" t="str">
        <f t="shared" si="414"/>
        <v/>
      </c>
      <c r="W858" s="134" t="str">
        <f t="shared" si="415"/>
        <v/>
      </c>
    </row>
    <row r="859" spans="1:23">
      <c r="A859" s="150"/>
      <c r="B859" s="147"/>
      <c r="C859" s="130" t="str">
        <f t="shared" si="396"/>
        <v/>
      </c>
      <c r="D859" s="134" t="str">
        <f t="shared" si="397"/>
        <v/>
      </c>
      <c r="E859" s="145" t="str">
        <f t="shared" si="398"/>
        <v/>
      </c>
      <c r="F859" s="146" t="str">
        <f t="shared" si="399"/>
        <v/>
      </c>
      <c r="G859" s="132" t="str">
        <f t="shared" si="400"/>
        <v/>
      </c>
      <c r="H859" s="133" t="str">
        <f t="shared" ca="1" si="401"/>
        <v/>
      </c>
      <c r="I859" s="134" t="str">
        <f t="shared" si="402"/>
        <v/>
      </c>
      <c r="J859" s="134" t="str">
        <f>""</f>
        <v/>
      </c>
      <c r="K859" s="134" t="str">
        <f t="shared" si="403"/>
        <v/>
      </c>
      <c r="L859" s="134" t="str">
        <f t="shared" si="404"/>
        <v/>
      </c>
      <c r="M859" s="134" t="str">
        <f t="shared" si="405"/>
        <v/>
      </c>
      <c r="N859" s="134" t="str">
        <f t="shared" si="406"/>
        <v/>
      </c>
      <c r="O859" s="134" t="str">
        <f t="shared" si="407"/>
        <v/>
      </c>
      <c r="P859" s="134" t="str">
        <f t="shared" si="408"/>
        <v/>
      </c>
      <c r="Q859" s="134" t="str">
        <f t="shared" si="409"/>
        <v/>
      </c>
      <c r="R859" s="130" t="str">
        <f t="shared" si="410"/>
        <v/>
      </c>
      <c r="S859" s="134" t="str">
        <f t="shared" si="411"/>
        <v/>
      </c>
      <c r="T859" s="147" t="str">
        <f t="shared" si="412"/>
        <v/>
      </c>
      <c r="U859" s="134" t="str">
        <f t="shared" si="413"/>
        <v/>
      </c>
      <c r="V859" s="134" t="str">
        <f t="shared" si="414"/>
        <v/>
      </c>
      <c r="W859" s="134" t="str">
        <f t="shared" si="415"/>
        <v/>
      </c>
    </row>
    <row r="860" spans="1:23">
      <c r="A860" s="150"/>
      <c r="B860" s="147"/>
      <c r="C860" s="130" t="str">
        <f t="shared" si="396"/>
        <v/>
      </c>
      <c r="D860" s="134" t="str">
        <f t="shared" si="397"/>
        <v/>
      </c>
      <c r="E860" s="145" t="str">
        <f t="shared" si="398"/>
        <v/>
      </c>
      <c r="F860" s="146" t="str">
        <f t="shared" si="399"/>
        <v/>
      </c>
      <c r="G860" s="132" t="str">
        <f t="shared" si="400"/>
        <v/>
      </c>
      <c r="H860" s="133" t="str">
        <f t="shared" ca="1" si="401"/>
        <v/>
      </c>
      <c r="I860" s="134" t="str">
        <f t="shared" si="402"/>
        <v/>
      </c>
      <c r="J860" s="134" t="str">
        <f>""</f>
        <v/>
      </c>
      <c r="K860" s="134" t="str">
        <f t="shared" si="403"/>
        <v/>
      </c>
      <c r="L860" s="134" t="str">
        <f t="shared" si="404"/>
        <v/>
      </c>
      <c r="M860" s="134" t="str">
        <f t="shared" si="405"/>
        <v/>
      </c>
      <c r="N860" s="134" t="str">
        <f t="shared" si="406"/>
        <v/>
      </c>
      <c r="O860" s="134" t="str">
        <f t="shared" si="407"/>
        <v/>
      </c>
      <c r="P860" s="134" t="str">
        <f t="shared" si="408"/>
        <v/>
      </c>
      <c r="Q860" s="134" t="str">
        <f t="shared" si="409"/>
        <v/>
      </c>
      <c r="R860" s="130" t="str">
        <f t="shared" si="410"/>
        <v/>
      </c>
      <c r="S860" s="134" t="str">
        <f t="shared" si="411"/>
        <v/>
      </c>
      <c r="T860" s="147" t="str">
        <f t="shared" si="412"/>
        <v/>
      </c>
      <c r="U860" s="134" t="str">
        <f t="shared" si="413"/>
        <v/>
      </c>
      <c r="V860" s="134" t="str">
        <f t="shared" si="414"/>
        <v/>
      </c>
      <c r="W860" s="134" t="str">
        <f t="shared" si="415"/>
        <v/>
      </c>
    </row>
    <row r="861" spans="1:23">
      <c r="A861" s="150"/>
      <c r="B861" s="147"/>
      <c r="C861" s="130" t="str">
        <f t="shared" si="396"/>
        <v/>
      </c>
      <c r="D861" s="134" t="str">
        <f t="shared" si="397"/>
        <v/>
      </c>
      <c r="E861" s="145" t="str">
        <f t="shared" si="398"/>
        <v/>
      </c>
      <c r="F861" s="146" t="str">
        <f t="shared" si="399"/>
        <v/>
      </c>
      <c r="G861" s="132" t="str">
        <f t="shared" si="400"/>
        <v/>
      </c>
      <c r="H861" s="133" t="str">
        <f t="shared" ca="1" si="401"/>
        <v/>
      </c>
      <c r="I861" s="134" t="str">
        <f t="shared" si="402"/>
        <v/>
      </c>
      <c r="J861" s="134" t="str">
        <f>""</f>
        <v/>
      </c>
      <c r="K861" s="134" t="str">
        <f t="shared" si="403"/>
        <v/>
      </c>
      <c r="L861" s="134" t="str">
        <f t="shared" si="404"/>
        <v/>
      </c>
      <c r="M861" s="134" t="str">
        <f t="shared" si="405"/>
        <v/>
      </c>
      <c r="N861" s="134" t="str">
        <f t="shared" si="406"/>
        <v/>
      </c>
      <c r="O861" s="134" t="str">
        <f t="shared" si="407"/>
        <v/>
      </c>
      <c r="P861" s="134" t="str">
        <f t="shared" si="408"/>
        <v/>
      </c>
      <c r="Q861" s="134" t="str">
        <f t="shared" si="409"/>
        <v/>
      </c>
      <c r="R861" s="130" t="str">
        <f t="shared" si="410"/>
        <v/>
      </c>
      <c r="S861" s="134" t="str">
        <f t="shared" si="411"/>
        <v/>
      </c>
      <c r="T861" s="147" t="str">
        <f t="shared" si="412"/>
        <v/>
      </c>
      <c r="U861" s="134" t="str">
        <f t="shared" si="413"/>
        <v/>
      </c>
      <c r="V861" s="134" t="str">
        <f t="shared" si="414"/>
        <v/>
      </c>
      <c r="W861" s="134" t="str">
        <f t="shared" si="415"/>
        <v/>
      </c>
    </row>
    <row r="862" spans="1:23">
      <c r="A862" s="150"/>
      <c r="B862" s="147"/>
      <c r="C862" s="130" t="str">
        <f t="shared" si="396"/>
        <v/>
      </c>
      <c r="D862" s="134" t="str">
        <f t="shared" si="397"/>
        <v/>
      </c>
      <c r="E862" s="145" t="str">
        <f t="shared" si="398"/>
        <v/>
      </c>
      <c r="F862" s="146" t="str">
        <f t="shared" si="399"/>
        <v/>
      </c>
      <c r="G862" s="132" t="str">
        <f t="shared" si="400"/>
        <v/>
      </c>
      <c r="H862" s="133" t="str">
        <f t="shared" ca="1" si="401"/>
        <v/>
      </c>
      <c r="I862" s="134" t="str">
        <f t="shared" si="402"/>
        <v/>
      </c>
      <c r="J862" s="134" t="str">
        <f>""</f>
        <v/>
      </c>
      <c r="K862" s="134" t="str">
        <f t="shared" si="403"/>
        <v/>
      </c>
      <c r="L862" s="134" t="str">
        <f t="shared" si="404"/>
        <v/>
      </c>
      <c r="M862" s="134" t="str">
        <f t="shared" si="405"/>
        <v/>
      </c>
      <c r="N862" s="134" t="str">
        <f t="shared" si="406"/>
        <v/>
      </c>
      <c r="O862" s="134" t="str">
        <f t="shared" si="407"/>
        <v/>
      </c>
      <c r="P862" s="134" t="str">
        <f t="shared" si="408"/>
        <v/>
      </c>
      <c r="Q862" s="134" t="str">
        <f t="shared" si="409"/>
        <v/>
      </c>
      <c r="R862" s="130" t="str">
        <f t="shared" si="410"/>
        <v/>
      </c>
      <c r="S862" s="134" t="str">
        <f t="shared" si="411"/>
        <v/>
      </c>
      <c r="T862" s="147" t="str">
        <f t="shared" si="412"/>
        <v/>
      </c>
      <c r="U862" s="134" t="str">
        <f t="shared" si="413"/>
        <v/>
      </c>
      <c r="V862" s="134" t="str">
        <f t="shared" si="414"/>
        <v/>
      </c>
      <c r="W862" s="134" t="str">
        <f t="shared" si="415"/>
        <v/>
      </c>
    </row>
    <row r="863" spans="1:23">
      <c r="A863" s="150"/>
      <c r="B863" s="147"/>
      <c r="C863" s="130" t="str">
        <f t="shared" si="396"/>
        <v/>
      </c>
      <c r="D863" s="134" t="str">
        <f t="shared" si="397"/>
        <v/>
      </c>
      <c r="E863" s="145" t="str">
        <f t="shared" si="398"/>
        <v/>
      </c>
      <c r="F863" s="146" t="str">
        <f t="shared" si="399"/>
        <v/>
      </c>
      <c r="G863" s="132" t="str">
        <f t="shared" si="400"/>
        <v/>
      </c>
      <c r="H863" s="133" t="str">
        <f t="shared" ca="1" si="401"/>
        <v/>
      </c>
      <c r="I863" s="134" t="str">
        <f t="shared" si="402"/>
        <v/>
      </c>
      <c r="J863" s="134" t="str">
        <f>""</f>
        <v/>
      </c>
      <c r="K863" s="134" t="str">
        <f t="shared" si="403"/>
        <v/>
      </c>
      <c r="L863" s="134" t="str">
        <f t="shared" si="404"/>
        <v/>
      </c>
      <c r="M863" s="134" t="str">
        <f t="shared" si="405"/>
        <v/>
      </c>
      <c r="N863" s="134" t="str">
        <f t="shared" si="406"/>
        <v/>
      </c>
      <c r="O863" s="134" t="str">
        <f t="shared" si="407"/>
        <v/>
      </c>
      <c r="P863" s="134" t="str">
        <f t="shared" si="408"/>
        <v/>
      </c>
      <c r="Q863" s="134" t="str">
        <f t="shared" si="409"/>
        <v/>
      </c>
      <c r="R863" s="130" t="str">
        <f t="shared" si="410"/>
        <v/>
      </c>
      <c r="S863" s="134" t="str">
        <f t="shared" si="411"/>
        <v/>
      </c>
      <c r="T863" s="147" t="str">
        <f t="shared" si="412"/>
        <v/>
      </c>
      <c r="U863" s="134" t="str">
        <f t="shared" si="413"/>
        <v/>
      </c>
      <c r="V863" s="134" t="str">
        <f t="shared" si="414"/>
        <v/>
      </c>
      <c r="W863" s="134" t="str">
        <f t="shared" si="415"/>
        <v/>
      </c>
    </row>
    <row r="864" spans="1:23">
      <c r="A864" s="150"/>
      <c r="B864" s="147"/>
      <c r="C864" s="130" t="str">
        <f t="shared" si="396"/>
        <v/>
      </c>
      <c r="D864" s="134" t="str">
        <f t="shared" si="397"/>
        <v/>
      </c>
      <c r="E864" s="145" t="str">
        <f t="shared" si="398"/>
        <v/>
      </c>
      <c r="F864" s="146" t="str">
        <f t="shared" si="399"/>
        <v/>
      </c>
      <c r="G864" s="132" t="str">
        <f t="shared" si="400"/>
        <v/>
      </c>
      <c r="H864" s="133" t="str">
        <f t="shared" ca="1" si="401"/>
        <v/>
      </c>
      <c r="I864" s="134" t="str">
        <f t="shared" si="402"/>
        <v/>
      </c>
      <c r="J864" s="134" t="str">
        <f>""</f>
        <v/>
      </c>
      <c r="K864" s="134" t="str">
        <f t="shared" si="403"/>
        <v/>
      </c>
      <c r="L864" s="134" t="str">
        <f t="shared" si="404"/>
        <v/>
      </c>
      <c r="M864" s="134" t="str">
        <f t="shared" si="405"/>
        <v/>
      </c>
      <c r="N864" s="134" t="str">
        <f t="shared" si="406"/>
        <v/>
      </c>
      <c r="O864" s="134" t="str">
        <f t="shared" si="407"/>
        <v/>
      </c>
      <c r="P864" s="134" t="str">
        <f t="shared" si="408"/>
        <v/>
      </c>
      <c r="Q864" s="134" t="str">
        <f t="shared" si="409"/>
        <v/>
      </c>
      <c r="R864" s="130" t="str">
        <f t="shared" si="410"/>
        <v/>
      </c>
      <c r="S864" s="134" t="str">
        <f t="shared" si="411"/>
        <v/>
      </c>
      <c r="T864" s="147" t="str">
        <f t="shared" si="412"/>
        <v/>
      </c>
      <c r="U864" s="134" t="str">
        <f t="shared" si="413"/>
        <v/>
      </c>
      <c r="V864" s="134" t="str">
        <f t="shared" si="414"/>
        <v/>
      </c>
      <c r="W864" s="134" t="str">
        <f t="shared" si="415"/>
        <v/>
      </c>
    </row>
    <row r="865" spans="1:23">
      <c r="A865" s="150"/>
      <c r="B865" s="147"/>
      <c r="C865" s="130" t="str">
        <f t="shared" si="396"/>
        <v/>
      </c>
      <c r="D865" s="134" t="str">
        <f t="shared" si="397"/>
        <v/>
      </c>
      <c r="E865" s="145" t="str">
        <f t="shared" si="398"/>
        <v/>
      </c>
      <c r="F865" s="146" t="str">
        <f t="shared" si="399"/>
        <v/>
      </c>
      <c r="G865" s="132" t="str">
        <f t="shared" si="400"/>
        <v/>
      </c>
      <c r="H865" s="133" t="str">
        <f t="shared" ca="1" si="401"/>
        <v/>
      </c>
      <c r="I865" s="134" t="str">
        <f t="shared" si="402"/>
        <v/>
      </c>
      <c r="J865" s="134" t="str">
        <f>""</f>
        <v/>
      </c>
      <c r="K865" s="134" t="str">
        <f t="shared" si="403"/>
        <v/>
      </c>
      <c r="L865" s="134" t="str">
        <f t="shared" si="404"/>
        <v/>
      </c>
      <c r="M865" s="134" t="str">
        <f t="shared" si="405"/>
        <v/>
      </c>
      <c r="N865" s="134" t="str">
        <f t="shared" si="406"/>
        <v/>
      </c>
      <c r="O865" s="134" t="str">
        <f t="shared" si="407"/>
        <v/>
      </c>
      <c r="P865" s="134" t="str">
        <f t="shared" si="408"/>
        <v/>
      </c>
      <c r="Q865" s="134" t="str">
        <f t="shared" si="409"/>
        <v/>
      </c>
      <c r="R865" s="130" t="str">
        <f t="shared" si="410"/>
        <v/>
      </c>
      <c r="S865" s="134" t="str">
        <f t="shared" si="411"/>
        <v/>
      </c>
      <c r="T865" s="147" t="str">
        <f t="shared" si="412"/>
        <v/>
      </c>
      <c r="U865" s="134" t="str">
        <f t="shared" si="413"/>
        <v/>
      </c>
      <c r="V865" s="134" t="str">
        <f t="shared" si="414"/>
        <v/>
      </c>
      <c r="W865" s="134" t="str">
        <f t="shared" si="415"/>
        <v/>
      </c>
    </row>
    <row r="866" spans="1:23">
      <c r="A866" s="150"/>
      <c r="B866" s="147"/>
      <c r="C866" s="130" t="str">
        <f t="shared" si="396"/>
        <v/>
      </c>
      <c r="D866" s="134" t="str">
        <f t="shared" si="397"/>
        <v/>
      </c>
      <c r="E866" s="145" t="str">
        <f t="shared" si="398"/>
        <v/>
      </c>
      <c r="F866" s="146" t="str">
        <f t="shared" si="399"/>
        <v/>
      </c>
      <c r="G866" s="132" t="str">
        <f t="shared" si="400"/>
        <v/>
      </c>
      <c r="H866" s="133" t="str">
        <f t="shared" ca="1" si="401"/>
        <v/>
      </c>
      <c r="I866" s="134" t="str">
        <f t="shared" si="402"/>
        <v/>
      </c>
      <c r="J866" s="134" t="str">
        <f>""</f>
        <v/>
      </c>
      <c r="K866" s="134" t="str">
        <f t="shared" si="403"/>
        <v/>
      </c>
      <c r="L866" s="134" t="str">
        <f t="shared" si="404"/>
        <v/>
      </c>
      <c r="M866" s="134" t="str">
        <f t="shared" si="405"/>
        <v/>
      </c>
      <c r="N866" s="134" t="str">
        <f t="shared" si="406"/>
        <v/>
      </c>
      <c r="O866" s="134" t="str">
        <f t="shared" si="407"/>
        <v/>
      </c>
      <c r="P866" s="134" t="str">
        <f t="shared" si="408"/>
        <v/>
      </c>
      <c r="Q866" s="134" t="str">
        <f t="shared" si="409"/>
        <v/>
      </c>
      <c r="R866" s="130" t="str">
        <f t="shared" si="410"/>
        <v/>
      </c>
      <c r="S866" s="134" t="str">
        <f t="shared" si="411"/>
        <v/>
      </c>
      <c r="T866" s="147" t="str">
        <f t="shared" si="412"/>
        <v/>
      </c>
      <c r="U866" s="134" t="str">
        <f t="shared" si="413"/>
        <v/>
      </c>
      <c r="V866" s="134" t="str">
        <f t="shared" si="414"/>
        <v/>
      </c>
      <c r="W866" s="134" t="str">
        <f t="shared" si="415"/>
        <v/>
      </c>
    </row>
    <row r="867" spans="1:23">
      <c r="A867" s="150"/>
      <c r="B867" s="147"/>
      <c r="C867" s="130" t="str">
        <f t="shared" si="396"/>
        <v/>
      </c>
      <c r="D867" s="134" t="str">
        <f t="shared" si="397"/>
        <v/>
      </c>
      <c r="E867" s="145" t="str">
        <f t="shared" si="398"/>
        <v/>
      </c>
      <c r="F867" s="146" t="str">
        <f t="shared" si="399"/>
        <v/>
      </c>
      <c r="G867" s="132" t="str">
        <f t="shared" si="400"/>
        <v/>
      </c>
      <c r="H867" s="133" t="str">
        <f t="shared" ca="1" si="401"/>
        <v/>
      </c>
      <c r="I867" s="134" t="str">
        <f t="shared" si="402"/>
        <v/>
      </c>
      <c r="J867" s="134" t="str">
        <f>""</f>
        <v/>
      </c>
      <c r="K867" s="134" t="str">
        <f t="shared" si="403"/>
        <v/>
      </c>
      <c r="L867" s="134" t="str">
        <f t="shared" si="404"/>
        <v/>
      </c>
      <c r="M867" s="134" t="str">
        <f t="shared" si="405"/>
        <v/>
      </c>
      <c r="N867" s="134" t="str">
        <f t="shared" si="406"/>
        <v/>
      </c>
      <c r="O867" s="134" t="str">
        <f t="shared" si="407"/>
        <v/>
      </c>
      <c r="P867" s="134" t="str">
        <f t="shared" si="408"/>
        <v/>
      </c>
      <c r="Q867" s="134" t="str">
        <f t="shared" si="409"/>
        <v/>
      </c>
      <c r="R867" s="130" t="str">
        <f t="shared" si="410"/>
        <v/>
      </c>
      <c r="S867" s="134" t="str">
        <f t="shared" si="411"/>
        <v/>
      </c>
      <c r="T867" s="147" t="str">
        <f t="shared" si="412"/>
        <v/>
      </c>
      <c r="U867" s="134" t="str">
        <f t="shared" si="413"/>
        <v/>
      </c>
      <c r="V867" s="134" t="str">
        <f t="shared" si="414"/>
        <v/>
      </c>
      <c r="W867" s="134" t="str">
        <f t="shared" si="415"/>
        <v/>
      </c>
    </row>
    <row r="868" spans="1:23">
      <c r="A868" s="150"/>
      <c r="B868" s="147"/>
      <c r="C868" s="130" t="str">
        <f t="shared" si="396"/>
        <v/>
      </c>
      <c r="D868" s="134" t="str">
        <f t="shared" si="397"/>
        <v/>
      </c>
      <c r="E868" s="145" t="str">
        <f t="shared" si="398"/>
        <v/>
      </c>
      <c r="F868" s="146" t="str">
        <f t="shared" si="399"/>
        <v/>
      </c>
      <c r="G868" s="132" t="str">
        <f t="shared" si="400"/>
        <v/>
      </c>
      <c r="H868" s="133" t="str">
        <f t="shared" ca="1" si="401"/>
        <v/>
      </c>
      <c r="I868" s="134" t="str">
        <f t="shared" si="402"/>
        <v/>
      </c>
      <c r="J868" s="134" t="str">
        <f>""</f>
        <v/>
      </c>
      <c r="K868" s="134" t="str">
        <f t="shared" si="403"/>
        <v/>
      </c>
      <c r="L868" s="134" t="str">
        <f t="shared" si="404"/>
        <v/>
      </c>
      <c r="M868" s="134" t="str">
        <f t="shared" si="405"/>
        <v/>
      </c>
      <c r="N868" s="134" t="str">
        <f t="shared" si="406"/>
        <v/>
      </c>
      <c r="O868" s="134" t="str">
        <f t="shared" si="407"/>
        <v/>
      </c>
      <c r="P868" s="134" t="str">
        <f t="shared" si="408"/>
        <v/>
      </c>
      <c r="Q868" s="134" t="str">
        <f t="shared" si="409"/>
        <v/>
      </c>
      <c r="R868" s="130" t="str">
        <f t="shared" si="410"/>
        <v/>
      </c>
      <c r="S868" s="134" t="str">
        <f t="shared" si="411"/>
        <v/>
      </c>
      <c r="T868" s="147" t="str">
        <f t="shared" si="412"/>
        <v/>
      </c>
      <c r="U868" s="134" t="str">
        <f t="shared" si="413"/>
        <v/>
      </c>
      <c r="V868" s="134" t="str">
        <f t="shared" si="414"/>
        <v/>
      </c>
      <c r="W868" s="134" t="str">
        <f t="shared" si="415"/>
        <v/>
      </c>
    </row>
    <row r="869" spans="1:23">
      <c r="A869" s="150"/>
      <c r="B869" s="147"/>
      <c r="C869" s="130" t="str">
        <f t="shared" si="396"/>
        <v/>
      </c>
      <c r="D869" s="134" t="str">
        <f t="shared" si="397"/>
        <v/>
      </c>
      <c r="E869" s="145" t="str">
        <f t="shared" si="398"/>
        <v/>
      </c>
      <c r="F869" s="146" t="str">
        <f t="shared" si="399"/>
        <v/>
      </c>
      <c r="G869" s="132" t="str">
        <f t="shared" si="400"/>
        <v/>
      </c>
      <c r="H869" s="133" t="str">
        <f t="shared" ca="1" si="401"/>
        <v/>
      </c>
      <c r="I869" s="134" t="str">
        <f t="shared" si="402"/>
        <v/>
      </c>
      <c r="J869" s="134" t="str">
        <f>""</f>
        <v/>
      </c>
      <c r="K869" s="134" t="str">
        <f t="shared" si="403"/>
        <v/>
      </c>
      <c r="L869" s="134" t="str">
        <f t="shared" si="404"/>
        <v/>
      </c>
      <c r="M869" s="134" t="str">
        <f t="shared" si="405"/>
        <v/>
      </c>
      <c r="N869" s="134" t="str">
        <f t="shared" si="406"/>
        <v/>
      </c>
      <c r="O869" s="134" t="str">
        <f t="shared" si="407"/>
        <v/>
      </c>
      <c r="P869" s="134" t="str">
        <f t="shared" si="408"/>
        <v/>
      </c>
      <c r="Q869" s="134" t="str">
        <f t="shared" si="409"/>
        <v/>
      </c>
      <c r="R869" s="130" t="str">
        <f t="shared" si="410"/>
        <v/>
      </c>
      <c r="S869" s="134" t="str">
        <f t="shared" si="411"/>
        <v/>
      </c>
      <c r="T869" s="147" t="str">
        <f t="shared" si="412"/>
        <v/>
      </c>
      <c r="U869" s="134" t="str">
        <f t="shared" si="413"/>
        <v/>
      </c>
      <c r="V869" s="134" t="str">
        <f t="shared" si="414"/>
        <v/>
      </c>
      <c r="W869" s="134" t="str">
        <f t="shared" si="415"/>
        <v/>
      </c>
    </row>
    <row r="870" spans="1:23">
      <c r="A870" s="150"/>
      <c r="B870" s="147"/>
      <c r="C870" s="130" t="str">
        <f t="shared" si="396"/>
        <v/>
      </c>
      <c r="D870" s="134" t="str">
        <f t="shared" si="397"/>
        <v/>
      </c>
      <c r="E870" s="145" t="str">
        <f t="shared" si="398"/>
        <v/>
      </c>
      <c r="F870" s="146" t="str">
        <f t="shared" si="399"/>
        <v/>
      </c>
      <c r="G870" s="132" t="str">
        <f t="shared" si="400"/>
        <v/>
      </c>
      <c r="H870" s="133" t="str">
        <f t="shared" ca="1" si="401"/>
        <v/>
      </c>
      <c r="I870" s="134" t="str">
        <f t="shared" si="402"/>
        <v/>
      </c>
      <c r="J870" s="134" t="str">
        <f>""</f>
        <v/>
      </c>
      <c r="K870" s="134" t="str">
        <f t="shared" si="403"/>
        <v/>
      </c>
      <c r="L870" s="134" t="str">
        <f t="shared" si="404"/>
        <v/>
      </c>
      <c r="M870" s="134" t="str">
        <f t="shared" si="405"/>
        <v/>
      </c>
      <c r="N870" s="134" t="str">
        <f t="shared" si="406"/>
        <v/>
      </c>
      <c r="O870" s="134" t="str">
        <f t="shared" si="407"/>
        <v/>
      </c>
      <c r="P870" s="134" t="str">
        <f t="shared" si="408"/>
        <v/>
      </c>
      <c r="Q870" s="134" t="str">
        <f t="shared" si="409"/>
        <v/>
      </c>
      <c r="R870" s="130" t="str">
        <f t="shared" si="410"/>
        <v/>
      </c>
      <c r="S870" s="134" t="str">
        <f t="shared" si="411"/>
        <v/>
      </c>
      <c r="T870" s="147" t="str">
        <f t="shared" si="412"/>
        <v/>
      </c>
      <c r="U870" s="134" t="str">
        <f t="shared" si="413"/>
        <v/>
      </c>
      <c r="V870" s="134" t="str">
        <f t="shared" si="414"/>
        <v/>
      </c>
      <c r="W870" s="134" t="str">
        <f t="shared" si="415"/>
        <v/>
      </c>
    </row>
    <row r="871" spans="1:23">
      <c r="A871" s="150"/>
      <c r="B871" s="147"/>
      <c r="C871" s="130" t="str">
        <f t="shared" si="396"/>
        <v/>
      </c>
      <c r="D871" s="134" t="str">
        <f t="shared" si="397"/>
        <v/>
      </c>
      <c r="E871" s="145" t="str">
        <f t="shared" si="398"/>
        <v/>
      </c>
      <c r="F871" s="146" t="str">
        <f t="shared" si="399"/>
        <v/>
      </c>
      <c r="G871" s="132" t="str">
        <f t="shared" si="400"/>
        <v/>
      </c>
      <c r="H871" s="133" t="str">
        <f t="shared" ca="1" si="401"/>
        <v/>
      </c>
      <c r="I871" s="134" t="str">
        <f t="shared" si="402"/>
        <v/>
      </c>
      <c r="J871" s="134" t="str">
        <f>""</f>
        <v/>
      </c>
      <c r="K871" s="134" t="str">
        <f t="shared" si="403"/>
        <v/>
      </c>
      <c r="L871" s="134" t="str">
        <f t="shared" si="404"/>
        <v/>
      </c>
      <c r="M871" s="134" t="str">
        <f t="shared" si="405"/>
        <v/>
      </c>
      <c r="N871" s="134" t="str">
        <f t="shared" si="406"/>
        <v/>
      </c>
      <c r="O871" s="134" t="str">
        <f t="shared" si="407"/>
        <v/>
      </c>
      <c r="P871" s="134" t="str">
        <f t="shared" si="408"/>
        <v/>
      </c>
      <c r="Q871" s="134" t="str">
        <f t="shared" si="409"/>
        <v/>
      </c>
      <c r="R871" s="130" t="str">
        <f t="shared" si="410"/>
        <v/>
      </c>
      <c r="S871" s="134" t="str">
        <f t="shared" si="411"/>
        <v/>
      </c>
      <c r="T871" s="147" t="str">
        <f t="shared" si="412"/>
        <v/>
      </c>
      <c r="U871" s="134" t="str">
        <f t="shared" si="413"/>
        <v/>
      </c>
      <c r="V871" s="134" t="str">
        <f t="shared" si="414"/>
        <v/>
      </c>
      <c r="W871" s="134" t="str">
        <f t="shared" si="415"/>
        <v/>
      </c>
    </row>
    <row r="872" spans="1:23">
      <c r="A872" s="150"/>
      <c r="B872" s="147"/>
      <c r="C872" s="130"/>
      <c r="D872" s="134" t="str">
        <f t="shared" ref="D872:D900" si="416">IFERROR(IF(E872,IF(B872=6,CONCATENATE(VLOOKUP(A872,DATOS,IF(C872="NO",38,38),FALSE),"P"),VLOOKUP(A872,DATOS,IF(C872="NO",38,38),FALSE)),""),"")</f>
        <v/>
      </c>
      <c r="E872" s="145" t="str">
        <f t="shared" ref="E872:E898" si="417">IFERROR(IF(B872="PRESTACIONES",VLOOKUP(A872,DATOS,23,FALSE),VLOOKUP(A872,DATOS,40,FALSE)*B872),"")</f>
        <v/>
      </c>
      <c r="F872" s="146" t="str">
        <f t="shared" ref="F872:F899" si="418">IFERROR(IF(E872,VLOOKUP(A872,DATOS,2,FALSE),""),"")</f>
        <v/>
      </c>
      <c r="G872" s="132" t="str">
        <f t="shared" ref="G872:G899" si="419">IFERROR(IF(E872,VLOOKUP(A872,DATOS,IF(C872="NO",39,39),FALSE),""),"")</f>
        <v/>
      </c>
      <c r="H872" s="133" t="str">
        <f t="shared" ref="H872:H899" ca="1" si="420">IFERROR(IF(D872&lt;&gt;"",TODAY(),""),"")</f>
        <v/>
      </c>
      <c r="I872" s="134" t="str">
        <f t="shared" ref="I872:I899" si="421">IFERROR(IF(D872&lt;&gt;"",I871+1,""),1)</f>
        <v/>
      </c>
      <c r="J872" s="134" t="str">
        <f>""</f>
        <v/>
      </c>
      <c r="K872" s="134" t="str">
        <f t="shared" ref="K872:K899" si="422">IFERROR(IF(E872,0,""),"")</f>
        <v/>
      </c>
      <c r="L872" s="134" t="str">
        <f t="shared" ref="L872:L899" si="423">IFERROR(IF(E872,0,""),"")</f>
        <v/>
      </c>
      <c r="M872" s="134" t="str">
        <f t="shared" ref="M872:M882" si="424">IFERROR(IF(E872,0,""),"")</f>
        <v/>
      </c>
      <c r="N872" s="134" t="str">
        <f t="shared" ref="N872:N882" si="425">IFERROR(IF(E872,0,""),"")</f>
        <v/>
      </c>
      <c r="O872" s="134" t="str">
        <f t="shared" ref="O872:O882" si="426">IFERROR(IF(E872,"01",""),"")</f>
        <v/>
      </c>
      <c r="P872" s="134" t="str">
        <f t="shared" ref="P872:P882" si="427">IFERROR(IF(K872&lt;&gt;"",P871+1,""),1)</f>
        <v/>
      </c>
      <c r="Q872" s="134" t="str">
        <f t="shared" ref="Q872:Q882" si="428">IFERROR(IF(E872,0,""),"")</f>
        <v/>
      </c>
      <c r="R872" s="130" t="str">
        <f t="shared" ref="R872:R882" si="429">IFERROR(IF(E872,VLOOKUP(A872,DATOS,IF(C872="NO",30,30),FALSE),""),"")</f>
        <v/>
      </c>
      <c r="S872" s="134" t="str">
        <f t="shared" ref="S872:S882" si="430">IFERROR(IF(D872&lt;&gt;"",S871+1,""),1)</f>
        <v/>
      </c>
      <c r="T872" s="147" t="str">
        <f t="shared" ref="T872:T882" si="431">IFERROR(IF(E872,VLOOKUP(A872,DATOS,27,FALSE),""),"")</f>
        <v/>
      </c>
      <c r="U872" s="134" t="str">
        <f t="shared" ref="U872:U882" si="432">IFERROR(IF(E872,0,""),"")</f>
        <v/>
      </c>
      <c r="V872" s="134" t="str">
        <f t="shared" ref="V872:V882" si="433">IFERROR(IF(E872,A872,""),"")</f>
        <v/>
      </c>
      <c r="W872" s="134" t="str">
        <f t="shared" ref="W872:W882" si="434">IFERROR(IF(V872&lt;&gt;"",CONCATENATE("PAGO DEL CONTRATO CÁTEDRA ",V872, " N° HORAS: ",B872),""),"")</f>
        <v/>
      </c>
    </row>
    <row r="873" spans="1:23">
      <c r="A873" s="150"/>
      <c r="B873" s="147"/>
      <c r="C873" s="130"/>
      <c r="D873" s="134" t="str">
        <f t="shared" si="416"/>
        <v/>
      </c>
      <c r="E873" s="145" t="str">
        <f t="shared" si="417"/>
        <v/>
      </c>
      <c r="F873" s="146" t="str">
        <f t="shared" si="418"/>
        <v/>
      </c>
      <c r="G873" s="132" t="str">
        <f t="shared" si="419"/>
        <v/>
      </c>
      <c r="H873" s="133" t="str">
        <f t="shared" ca="1" si="420"/>
        <v/>
      </c>
      <c r="I873" s="134" t="str">
        <f t="shared" si="421"/>
        <v/>
      </c>
      <c r="J873" s="134" t="str">
        <f>""</f>
        <v/>
      </c>
      <c r="K873" s="134" t="str">
        <f t="shared" si="422"/>
        <v/>
      </c>
      <c r="L873" s="134" t="str">
        <f t="shared" si="423"/>
        <v/>
      </c>
      <c r="M873" s="134" t="str">
        <f t="shared" si="424"/>
        <v/>
      </c>
      <c r="N873" s="134" t="str">
        <f t="shared" si="425"/>
        <v/>
      </c>
      <c r="O873" s="134" t="str">
        <f t="shared" si="426"/>
        <v/>
      </c>
      <c r="P873" s="134" t="str">
        <f t="shared" si="427"/>
        <v/>
      </c>
      <c r="Q873" s="134" t="str">
        <f t="shared" si="428"/>
        <v/>
      </c>
      <c r="R873" s="130" t="str">
        <f t="shared" si="429"/>
        <v/>
      </c>
      <c r="S873" s="134" t="str">
        <f t="shared" si="430"/>
        <v/>
      </c>
      <c r="T873" s="147" t="str">
        <f t="shared" si="431"/>
        <v/>
      </c>
      <c r="U873" s="134" t="str">
        <f t="shared" si="432"/>
        <v/>
      </c>
      <c r="V873" s="134" t="str">
        <f t="shared" si="433"/>
        <v/>
      </c>
      <c r="W873" s="134" t="str">
        <f t="shared" si="434"/>
        <v/>
      </c>
    </row>
    <row r="874" spans="1:23">
      <c r="A874" s="150"/>
      <c r="B874" s="147"/>
      <c r="C874" s="130"/>
      <c r="D874" s="134" t="str">
        <f t="shared" si="416"/>
        <v/>
      </c>
      <c r="E874" s="145" t="str">
        <f t="shared" si="417"/>
        <v/>
      </c>
      <c r="F874" s="146" t="str">
        <f t="shared" si="418"/>
        <v/>
      </c>
      <c r="G874" s="132" t="str">
        <f t="shared" si="419"/>
        <v/>
      </c>
      <c r="H874" s="133" t="str">
        <f t="shared" ca="1" si="420"/>
        <v/>
      </c>
      <c r="I874" s="134" t="str">
        <f t="shared" si="421"/>
        <v/>
      </c>
      <c r="J874" s="134" t="str">
        <f>""</f>
        <v/>
      </c>
      <c r="K874" s="134" t="str">
        <f t="shared" si="422"/>
        <v/>
      </c>
      <c r="L874" s="134" t="str">
        <f t="shared" si="423"/>
        <v/>
      </c>
      <c r="M874" s="134" t="str">
        <f t="shared" si="424"/>
        <v/>
      </c>
      <c r="N874" s="134" t="str">
        <f t="shared" si="425"/>
        <v/>
      </c>
      <c r="O874" s="134" t="str">
        <f t="shared" si="426"/>
        <v/>
      </c>
      <c r="P874" s="134" t="str">
        <f t="shared" si="427"/>
        <v/>
      </c>
      <c r="Q874" s="134" t="str">
        <f t="shared" si="428"/>
        <v/>
      </c>
      <c r="R874" s="130" t="str">
        <f t="shared" si="429"/>
        <v/>
      </c>
      <c r="S874" s="134" t="str">
        <f t="shared" si="430"/>
        <v/>
      </c>
      <c r="T874" s="147" t="str">
        <f t="shared" si="431"/>
        <v/>
      </c>
      <c r="U874" s="134" t="str">
        <f t="shared" si="432"/>
        <v/>
      </c>
      <c r="V874" s="134" t="str">
        <f t="shared" si="433"/>
        <v/>
      </c>
      <c r="W874" s="134" t="str">
        <f t="shared" si="434"/>
        <v/>
      </c>
    </row>
    <row r="875" spans="1:23">
      <c r="A875" s="150"/>
      <c r="B875" s="147"/>
      <c r="C875" s="130"/>
      <c r="D875" s="134" t="str">
        <f t="shared" si="416"/>
        <v/>
      </c>
      <c r="E875" s="145" t="str">
        <f t="shared" si="417"/>
        <v/>
      </c>
      <c r="F875" s="146" t="str">
        <f t="shared" si="418"/>
        <v/>
      </c>
      <c r="G875" s="132" t="str">
        <f t="shared" si="419"/>
        <v/>
      </c>
      <c r="H875" s="133" t="str">
        <f t="shared" ca="1" si="420"/>
        <v/>
      </c>
      <c r="I875" s="134" t="str">
        <f t="shared" si="421"/>
        <v/>
      </c>
      <c r="J875" s="134" t="str">
        <f>""</f>
        <v/>
      </c>
      <c r="K875" s="134" t="str">
        <f t="shared" si="422"/>
        <v/>
      </c>
      <c r="L875" s="134" t="str">
        <f t="shared" si="423"/>
        <v/>
      </c>
      <c r="M875" s="134" t="str">
        <f t="shared" si="424"/>
        <v/>
      </c>
      <c r="N875" s="134" t="str">
        <f t="shared" si="425"/>
        <v/>
      </c>
      <c r="O875" s="134" t="str">
        <f t="shared" si="426"/>
        <v/>
      </c>
      <c r="P875" s="134" t="str">
        <f t="shared" si="427"/>
        <v/>
      </c>
      <c r="Q875" s="134" t="str">
        <f t="shared" si="428"/>
        <v/>
      </c>
      <c r="R875" s="130" t="str">
        <f t="shared" si="429"/>
        <v/>
      </c>
      <c r="S875" s="134" t="str">
        <f t="shared" si="430"/>
        <v/>
      </c>
      <c r="T875" s="147" t="str">
        <f t="shared" si="431"/>
        <v/>
      </c>
      <c r="U875" s="134" t="str">
        <f t="shared" si="432"/>
        <v/>
      </c>
      <c r="V875" s="134" t="str">
        <f t="shared" si="433"/>
        <v/>
      </c>
      <c r="W875" s="134" t="str">
        <f t="shared" si="434"/>
        <v/>
      </c>
    </row>
    <row r="876" spans="1:23">
      <c r="A876" s="150"/>
      <c r="B876" s="147"/>
      <c r="C876" s="130"/>
      <c r="D876" s="134" t="str">
        <f t="shared" si="416"/>
        <v/>
      </c>
      <c r="E876" s="145" t="str">
        <f t="shared" si="417"/>
        <v/>
      </c>
      <c r="F876" s="146" t="str">
        <f t="shared" si="418"/>
        <v/>
      </c>
      <c r="G876" s="132" t="str">
        <f t="shared" si="419"/>
        <v/>
      </c>
      <c r="H876" s="133" t="str">
        <f t="shared" ca="1" si="420"/>
        <v/>
      </c>
      <c r="I876" s="134" t="str">
        <f t="shared" si="421"/>
        <v/>
      </c>
      <c r="J876" s="134" t="str">
        <f>""</f>
        <v/>
      </c>
      <c r="K876" s="134" t="str">
        <f t="shared" si="422"/>
        <v/>
      </c>
      <c r="L876" s="134" t="str">
        <f t="shared" si="423"/>
        <v/>
      </c>
      <c r="M876" s="134" t="str">
        <f t="shared" si="424"/>
        <v/>
      </c>
      <c r="N876" s="134" t="str">
        <f t="shared" si="425"/>
        <v/>
      </c>
      <c r="O876" s="134" t="str">
        <f t="shared" si="426"/>
        <v/>
      </c>
      <c r="P876" s="134" t="str">
        <f t="shared" si="427"/>
        <v/>
      </c>
      <c r="Q876" s="134" t="str">
        <f t="shared" si="428"/>
        <v/>
      </c>
      <c r="R876" s="130" t="str">
        <f t="shared" si="429"/>
        <v/>
      </c>
      <c r="S876" s="134" t="str">
        <f t="shared" si="430"/>
        <v/>
      </c>
      <c r="T876" s="147" t="str">
        <f t="shared" si="431"/>
        <v/>
      </c>
      <c r="U876" s="134" t="str">
        <f t="shared" si="432"/>
        <v/>
      </c>
      <c r="V876" s="134" t="str">
        <f t="shared" si="433"/>
        <v/>
      </c>
      <c r="W876" s="134" t="str">
        <f t="shared" si="434"/>
        <v/>
      </c>
    </row>
    <row r="877" spans="1:23">
      <c r="A877" s="150"/>
      <c r="B877" s="147"/>
      <c r="C877" s="130"/>
      <c r="D877" s="134" t="str">
        <f t="shared" si="416"/>
        <v/>
      </c>
      <c r="E877" s="145" t="str">
        <f t="shared" si="417"/>
        <v/>
      </c>
      <c r="F877" s="146" t="str">
        <f t="shared" si="418"/>
        <v/>
      </c>
      <c r="G877" s="132" t="str">
        <f t="shared" si="419"/>
        <v/>
      </c>
      <c r="H877" s="133" t="str">
        <f t="shared" ca="1" si="420"/>
        <v/>
      </c>
      <c r="I877" s="134" t="str">
        <f t="shared" si="421"/>
        <v/>
      </c>
      <c r="J877" s="134" t="str">
        <f>""</f>
        <v/>
      </c>
      <c r="K877" s="134" t="str">
        <f t="shared" si="422"/>
        <v/>
      </c>
      <c r="L877" s="134" t="str">
        <f t="shared" si="423"/>
        <v/>
      </c>
      <c r="M877" s="134" t="str">
        <f t="shared" si="424"/>
        <v/>
      </c>
      <c r="N877" s="134" t="str">
        <f t="shared" si="425"/>
        <v/>
      </c>
      <c r="O877" s="134" t="str">
        <f t="shared" si="426"/>
        <v/>
      </c>
      <c r="P877" s="134" t="str">
        <f t="shared" si="427"/>
        <v/>
      </c>
      <c r="Q877" s="134" t="str">
        <f t="shared" si="428"/>
        <v/>
      </c>
      <c r="R877" s="130" t="str">
        <f t="shared" si="429"/>
        <v/>
      </c>
      <c r="S877" s="134" t="str">
        <f t="shared" si="430"/>
        <v/>
      </c>
      <c r="T877" s="147" t="str">
        <f t="shared" si="431"/>
        <v/>
      </c>
      <c r="U877" s="134" t="str">
        <f t="shared" si="432"/>
        <v/>
      </c>
      <c r="V877" s="134" t="str">
        <f t="shared" si="433"/>
        <v/>
      </c>
      <c r="W877" s="134" t="str">
        <f t="shared" si="434"/>
        <v/>
      </c>
    </row>
    <row r="878" spans="1:23">
      <c r="A878" s="150"/>
      <c r="B878" s="147"/>
      <c r="C878" s="130"/>
      <c r="D878" s="134" t="str">
        <f t="shared" si="416"/>
        <v/>
      </c>
      <c r="E878" s="145" t="str">
        <f t="shared" si="417"/>
        <v/>
      </c>
      <c r="F878" s="146" t="str">
        <f t="shared" si="418"/>
        <v/>
      </c>
      <c r="G878" s="132" t="str">
        <f t="shared" si="419"/>
        <v/>
      </c>
      <c r="H878" s="133" t="str">
        <f t="shared" ca="1" si="420"/>
        <v/>
      </c>
      <c r="I878" s="134" t="str">
        <f t="shared" si="421"/>
        <v/>
      </c>
      <c r="J878" s="134" t="str">
        <f>""</f>
        <v/>
      </c>
      <c r="K878" s="134" t="str">
        <f t="shared" si="422"/>
        <v/>
      </c>
      <c r="L878" s="134" t="str">
        <f t="shared" si="423"/>
        <v/>
      </c>
      <c r="M878" s="134" t="str">
        <f t="shared" si="424"/>
        <v/>
      </c>
      <c r="N878" s="134" t="str">
        <f t="shared" si="425"/>
        <v/>
      </c>
      <c r="O878" s="134" t="str">
        <f t="shared" si="426"/>
        <v/>
      </c>
      <c r="P878" s="134" t="str">
        <f t="shared" si="427"/>
        <v/>
      </c>
      <c r="Q878" s="134" t="str">
        <f t="shared" si="428"/>
        <v/>
      </c>
      <c r="R878" s="130" t="str">
        <f t="shared" si="429"/>
        <v/>
      </c>
      <c r="S878" s="134" t="str">
        <f t="shared" si="430"/>
        <v/>
      </c>
      <c r="T878" s="147" t="str">
        <f t="shared" si="431"/>
        <v/>
      </c>
      <c r="U878" s="134" t="str">
        <f t="shared" si="432"/>
        <v/>
      </c>
      <c r="V878" s="134" t="str">
        <f t="shared" si="433"/>
        <v/>
      </c>
      <c r="W878" s="134" t="str">
        <f t="shared" si="434"/>
        <v/>
      </c>
    </row>
    <row r="879" spans="1:23">
      <c r="A879" s="150"/>
      <c r="B879" s="147"/>
      <c r="C879" s="130"/>
      <c r="D879" s="134" t="str">
        <f t="shared" si="416"/>
        <v/>
      </c>
      <c r="E879" s="145" t="str">
        <f t="shared" si="417"/>
        <v/>
      </c>
      <c r="F879" s="146" t="str">
        <f t="shared" si="418"/>
        <v/>
      </c>
      <c r="G879" s="132" t="str">
        <f t="shared" si="419"/>
        <v/>
      </c>
      <c r="H879" s="133" t="str">
        <f t="shared" ca="1" si="420"/>
        <v/>
      </c>
      <c r="I879" s="134" t="str">
        <f t="shared" si="421"/>
        <v/>
      </c>
      <c r="J879" s="134" t="str">
        <f>""</f>
        <v/>
      </c>
      <c r="K879" s="134" t="str">
        <f t="shared" si="422"/>
        <v/>
      </c>
      <c r="L879" s="134" t="str">
        <f t="shared" si="423"/>
        <v/>
      </c>
      <c r="M879" s="134" t="str">
        <f t="shared" si="424"/>
        <v/>
      </c>
      <c r="N879" s="134" t="str">
        <f t="shared" si="425"/>
        <v/>
      </c>
      <c r="O879" s="134" t="str">
        <f t="shared" si="426"/>
        <v/>
      </c>
      <c r="P879" s="134" t="str">
        <f t="shared" si="427"/>
        <v/>
      </c>
      <c r="Q879" s="134" t="str">
        <f t="shared" si="428"/>
        <v/>
      </c>
      <c r="R879" s="130" t="str">
        <f t="shared" si="429"/>
        <v/>
      </c>
      <c r="S879" s="134" t="str">
        <f t="shared" si="430"/>
        <v/>
      </c>
      <c r="T879" s="147" t="str">
        <f t="shared" si="431"/>
        <v/>
      </c>
      <c r="U879" s="134" t="str">
        <f t="shared" si="432"/>
        <v/>
      </c>
      <c r="V879" s="134" t="str">
        <f t="shared" si="433"/>
        <v/>
      </c>
      <c r="W879" s="134" t="str">
        <f t="shared" si="434"/>
        <v/>
      </c>
    </row>
    <row r="880" spans="1:23">
      <c r="A880" s="150"/>
      <c r="B880" s="147"/>
      <c r="C880" s="130"/>
      <c r="D880" s="134" t="str">
        <f t="shared" si="416"/>
        <v/>
      </c>
      <c r="E880" s="145" t="str">
        <f t="shared" si="417"/>
        <v/>
      </c>
      <c r="F880" s="146" t="str">
        <f t="shared" si="418"/>
        <v/>
      </c>
      <c r="G880" s="132" t="str">
        <f t="shared" si="419"/>
        <v/>
      </c>
      <c r="H880" s="133" t="str">
        <f t="shared" ca="1" si="420"/>
        <v/>
      </c>
      <c r="I880" s="134" t="str">
        <f t="shared" si="421"/>
        <v/>
      </c>
      <c r="J880" s="134" t="str">
        <f>""</f>
        <v/>
      </c>
      <c r="K880" s="134" t="str">
        <f t="shared" si="422"/>
        <v/>
      </c>
      <c r="L880" s="134" t="str">
        <f t="shared" si="423"/>
        <v/>
      </c>
      <c r="M880" s="134" t="str">
        <f t="shared" si="424"/>
        <v/>
      </c>
      <c r="N880" s="134" t="str">
        <f t="shared" si="425"/>
        <v/>
      </c>
      <c r="O880" s="134" t="str">
        <f t="shared" si="426"/>
        <v/>
      </c>
      <c r="P880" s="134" t="str">
        <f t="shared" si="427"/>
        <v/>
      </c>
      <c r="Q880" s="134" t="str">
        <f t="shared" si="428"/>
        <v/>
      </c>
      <c r="R880" s="130" t="str">
        <f t="shared" si="429"/>
        <v/>
      </c>
      <c r="S880" s="134" t="str">
        <f t="shared" si="430"/>
        <v/>
      </c>
      <c r="T880" s="147" t="str">
        <f t="shared" si="431"/>
        <v/>
      </c>
      <c r="U880" s="134" t="str">
        <f t="shared" si="432"/>
        <v/>
      </c>
      <c r="V880" s="134" t="str">
        <f t="shared" si="433"/>
        <v/>
      </c>
      <c r="W880" s="134" t="str">
        <f t="shared" si="434"/>
        <v/>
      </c>
    </row>
    <row r="881" spans="1:23">
      <c r="A881" s="150"/>
      <c r="B881" s="147"/>
      <c r="C881" s="130"/>
      <c r="D881" s="134" t="str">
        <f t="shared" si="416"/>
        <v/>
      </c>
      <c r="E881" s="145" t="str">
        <f t="shared" si="417"/>
        <v/>
      </c>
      <c r="F881" s="146" t="str">
        <f t="shared" si="418"/>
        <v/>
      </c>
      <c r="G881" s="132" t="str">
        <f t="shared" si="419"/>
        <v/>
      </c>
      <c r="H881" s="133" t="str">
        <f t="shared" ca="1" si="420"/>
        <v/>
      </c>
      <c r="I881" s="134" t="str">
        <f t="shared" si="421"/>
        <v/>
      </c>
      <c r="J881" s="134" t="str">
        <f>""</f>
        <v/>
      </c>
      <c r="K881" s="134" t="str">
        <f t="shared" si="422"/>
        <v/>
      </c>
      <c r="L881" s="134" t="str">
        <f t="shared" si="423"/>
        <v/>
      </c>
      <c r="M881" s="134" t="str">
        <f t="shared" si="424"/>
        <v/>
      </c>
      <c r="N881" s="134" t="str">
        <f t="shared" si="425"/>
        <v/>
      </c>
      <c r="O881" s="134" t="str">
        <f t="shared" si="426"/>
        <v/>
      </c>
      <c r="P881" s="134" t="str">
        <f t="shared" si="427"/>
        <v/>
      </c>
      <c r="Q881" s="134" t="str">
        <f t="shared" si="428"/>
        <v/>
      </c>
      <c r="R881" s="130" t="str">
        <f t="shared" si="429"/>
        <v/>
      </c>
      <c r="S881" s="134" t="str">
        <f t="shared" si="430"/>
        <v/>
      </c>
      <c r="T881" s="147" t="str">
        <f t="shared" si="431"/>
        <v/>
      </c>
      <c r="U881" s="134" t="str">
        <f t="shared" si="432"/>
        <v/>
      </c>
      <c r="V881" s="134" t="str">
        <f t="shared" si="433"/>
        <v/>
      </c>
      <c r="W881" s="134" t="str">
        <f t="shared" si="434"/>
        <v/>
      </c>
    </row>
    <row r="882" spans="1:23">
      <c r="A882" s="150"/>
      <c r="B882" s="147"/>
      <c r="C882" s="130"/>
      <c r="D882" s="134" t="str">
        <f t="shared" si="416"/>
        <v/>
      </c>
      <c r="E882" s="145" t="str">
        <f t="shared" si="417"/>
        <v/>
      </c>
      <c r="F882" s="146" t="str">
        <f t="shared" si="418"/>
        <v/>
      </c>
      <c r="G882" s="132" t="str">
        <f t="shared" si="419"/>
        <v/>
      </c>
      <c r="H882" s="133" t="str">
        <f t="shared" ca="1" si="420"/>
        <v/>
      </c>
      <c r="I882" s="134" t="str">
        <f t="shared" si="421"/>
        <v/>
      </c>
      <c r="J882" s="134" t="str">
        <f>""</f>
        <v/>
      </c>
      <c r="K882" s="134" t="str">
        <f t="shared" si="422"/>
        <v/>
      </c>
      <c r="L882" s="134" t="str">
        <f t="shared" si="423"/>
        <v/>
      </c>
      <c r="M882" s="134" t="str">
        <f t="shared" si="424"/>
        <v/>
      </c>
      <c r="N882" s="134" t="str">
        <f t="shared" si="425"/>
        <v/>
      </c>
      <c r="O882" s="134" t="str">
        <f t="shared" si="426"/>
        <v/>
      </c>
      <c r="P882" s="134" t="str">
        <f t="shared" si="427"/>
        <v/>
      </c>
      <c r="Q882" s="134" t="str">
        <f t="shared" si="428"/>
        <v/>
      </c>
      <c r="R882" s="130" t="str">
        <f t="shared" si="429"/>
        <v/>
      </c>
      <c r="S882" s="134" t="str">
        <f t="shared" si="430"/>
        <v/>
      </c>
      <c r="T882" s="147" t="str">
        <f t="shared" si="431"/>
        <v/>
      </c>
      <c r="U882" s="134" t="str">
        <f t="shared" si="432"/>
        <v/>
      </c>
      <c r="V882" s="134" t="str">
        <f t="shared" si="433"/>
        <v/>
      </c>
      <c r="W882" s="134" t="str">
        <f t="shared" si="434"/>
        <v/>
      </c>
    </row>
    <row r="883" spans="1:23">
      <c r="A883" s="150"/>
      <c r="B883" s="147"/>
      <c r="C883" s="130"/>
      <c r="D883" s="134" t="str">
        <f t="shared" si="416"/>
        <v/>
      </c>
      <c r="E883" s="145" t="str">
        <f t="shared" si="417"/>
        <v/>
      </c>
      <c r="F883" s="146" t="str">
        <f t="shared" si="418"/>
        <v/>
      </c>
      <c r="G883" s="132" t="str">
        <f t="shared" si="419"/>
        <v/>
      </c>
      <c r="H883" s="133" t="str">
        <f t="shared" ca="1" si="420"/>
        <v/>
      </c>
      <c r="I883" s="134" t="str">
        <f t="shared" si="421"/>
        <v/>
      </c>
      <c r="J883" s="134" t="str">
        <f>""</f>
        <v/>
      </c>
      <c r="K883" s="134" t="str">
        <f t="shared" si="422"/>
        <v/>
      </c>
      <c r="L883" s="134" t="str">
        <f t="shared" si="423"/>
        <v/>
      </c>
      <c r="M883" s="134" t="str">
        <f t="shared" ref="M883:M946" si="435">IFERROR(IF(E883,0,""),"")</f>
        <v/>
      </c>
      <c r="N883" s="134" t="str">
        <f t="shared" ref="N883:N946" si="436">IFERROR(IF(E883,0,""),"")</f>
        <v/>
      </c>
      <c r="O883" s="134" t="str">
        <f t="shared" ref="O883:O946" si="437">IFERROR(IF(E883,"01",""),"")</f>
        <v/>
      </c>
      <c r="P883" s="134" t="str">
        <f t="shared" ref="P883:P946" si="438">IFERROR(IF(K883&lt;&gt;"",P882+1,""),1)</f>
        <v/>
      </c>
      <c r="Q883" s="134" t="str">
        <f t="shared" ref="Q883:Q946" si="439">IFERROR(IF(E883,0,""),"")</f>
        <v/>
      </c>
      <c r="R883" s="130" t="str">
        <f t="shared" ref="R883:R946" si="440">IFERROR(IF(E883,VLOOKUP(A883,DATOS,IF(C883="NO",30,30),FALSE),""),"")</f>
        <v/>
      </c>
      <c r="S883" s="134" t="str">
        <f t="shared" ref="S883:S946" si="441">IFERROR(IF(D883&lt;&gt;"",S882+1,""),1)</f>
        <v/>
      </c>
      <c r="T883" s="147" t="str">
        <f t="shared" ref="T883:T946" si="442">IFERROR(IF(E883,VLOOKUP(A883,DATOS,27,FALSE),""),"")</f>
        <v/>
      </c>
      <c r="U883" s="134" t="str">
        <f t="shared" ref="U883:U946" si="443">IFERROR(IF(E883,0,""),"")</f>
        <v/>
      </c>
      <c r="V883" s="134" t="str">
        <f t="shared" ref="V883:V946" si="444">IFERROR(IF(E883,A883,""),"")</f>
        <v/>
      </c>
      <c r="W883" s="134" t="str">
        <f t="shared" ref="W883:W946" si="445">IFERROR(IF(V883&lt;&gt;"",CONCATENATE("PAGO DEL CONTRATO CÁTEDRA ",V883, " N° HORAS: ",B883),""),"")</f>
        <v/>
      </c>
    </row>
    <row r="884" spans="1:23">
      <c r="A884" s="150"/>
      <c r="B884" s="147"/>
      <c r="C884" s="130"/>
      <c r="D884" s="134" t="str">
        <f t="shared" si="416"/>
        <v/>
      </c>
      <c r="E884" s="145" t="str">
        <f t="shared" si="417"/>
        <v/>
      </c>
      <c r="F884" s="146" t="str">
        <f t="shared" si="418"/>
        <v/>
      </c>
      <c r="G884" s="132" t="str">
        <f t="shared" si="419"/>
        <v/>
      </c>
      <c r="H884" s="133" t="str">
        <f t="shared" ca="1" si="420"/>
        <v/>
      </c>
      <c r="I884" s="134" t="str">
        <f t="shared" si="421"/>
        <v/>
      </c>
      <c r="J884" s="134" t="str">
        <f>""</f>
        <v/>
      </c>
      <c r="K884" s="134" t="str">
        <f t="shared" si="422"/>
        <v/>
      </c>
      <c r="L884" s="134" t="str">
        <f t="shared" si="423"/>
        <v/>
      </c>
      <c r="M884" s="134" t="str">
        <f t="shared" si="435"/>
        <v/>
      </c>
      <c r="N884" s="134" t="str">
        <f t="shared" si="436"/>
        <v/>
      </c>
      <c r="O884" s="134" t="str">
        <f t="shared" si="437"/>
        <v/>
      </c>
      <c r="P884" s="134" t="str">
        <f t="shared" si="438"/>
        <v/>
      </c>
      <c r="Q884" s="134" t="str">
        <f t="shared" si="439"/>
        <v/>
      </c>
      <c r="R884" s="130" t="str">
        <f t="shared" si="440"/>
        <v/>
      </c>
      <c r="S884" s="134" t="str">
        <f t="shared" si="441"/>
        <v/>
      </c>
      <c r="T884" s="147" t="str">
        <f t="shared" si="442"/>
        <v/>
      </c>
      <c r="U884" s="134" t="str">
        <f t="shared" si="443"/>
        <v/>
      </c>
      <c r="V884" s="134" t="str">
        <f t="shared" si="444"/>
        <v/>
      </c>
      <c r="W884" s="134" t="str">
        <f t="shared" si="445"/>
        <v/>
      </c>
    </row>
    <row r="885" spans="1:23">
      <c r="A885" s="150"/>
      <c r="B885" s="147"/>
      <c r="C885" s="130"/>
      <c r="D885" s="134" t="str">
        <f t="shared" si="416"/>
        <v/>
      </c>
      <c r="E885" s="145" t="str">
        <f t="shared" si="417"/>
        <v/>
      </c>
      <c r="F885" s="146" t="str">
        <f t="shared" si="418"/>
        <v/>
      </c>
      <c r="G885" s="132" t="str">
        <f t="shared" si="419"/>
        <v/>
      </c>
      <c r="H885" s="133" t="str">
        <f t="shared" ca="1" si="420"/>
        <v/>
      </c>
      <c r="I885" s="134" t="str">
        <f t="shared" si="421"/>
        <v/>
      </c>
      <c r="J885" s="134" t="str">
        <f>""</f>
        <v/>
      </c>
      <c r="K885" s="134" t="str">
        <f t="shared" si="422"/>
        <v/>
      </c>
      <c r="L885" s="134" t="str">
        <f t="shared" si="423"/>
        <v/>
      </c>
      <c r="M885" s="134" t="str">
        <f t="shared" si="435"/>
        <v/>
      </c>
      <c r="N885" s="134" t="str">
        <f t="shared" si="436"/>
        <v/>
      </c>
      <c r="O885" s="134" t="str">
        <f t="shared" si="437"/>
        <v/>
      </c>
      <c r="P885" s="134" t="str">
        <f t="shared" si="438"/>
        <v/>
      </c>
      <c r="Q885" s="134" t="str">
        <f t="shared" si="439"/>
        <v/>
      </c>
      <c r="R885" s="130" t="str">
        <f t="shared" si="440"/>
        <v/>
      </c>
      <c r="S885" s="134" t="str">
        <f t="shared" si="441"/>
        <v/>
      </c>
      <c r="T885" s="147" t="str">
        <f t="shared" si="442"/>
        <v/>
      </c>
      <c r="U885" s="134" t="str">
        <f t="shared" si="443"/>
        <v/>
      </c>
      <c r="V885" s="134" t="str">
        <f t="shared" si="444"/>
        <v/>
      </c>
      <c r="W885" s="134" t="str">
        <f t="shared" si="445"/>
        <v/>
      </c>
    </row>
    <row r="886" spans="1:23">
      <c r="A886" s="150"/>
      <c r="B886" s="147"/>
      <c r="C886" s="130"/>
      <c r="D886" s="134" t="str">
        <f t="shared" si="416"/>
        <v/>
      </c>
      <c r="E886" s="145" t="str">
        <f t="shared" si="417"/>
        <v/>
      </c>
      <c r="F886" s="146" t="str">
        <f t="shared" si="418"/>
        <v/>
      </c>
      <c r="G886" s="132" t="str">
        <f t="shared" si="419"/>
        <v/>
      </c>
      <c r="H886" s="133" t="str">
        <f t="shared" ca="1" si="420"/>
        <v/>
      </c>
      <c r="I886" s="134" t="str">
        <f t="shared" si="421"/>
        <v/>
      </c>
      <c r="J886" s="134" t="str">
        <f>""</f>
        <v/>
      </c>
      <c r="K886" s="134" t="str">
        <f t="shared" si="422"/>
        <v/>
      </c>
      <c r="L886" s="134" t="str">
        <f t="shared" si="423"/>
        <v/>
      </c>
      <c r="M886" s="134" t="str">
        <f t="shared" si="435"/>
        <v/>
      </c>
      <c r="N886" s="134" t="str">
        <f t="shared" si="436"/>
        <v/>
      </c>
      <c r="O886" s="134" t="str">
        <f t="shared" si="437"/>
        <v/>
      </c>
      <c r="P886" s="134" t="str">
        <f t="shared" si="438"/>
        <v/>
      </c>
      <c r="Q886" s="134" t="str">
        <f t="shared" si="439"/>
        <v/>
      </c>
      <c r="R886" s="130" t="str">
        <f t="shared" si="440"/>
        <v/>
      </c>
      <c r="S886" s="134" t="str">
        <f t="shared" si="441"/>
        <v/>
      </c>
      <c r="T886" s="147" t="str">
        <f t="shared" si="442"/>
        <v/>
      </c>
      <c r="U886" s="134" t="str">
        <f t="shared" si="443"/>
        <v/>
      </c>
      <c r="V886" s="134" t="str">
        <f t="shared" si="444"/>
        <v/>
      </c>
      <c r="W886" s="134" t="str">
        <f t="shared" si="445"/>
        <v/>
      </c>
    </row>
    <row r="887" spans="1:23">
      <c r="A887" s="150"/>
      <c r="B887" s="147"/>
      <c r="C887" s="130"/>
      <c r="D887" s="134" t="str">
        <f t="shared" si="416"/>
        <v/>
      </c>
      <c r="E887" s="145" t="str">
        <f t="shared" si="417"/>
        <v/>
      </c>
      <c r="F887" s="146" t="str">
        <f t="shared" si="418"/>
        <v/>
      </c>
      <c r="G887" s="132" t="str">
        <f t="shared" si="419"/>
        <v/>
      </c>
      <c r="H887" s="133" t="str">
        <f t="shared" ca="1" si="420"/>
        <v/>
      </c>
      <c r="I887" s="134" t="str">
        <f t="shared" si="421"/>
        <v/>
      </c>
      <c r="J887" s="134" t="str">
        <f>""</f>
        <v/>
      </c>
      <c r="K887" s="134" t="str">
        <f t="shared" si="422"/>
        <v/>
      </c>
      <c r="L887" s="134" t="str">
        <f t="shared" si="423"/>
        <v/>
      </c>
      <c r="M887" s="134" t="str">
        <f t="shared" si="435"/>
        <v/>
      </c>
      <c r="N887" s="134" t="str">
        <f t="shared" si="436"/>
        <v/>
      </c>
      <c r="O887" s="134" t="str">
        <f t="shared" si="437"/>
        <v/>
      </c>
      <c r="P887" s="134" t="str">
        <f t="shared" si="438"/>
        <v/>
      </c>
      <c r="Q887" s="134" t="str">
        <f t="shared" si="439"/>
        <v/>
      </c>
      <c r="R887" s="130" t="str">
        <f t="shared" si="440"/>
        <v/>
      </c>
      <c r="S887" s="134" t="str">
        <f t="shared" si="441"/>
        <v/>
      </c>
      <c r="T887" s="147" t="str">
        <f t="shared" si="442"/>
        <v/>
      </c>
      <c r="U887" s="134" t="str">
        <f t="shared" si="443"/>
        <v/>
      </c>
      <c r="V887" s="134" t="str">
        <f t="shared" si="444"/>
        <v/>
      </c>
      <c r="W887" s="134" t="str">
        <f t="shared" si="445"/>
        <v/>
      </c>
    </row>
    <row r="888" spans="1:23">
      <c r="A888" s="150"/>
      <c r="B888" s="147"/>
      <c r="C888" s="130"/>
      <c r="D888" s="134" t="str">
        <f t="shared" si="416"/>
        <v/>
      </c>
      <c r="E888" s="145" t="str">
        <f t="shared" si="417"/>
        <v/>
      </c>
      <c r="F888" s="146" t="str">
        <f t="shared" si="418"/>
        <v/>
      </c>
      <c r="G888" s="132" t="str">
        <f t="shared" si="419"/>
        <v/>
      </c>
      <c r="H888" s="133" t="str">
        <f t="shared" ca="1" si="420"/>
        <v/>
      </c>
      <c r="I888" s="134" t="str">
        <f t="shared" si="421"/>
        <v/>
      </c>
      <c r="J888" s="134" t="str">
        <f>""</f>
        <v/>
      </c>
      <c r="K888" s="134" t="str">
        <f t="shared" si="422"/>
        <v/>
      </c>
      <c r="L888" s="134" t="str">
        <f t="shared" si="423"/>
        <v/>
      </c>
      <c r="M888" s="134" t="str">
        <f t="shared" si="435"/>
        <v/>
      </c>
      <c r="N888" s="134" t="str">
        <f t="shared" si="436"/>
        <v/>
      </c>
      <c r="O888" s="134" t="str">
        <f t="shared" si="437"/>
        <v/>
      </c>
      <c r="P888" s="134" t="str">
        <f t="shared" si="438"/>
        <v/>
      </c>
      <c r="Q888" s="134" t="str">
        <f t="shared" si="439"/>
        <v/>
      </c>
      <c r="R888" s="130" t="str">
        <f t="shared" si="440"/>
        <v/>
      </c>
      <c r="S888" s="134" t="str">
        <f t="shared" si="441"/>
        <v/>
      </c>
      <c r="T888" s="147" t="str">
        <f t="shared" si="442"/>
        <v/>
      </c>
      <c r="U888" s="134" t="str">
        <f t="shared" si="443"/>
        <v/>
      </c>
      <c r="V888" s="134" t="str">
        <f t="shared" si="444"/>
        <v/>
      </c>
      <c r="W888" s="134" t="str">
        <f t="shared" si="445"/>
        <v/>
      </c>
    </row>
    <row r="889" spans="1:23">
      <c r="A889" s="150"/>
      <c r="B889" s="147"/>
      <c r="C889" s="130"/>
      <c r="D889" s="134" t="str">
        <f t="shared" si="416"/>
        <v/>
      </c>
      <c r="E889" s="145" t="str">
        <f t="shared" si="417"/>
        <v/>
      </c>
      <c r="F889" s="146" t="str">
        <f t="shared" si="418"/>
        <v/>
      </c>
      <c r="G889" s="132" t="str">
        <f t="shared" si="419"/>
        <v/>
      </c>
      <c r="H889" s="133" t="str">
        <f t="shared" ca="1" si="420"/>
        <v/>
      </c>
      <c r="I889" s="134" t="str">
        <f t="shared" si="421"/>
        <v/>
      </c>
      <c r="J889" s="134" t="str">
        <f>""</f>
        <v/>
      </c>
      <c r="K889" s="134" t="str">
        <f t="shared" si="422"/>
        <v/>
      </c>
      <c r="L889" s="134" t="str">
        <f t="shared" si="423"/>
        <v/>
      </c>
      <c r="M889" s="134" t="str">
        <f t="shared" si="435"/>
        <v/>
      </c>
      <c r="N889" s="134" t="str">
        <f t="shared" si="436"/>
        <v/>
      </c>
      <c r="O889" s="134" t="str">
        <f t="shared" si="437"/>
        <v/>
      </c>
      <c r="P889" s="134" t="str">
        <f t="shared" si="438"/>
        <v/>
      </c>
      <c r="Q889" s="134" t="str">
        <f t="shared" si="439"/>
        <v/>
      </c>
      <c r="R889" s="130" t="str">
        <f t="shared" si="440"/>
        <v/>
      </c>
      <c r="S889" s="134" t="str">
        <f t="shared" si="441"/>
        <v/>
      </c>
      <c r="T889" s="147" t="str">
        <f t="shared" si="442"/>
        <v/>
      </c>
      <c r="U889" s="134" t="str">
        <f t="shared" si="443"/>
        <v/>
      </c>
      <c r="V889" s="134" t="str">
        <f t="shared" si="444"/>
        <v/>
      </c>
      <c r="W889" s="134" t="str">
        <f t="shared" si="445"/>
        <v/>
      </c>
    </row>
    <row r="890" spans="1:23">
      <c r="A890" s="150"/>
      <c r="B890" s="147"/>
      <c r="C890" s="130"/>
      <c r="D890" s="134" t="str">
        <f t="shared" si="416"/>
        <v/>
      </c>
      <c r="E890" s="145" t="str">
        <f t="shared" si="417"/>
        <v/>
      </c>
      <c r="F890" s="146" t="str">
        <f t="shared" si="418"/>
        <v/>
      </c>
      <c r="G890" s="132" t="str">
        <f t="shared" si="419"/>
        <v/>
      </c>
      <c r="H890" s="133" t="str">
        <f t="shared" ca="1" si="420"/>
        <v/>
      </c>
      <c r="I890" s="134" t="str">
        <f t="shared" si="421"/>
        <v/>
      </c>
      <c r="J890" s="134" t="str">
        <f>""</f>
        <v/>
      </c>
      <c r="K890" s="134" t="str">
        <f t="shared" si="422"/>
        <v/>
      </c>
      <c r="L890" s="134" t="str">
        <f t="shared" si="423"/>
        <v/>
      </c>
      <c r="M890" s="134" t="str">
        <f t="shared" si="435"/>
        <v/>
      </c>
      <c r="N890" s="134" t="str">
        <f t="shared" si="436"/>
        <v/>
      </c>
      <c r="O890" s="134" t="str">
        <f t="shared" si="437"/>
        <v/>
      </c>
      <c r="P890" s="134" t="str">
        <f t="shared" si="438"/>
        <v/>
      </c>
      <c r="Q890" s="134" t="str">
        <f t="shared" si="439"/>
        <v/>
      </c>
      <c r="R890" s="130" t="str">
        <f t="shared" si="440"/>
        <v/>
      </c>
      <c r="S890" s="134" t="str">
        <f t="shared" si="441"/>
        <v/>
      </c>
      <c r="T890" s="147" t="str">
        <f t="shared" si="442"/>
        <v/>
      </c>
      <c r="U890" s="134" t="str">
        <f t="shared" si="443"/>
        <v/>
      </c>
      <c r="V890" s="134" t="str">
        <f t="shared" si="444"/>
        <v/>
      </c>
      <c r="W890" s="134" t="str">
        <f t="shared" si="445"/>
        <v/>
      </c>
    </row>
    <row r="891" spans="1:23">
      <c r="A891" s="150"/>
      <c r="B891" s="147"/>
      <c r="C891" s="130"/>
      <c r="D891" s="134" t="str">
        <f t="shared" si="416"/>
        <v/>
      </c>
      <c r="E891" s="145" t="str">
        <f t="shared" si="417"/>
        <v/>
      </c>
      <c r="F891" s="146" t="str">
        <f t="shared" si="418"/>
        <v/>
      </c>
      <c r="G891" s="132" t="str">
        <f t="shared" si="419"/>
        <v/>
      </c>
      <c r="H891" s="133" t="str">
        <f t="shared" ca="1" si="420"/>
        <v/>
      </c>
      <c r="I891" s="134" t="str">
        <f t="shared" si="421"/>
        <v/>
      </c>
      <c r="J891" s="134" t="str">
        <f>""</f>
        <v/>
      </c>
      <c r="K891" s="134" t="str">
        <f t="shared" si="422"/>
        <v/>
      </c>
      <c r="L891" s="134" t="str">
        <f t="shared" si="423"/>
        <v/>
      </c>
      <c r="M891" s="134" t="str">
        <f t="shared" si="435"/>
        <v/>
      </c>
      <c r="N891" s="134" t="str">
        <f t="shared" si="436"/>
        <v/>
      </c>
      <c r="O891" s="134" t="str">
        <f t="shared" si="437"/>
        <v/>
      </c>
      <c r="P891" s="134" t="str">
        <f t="shared" si="438"/>
        <v/>
      </c>
      <c r="Q891" s="134" t="str">
        <f t="shared" si="439"/>
        <v/>
      </c>
      <c r="R891" s="130" t="str">
        <f t="shared" si="440"/>
        <v/>
      </c>
      <c r="S891" s="134" t="str">
        <f t="shared" si="441"/>
        <v/>
      </c>
      <c r="T891" s="147" t="str">
        <f t="shared" si="442"/>
        <v/>
      </c>
      <c r="U891" s="134" t="str">
        <f t="shared" si="443"/>
        <v/>
      </c>
      <c r="V891" s="134" t="str">
        <f t="shared" si="444"/>
        <v/>
      </c>
      <c r="W891" s="134" t="str">
        <f t="shared" si="445"/>
        <v/>
      </c>
    </row>
    <row r="892" spans="1:23">
      <c r="A892" s="150"/>
      <c r="B892" s="147"/>
      <c r="C892" s="130"/>
      <c r="D892" s="134" t="str">
        <f t="shared" si="416"/>
        <v/>
      </c>
      <c r="E892" s="145" t="str">
        <f t="shared" si="417"/>
        <v/>
      </c>
      <c r="F892" s="146" t="str">
        <f t="shared" si="418"/>
        <v/>
      </c>
      <c r="G892" s="132" t="str">
        <f t="shared" si="419"/>
        <v/>
      </c>
      <c r="H892" s="133" t="str">
        <f t="shared" ca="1" si="420"/>
        <v/>
      </c>
      <c r="I892" s="134" t="str">
        <f t="shared" si="421"/>
        <v/>
      </c>
      <c r="J892" s="134" t="str">
        <f>""</f>
        <v/>
      </c>
      <c r="K892" s="134" t="str">
        <f t="shared" si="422"/>
        <v/>
      </c>
      <c r="L892" s="134" t="str">
        <f t="shared" si="423"/>
        <v/>
      </c>
      <c r="M892" s="134" t="str">
        <f t="shared" si="435"/>
        <v/>
      </c>
      <c r="N892" s="134" t="str">
        <f t="shared" si="436"/>
        <v/>
      </c>
      <c r="O892" s="134" t="str">
        <f t="shared" si="437"/>
        <v/>
      </c>
      <c r="P892" s="134" t="str">
        <f t="shared" si="438"/>
        <v/>
      </c>
      <c r="Q892" s="134" t="str">
        <f t="shared" si="439"/>
        <v/>
      </c>
      <c r="R892" s="130" t="str">
        <f t="shared" si="440"/>
        <v/>
      </c>
      <c r="S892" s="134" t="str">
        <f t="shared" si="441"/>
        <v/>
      </c>
      <c r="T892" s="147" t="str">
        <f t="shared" si="442"/>
        <v/>
      </c>
      <c r="U892" s="134" t="str">
        <f t="shared" si="443"/>
        <v/>
      </c>
      <c r="V892" s="134" t="str">
        <f t="shared" si="444"/>
        <v/>
      </c>
      <c r="W892" s="134" t="str">
        <f t="shared" si="445"/>
        <v/>
      </c>
    </row>
    <row r="893" spans="1:23">
      <c r="A893" s="150"/>
      <c r="B893" s="147"/>
      <c r="C893" s="130"/>
      <c r="D893" s="134" t="str">
        <f t="shared" si="416"/>
        <v/>
      </c>
      <c r="E893" s="145" t="str">
        <f t="shared" si="417"/>
        <v/>
      </c>
      <c r="F893" s="146" t="str">
        <f t="shared" si="418"/>
        <v/>
      </c>
      <c r="G893" s="132" t="str">
        <f t="shared" si="419"/>
        <v/>
      </c>
      <c r="H893" s="133" t="str">
        <f t="shared" ca="1" si="420"/>
        <v/>
      </c>
      <c r="I893" s="134" t="str">
        <f t="shared" si="421"/>
        <v/>
      </c>
      <c r="J893" s="134" t="str">
        <f>""</f>
        <v/>
      </c>
      <c r="K893" s="134" t="str">
        <f t="shared" si="422"/>
        <v/>
      </c>
      <c r="L893" s="134" t="str">
        <f t="shared" si="423"/>
        <v/>
      </c>
      <c r="M893" s="134" t="str">
        <f t="shared" si="435"/>
        <v/>
      </c>
      <c r="N893" s="134" t="str">
        <f t="shared" si="436"/>
        <v/>
      </c>
      <c r="O893" s="134" t="str">
        <f t="shared" si="437"/>
        <v/>
      </c>
      <c r="P893" s="134" t="str">
        <f t="shared" si="438"/>
        <v/>
      </c>
      <c r="Q893" s="134" t="str">
        <f t="shared" si="439"/>
        <v/>
      </c>
      <c r="R893" s="130" t="str">
        <f t="shared" si="440"/>
        <v/>
      </c>
      <c r="S893" s="134" t="str">
        <f t="shared" si="441"/>
        <v/>
      </c>
      <c r="T893" s="147" t="str">
        <f t="shared" si="442"/>
        <v/>
      </c>
      <c r="U893" s="134" t="str">
        <f t="shared" si="443"/>
        <v/>
      </c>
      <c r="V893" s="134" t="str">
        <f t="shared" si="444"/>
        <v/>
      </c>
      <c r="W893" s="134" t="str">
        <f t="shared" si="445"/>
        <v/>
      </c>
    </row>
    <row r="894" spans="1:23">
      <c r="A894" s="150"/>
      <c r="B894" s="147"/>
      <c r="C894" s="130"/>
      <c r="D894" s="134" t="str">
        <f t="shared" si="416"/>
        <v/>
      </c>
      <c r="E894" s="145" t="str">
        <f t="shared" si="417"/>
        <v/>
      </c>
      <c r="F894" s="146" t="str">
        <f t="shared" si="418"/>
        <v/>
      </c>
      <c r="G894" s="132" t="str">
        <f t="shared" si="419"/>
        <v/>
      </c>
      <c r="H894" s="133" t="str">
        <f t="shared" ca="1" si="420"/>
        <v/>
      </c>
      <c r="I894" s="134" t="str">
        <f t="shared" si="421"/>
        <v/>
      </c>
      <c r="J894" s="134" t="str">
        <f>""</f>
        <v/>
      </c>
      <c r="K894" s="134" t="str">
        <f t="shared" si="422"/>
        <v/>
      </c>
      <c r="L894" s="134" t="str">
        <f t="shared" si="423"/>
        <v/>
      </c>
      <c r="M894" s="134" t="str">
        <f t="shared" si="435"/>
        <v/>
      </c>
      <c r="N894" s="134" t="str">
        <f t="shared" si="436"/>
        <v/>
      </c>
      <c r="O894" s="134" t="str">
        <f t="shared" si="437"/>
        <v/>
      </c>
      <c r="P894" s="134" t="str">
        <f t="shared" si="438"/>
        <v/>
      </c>
      <c r="Q894" s="134" t="str">
        <f t="shared" si="439"/>
        <v/>
      </c>
      <c r="R894" s="130" t="str">
        <f t="shared" si="440"/>
        <v/>
      </c>
      <c r="S894" s="134" t="str">
        <f t="shared" si="441"/>
        <v/>
      </c>
      <c r="T894" s="147" t="str">
        <f t="shared" si="442"/>
        <v/>
      </c>
      <c r="U894" s="134" t="str">
        <f t="shared" si="443"/>
        <v/>
      </c>
      <c r="V894" s="134" t="str">
        <f t="shared" si="444"/>
        <v/>
      </c>
      <c r="W894" s="134" t="str">
        <f t="shared" si="445"/>
        <v/>
      </c>
    </row>
    <row r="895" spans="1:23">
      <c r="A895" s="150"/>
      <c r="B895" s="147"/>
      <c r="C895" s="130"/>
      <c r="D895" s="134" t="str">
        <f t="shared" si="416"/>
        <v/>
      </c>
      <c r="E895" s="145" t="str">
        <f t="shared" si="417"/>
        <v/>
      </c>
      <c r="F895" s="146" t="str">
        <f t="shared" si="418"/>
        <v/>
      </c>
      <c r="G895" s="132" t="str">
        <f t="shared" si="419"/>
        <v/>
      </c>
      <c r="H895" s="133" t="str">
        <f t="shared" ca="1" si="420"/>
        <v/>
      </c>
      <c r="I895" s="134" t="str">
        <f t="shared" si="421"/>
        <v/>
      </c>
      <c r="J895" s="134" t="str">
        <f>""</f>
        <v/>
      </c>
      <c r="K895" s="134" t="str">
        <f t="shared" si="422"/>
        <v/>
      </c>
      <c r="L895" s="134" t="str">
        <f t="shared" si="423"/>
        <v/>
      </c>
      <c r="M895" s="134" t="str">
        <f t="shared" si="435"/>
        <v/>
      </c>
      <c r="N895" s="134" t="str">
        <f t="shared" si="436"/>
        <v/>
      </c>
      <c r="O895" s="134" t="str">
        <f t="shared" si="437"/>
        <v/>
      </c>
      <c r="P895" s="134" t="str">
        <f t="shared" si="438"/>
        <v/>
      </c>
      <c r="Q895" s="134" t="str">
        <f t="shared" si="439"/>
        <v/>
      </c>
      <c r="R895" s="130" t="str">
        <f t="shared" si="440"/>
        <v/>
      </c>
      <c r="S895" s="134" t="str">
        <f t="shared" si="441"/>
        <v/>
      </c>
      <c r="T895" s="147" t="str">
        <f t="shared" si="442"/>
        <v/>
      </c>
      <c r="U895" s="134" t="str">
        <f t="shared" si="443"/>
        <v/>
      </c>
      <c r="V895" s="134" t="str">
        <f t="shared" si="444"/>
        <v/>
      </c>
      <c r="W895" s="134" t="str">
        <f t="shared" si="445"/>
        <v/>
      </c>
    </row>
    <row r="896" spans="1:23">
      <c r="A896" s="150"/>
      <c r="B896" s="147"/>
      <c r="C896" s="130"/>
      <c r="D896" s="134" t="str">
        <f t="shared" si="416"/>
        <v/>
      </c>
      <c r="E896" s="145" t="str">
        <f t="shared" si="417"/>
        <v/>
      </c>
      <c r="F896" s="146" t="str">
        <f t="shared" si="418"/>
        <v/>
      </c>
      <c r="G896" s="132" t="str">
        <f t="shared" si="419"/>
        <v/>
      </c>
      <c r="H896" s="133" t="str">
        <f t="shared" ca="1" si="420"/>
        <v/>
      </c>
      <c r="I896" s="134" t="str">
        <f t="shared" si="421"/>
        <v/>
      </c>
      <c r="J896" s="134" t="str">
        <f>""</f>
        <v/>
      </c>
      <c r="K896" s="134" t="str">
        <f t="shared" si="422"/>
        <v/>
      </c>
      <c r="L896" s="134" t="str">
        <f t="shared" si="423"/>
        <v/>
      </c>
      <c r="M896" s="134" t="str">
        <f t="shared" si="435"/>
        <v/>
      </c>
      <c r="N896" s="134" t="str">
        <f t="shared" si="436"/>
        <v/>
      </c>
      <c r="O896" s="134" t="str">
        <f t="shared" si="437"/>
        <v/>
      </c>
      <c r="P896" s="134" t="str">
        <f t="shared" si="438"/>
        <v/>
      </c>
      <c r="Q896" s="134" t="str">
        <f t="shared" si="439"/>
        <v/>
      </c>
      <c r="R896" s="130" t="str">
        <f t="shared" si="440"/>
        <v/>
      </c>
      <c r="S896" s="134" t="str">
        <f t="shared" si="441"/>
        <v/>
      </c>
      <c r="T896" s="147" t="str">
        <f t="shared" si="442"/>
        <v/>
      </c>
      <c r="U896" s="134" t="str">
        <f t="shared" si="443"/>
        <v/>
      </c>
      <c r="V896" s="134" t="str">
        <f t="shared" si="444"/>
        <v/>
      </c>
      <c r="W896" s="134" t="str">
        <f t="shared" si="445"/>
        <v/>
      </c>
    </row>
    <row r="897" spans="1:23">
      <c r="A897" s="150"/>
      <c r="B897" s="147"/>
      <c r="C897" s="130"/>
      <c r="D897" s="134" t="str">
        <f t="shared" si="416"/>
        <v/>
      </c>
      <c r="E897" s="145" t="str">
        <f t="shared" si="417"/>
        <v/>
      </c>
      <c r="F897" s="146" t="str">
        <f t="shared" si="418"/>
        <v/>
      </c>
      <c r="G897" s="132" t="str">
        <f t="shared" si="419"/>
        <v/>
      </c>
      <c r="H897" s="133" t="str">
        <f t="shared" ca="1" si="420"/>
        <v/>
      </c>
      <c r="I897" s="134" t="str">
        <f t="shared" si="421"/>
        <v/>
      </c>
      <c r="J897" s="134" t="str">
        <f>""</f>
        <v/>
      </c>
      <c r="K897" s="134" t="str">
        <f t="shared" si="422"/>
        <v/>
      </c>
      <c r="L897" s="134" t="str">
        <f t="shared" si="423"/>
        <v/>
      </c>
      <c r="M897" s="134" t="str">
        <f t="shared" si="435"/>
        <v/>
      </c>
      <c r="N897" s="134" t="str">
        <f t="shared" si="436"/>
        <v/>
      </c>
      <c r="O897" s="134" t="str">
        <f t="shared" si="437"/>
        <v/>
      </c>
      <c r="P897" s="134" t="str">
        <f t="shared" si="438"/>
        <v/>
      </c>
      <c r="Q897" s="134" t="str">
        <f t="shared" si="439"/>
        <v/>
      </c>
      <c r="R897" s="130" t="str">
        <f t="shared" si="440"/>
        <v/>
      </c>
      <c r="S897" s="134" t="str">
        <f t="shared" si="441"/>
        <v/>
      </c>
      <c r="T897" s="147" t="str">
        <f t="shared" si="442"/>
        <v/>
      </c>
      <c r="U897" s="134" t="str">
        <f t="shared" si="443"/>
        <v/>
      </c>
      <c r="V897" s="134" t="str">
        <f t="shared" si="444"/>
        <v/>
      </c>
      <c r="W897" s="134" t="str">
        <f t="shared" si="445"/>
        <v/>
      </c>
    </row>
    <row r="898" spans="1:23">
      <c r="A898" s="150"/>
      <c r="B898" s="147"/>
      <c r="C898" s="130"/>
      <c r="D898" s="134" t="str">
        <f t="shared" si="416"/>
        <v/>
      </c>
      <c r="E898" s="145" t="str">
        <f t="shared" si="417"/>
        <v/>
      </c>
      <c r="F898" s="146" t="str">
        <f t="shared" si="418"/>
        <v/>
      </c>
      <c r="G898" s="132" t="str">
        <f t="shared" si="419"/>
        <v/>
      </c>
      <c r="H898" s="133" t="str">
        <f t="shared" ca="1" si="420"/>
        <v/>
      </c>
      <c r="I898" s="134" t="str">
        <f t="shared" si="421"/>
        <v/>
      </c>
      <c r="J898" s="134" t="str">
        <f>""</f>
        <v/>
      </c>
      <c r="K898" s="134" t="str">
        <f t="shared" si="422"/>
        <v/>
      </c>
      <c r="L898" s="134" t="str">
        <f t="shared" si="423"/>
        <v/>
      </c>
      <c r="M898" s="134" t="str">
        <f t="shared" si="435"/>
        <v/>
      </c>
      <c r="N898" s="134" t="str">
        <f t="shared" si="436"/>
        <v/>
      </c>
      <c r="O898" s="134" t="str">
        <f t="shared" si="437"/>
        <v/>
      </c>
      <c r="P898" s="134" t="str">
        <f t="shared" si="438"/>
        <v/>
      </c>
      <c r="Q898" s="134" t="str">
        <f t="shared" si="439"/>
        <v/>
      </c>
      <c r="R898" s="130" t="str">
        <f t="shared" si="440"/>
        <v/>
      </c>
      <c r="S898" s="134" t="str">
        <f t="shared" si="441"/>
        <v/>
      </c>
      <c r="T898" s="147" t="str">
        <f t="shared" si="442"/>
        <v/>
      </c>
      <c r="U898" s="134" t="str">
        <f t="shared" si="443"/>
        <v/>
      </c>
      <c r="V898" s="134" t="str">
        <f t="shared" si="444"/>
        <v/>
      </c>
      <c r="W898" s="134" t="str">
        <f t="shared" si="445"/>
        <v/>
      </c>
    </row>
    <row r="899" spans="1:23">
      <c r="A899" s="150"/>
      <c r="B899" s="147"/>
      <c r="C899" s="130"/>
      <c r="D899" s="134" t="str">
        <f t="shared" si="416"/>
        <v/>
      </c>
      <c r="E899" s="145" t="str">
        <f t="shared" ref="E899:E962" si="446">IFERROR(IF(B899="PRESTACIONES",VLOOKUP(A899,DATOS,23,FALSE),VLOOKUP(A899,DATOS,40,FALSE)*B899),"")</f>
        <v/>
      </c>
      <c r="F899" s="146" t="str">
        <f t="shared" si="418"/>
        <v/>
      </c>
      <c r="G899" s="132" t="str">
        <f t="shared" si="419"/>
        <v/>
      </c>
      <c r="H899" s="133" t="str">
        <f t="shared" ca="1" si="420"/>
        <v/>
      </c>
      <c r="I899" s="134" t="str">
        <f t="shared" si="421"/>
        <v/>
      </c>
      <c r="J899" s="134" t="str">
        <f>""</f>
        <v/>
      </c>
      <c r="K899" s="134" t="str">
        <f t="shared" si="422"/>
        <v/>
      </c>
      <c r="L899" s="134" t="str">
        <f t="shared" si="423"/>
        <v/>
      </c>
      <c r="M899" s="134" t="str">
        <f t="shared" si="435"/>
        <v/>
      </c>
      <c r="N899" s="134" t="str">
        <f t="shared" si="436"/>
        <v/>
      </c>
      <c r="O899" s="134" t="str">
        <f t="shared" si="437"/>
        <v/>
      </c>
      <c r="P899" s="134" t="str">
        <f t="shared" si="438"/>
        <v/>
      </c>
      <c r="Q899" s="134" t="str">
        <f t="shared" si="439"/>
        <v/>
      </c>
      <c r="R899" s="130" t="str">
        <f t="shared" si="440"/>
        <v/>
      </c>
      <c r="S899" s="134" t="str">
        <f t="shared" si="441"/>
        <v/>
      </c>
      <c r="T899" s="147" t="str">
        <f t="shared" si="442"/>
        <v/>
      </c>
      <c r="U899" s="134" t="str">
        <f t="shared" si="443"/>
        <v/>
      </c>
      <c r="V899" s="134" t="str">
        <f t="shared" si="444"/>
        <v/>
      </c>
      <c r="W899" s="134" t="str">
        <f t="shared" si="445"/>
        <v/>
      </c>
    </row>
    <row r="900" spans="1:23">
      <c r="A900" s="150"/>
      <c r="B900" s="147"/>
      <c r="C900" s="130"/>
      <c r="D900" s="134" t="str">
        <f t="shared" si="416"/>
        <v/>
      </c>
      <c r="E900" s="145" t="str">
        <f t="shared" si="446"/>
        <v/>
      </c>
      <c r="F900" s="146" t="str">
        <f t="shared" ref="F900:F963" si="447">IFERROR(IF(E900,VLOOKUP(A900,DATOS,2,FALSE),""),"")</f>
        <v/>
      </c>
      <c r="G900" s="132" t="str">
        <f t="shared" ref="G900:G963" si="448">IFERROR(IF(E900,VLOOKUP(A900,DATOS,IF(C900="NO",39,39),FALSE),""),"")</f>
        <v/>
      </c>
      <c r="H900" s="133" t="str">
        <f t="shared" ref="H900:H963" ca="1" si="449">IFERROR(IF(D900&lt;&gt;"",TODAY(),""),"")</f>
        <v/>
      </c>
      <c r="I900" s="134" t="str">
        <f t="shared" ref="I900:I963" si="450">IFERROR(IF(D900&lt;&gt;"",I899+1,""),1)</f>
        <v/>
      </c>
      <c r="J900" s="134" t="str">
        <f>""</f>
        <v/>
      </c>
      <c r="K900" s="134" t="str">
        <f t="shared" ref="K900:K963" si="451">IFERROR(IF(E900,0,""),"")</f>
        <v/>
      </c>
      <c r="L900" s="134" t="str">
        <f t="shared" ref="L900:L963" si="452">IFERROR(IF(E900,0,""),"")</f>
        <v/>
      </c>
      <c r="M900" s="134" t="str">
        <f t="shared" si="435"/>
        <v/>
      </c>
      <c r="N900" s="134" t="str">
        <f t="shared" si="436"/>
        <v/>
      </c>
      <c r="O900" s="134" t="str">
        <f t="shared" si="437"/>
        <v/>
      </c>
      <c r="P900" s="134" t="str">
        <f t="shared" si="438"/>
        <v/>
      </c>
      <c r="Q900" s="134" t="str">
        <f t="shared" si="439"/>
        <v/>
      </c>
      <c r="R900" s="130" t="str">
        <f t="shared" si="440"/>
        <v/>
      </c>
      <c r="S900" s="134" t="str">
        <f t="shared" si="441"/>
        <v/>
      </c>
      <c r="T900" s="147" t="str">
        <f t="shared" si="442"/>
        <v/>
      </c>
      <c r="U900" s="134" t="str">
        <f t="shared" si="443"/>
        <v/>
      </c>
      <c r="V900" s="134" t="str">
        <f t="shared" si="444"/>
        <v/>
      </c>
      <c r="W900" s="134" t="str">
        <f t="shared" si="445"/>
        <v/>
      </c>
    </row>
    <row r="901" spans="1:23">
      <c r="A901" s="150"/>
      <c r="B901" s="147"/>
      <c r="C901" s="130"/>
      <c r="D901" s="134" t="str">
        <f t="shared" ref="D901:D964" si="453">IFERROR(IF(E901,IF(B901=6,CONCATENATE(VLOOKUP(A901,DATOS,IF(C901="NO",38,38),FALSE),"P"),VLOOKUP(A901,DATOS,IF(C901="NO",38,38),FALSE)),""),"")</f>
        <v/>
      </c>
      <c r="E901" s="145" t="str">
        <f t="shared" si="446"/>
        <v/>
      </c>
      <c r="F901" s="146" t="str">
        <f t="shared" si="447"/>
        <v/>
      </c>
      <c r="G901" s="132" t="str">
        <f t="shared" si="448"/>
        <v/>
      </c>
      <c r="H901" s="133" t="str">
        <f t="shared" ca="1" si="449"/>
        <v/>
      </c>
      <c r="I901" s="134" t="str">
        <f t="shared" si="450"/>
        <v/>
      </c>
      <c r="J901" s="134" t="str">
        <f>""</f>
        <v/>
      </c>
      <c r="K901" s="134" t="str">
        <f t="shared" si="451"/>
        <v/>
      </c>
      <c r="L901" s="134" t="str">
        <f t="shared" si="452"/>
        <v/>
      </c>
      <c r="M901" s="134" t="str">
        <f t="shared" si="435"/>
        <v/>
      </c>
      <c r="N901" s="134" t="str">
        <f t="shared" si="436"/>
        <v/>
      </c>
      <c r="O901" s="134" t="str">
        <f t="shared" si="437"/>
        <v/>
      </c>
      <c r="P901" s="134" t="str">
        <f t="shared" si="438"/>
        <v/>
      </c>
      <c r="Q901" s="134" t="str">
        <f t="shared" si="439"/>
        <v/>
      </c>
      <c r="R901" s="130" t="str">
        <f t="shared" si="440"/>
        <v/>
      </c>
      <c r="S901" s="134" t="str">
        <f t="shared" si="441"/>
        <v/>
      </c>
      <c r="T901" s="147" t="str">
        <f t="shared" si="442"/>
        <v/>
      </c>
      <c r="U901" s="134" t="str">
        <f t="shared" si="443"/>
        <v/>
      </c>
      <c r="V901" s="134" t="str">
        <f t="shared" si="444"/>
        <v/>
      </c>
      <c r="W901" s="134" t="str">
        <f t="shared" si="445"/>
        <v/>
      </c>
    </row>
    <row r="902" spans="1:23">
      <c r="A902" s="150"/>
      <c r="B902" s="147"/>
      <c r="C902" s="130"/>
      <c r="D902" s="134" t="str">
        <f t="shared" si="453"/>
        <v/>
      </c>
      <c r="E902" s="145" t="str">
        <f t="shared" si="446"/>
        <v/>
      </c>
      <c r="F902" s="146" t="str">
        <f t="shared" si="447"/>
        <v/>
      </c>
      <c r="G902" s="132" t="str">
        <f t="shared" si="448"/>
        <v/>
      </c>
      <c r="H902" s="133" t="str">
        <f t="shared" ca="1" si="449"/>
        <v/>
      </c>
      <c r="I902" s="134" t="str">
        <f t="shared" si="450"/>
        <v/>
      </c>
      <c r="J902" s="134" t="str">
        <f>""</f>
        <v/>
      </c>
      <c r="K902" s="134" t="str">
        <f t="shared" si="451"/>
        <v/>
      </c>
      <c r="L902" s="134" t="str">
        <f t="shared" si="452"/>
        <v/>
      </c>
      <c r="M902" s="134" t="str">
        <f t="shared" si="435"/>
        <v/>
      </c>
      <c r="N902" s="134" t="str">
        <f t="shared" si="436"/>
        <v/>
      </c>
      <c r="O902" s="134" t="str">
        <f t="shared" si="437"/>
        <v/>
      </c>
      <c r="P902" s="134" t="str">
        <f t="shared" si="438"/>
        <v/>
      </c>
      <c r="Q902" s="134" t="str">
        <f t="shared" si="439"/>
        <v/>
      </c>
      <c r="R902" s="130" t="str">
        <f t="shared" si="440"/>
        <v/>
      </c>
      <c r="S902" s="134" t="str">
        <f t="shared" si="441"/>
        <v/>
      </c>
      <c r="T902" s="147" t="str">
        <f t="shared" si="442"/>
        <v/>
      </c>
      <c r="U902" s="134" t="str">
        <f t="shared" si="443"/>
        <v/>
      </c>
      <c r="V902" s="134" t="str">
        <f t="shared" si="444"/>
        <v/>
      </c>
      <c r="W902" s="134" t="str">
        <f t="shared" si="445"/>
        <v/>
      </c>
    </row>
    <row r="903" spans="1:23">
      <c r="A903" s="150"/>
      <c r="B903" s="147"/>
      <c r="C903" s="130"/>
      <c r="D903" s="134" t="str">
        <f t="shared" si="453"/>
        <v/>
      </c>
      <c r="E903" s="145" t="str">
        <f t="shared" si="446"/>
        <v/>
      </c>
      <c r="F903" s="146" t="str">
        <f t="shared" si="447"/>
        <v/>
      </c>
      <c r="G903" s="132" t="str">
        <f t="shared" si="448"/>
        <v/>
      </c>
      <c r="H903" s="133" t="str">
        <f t="shared" ca="1" si="449"/>
        <v/>
      </c>
      <c r="I903" s="134" t="str">
        <f t="shared" si="450"/>
        <v/>
      </c>
      <c r="J903" s="134" t="str">
        <f>""</f>
        <v/>
      </c>
      <c r="K903" s="134" t="str">
        <f t="shared" si="451"/>
        <v/>
      </c>
      <c r="L903" s="134" t="str">
        <f t="shared" si="452"/>
        <v/>
      </c>
      <c r="M903" s="134" t="str">
        <f t="shared" si="435"/>
        <v/>
      </c>
      <c r="N903" s="134" t="str">
        <f t="shared" si="436"/>
        <v/>
      </c>
      <c r="O903" s="134" t="str">
        <f t="shared" si="437"/>
        <v/>
      </c>
      <c r="P903" s="134" t="str">
        <f t="shared" si="438"/>
        <v/>
      </c>
      <c r="Q903" s="134" t="str">
        <f t="shared" si="439"/>
        <v/>
      </c>
      <c r="R903" s="130" t="str">
        <f t="shared" si="440"/>
        <v/>
      </c>
      <c r="S903" s="134" t="str">
        <f t="shared" si="441"/>
        <v/>
      </c>
      <c r="T903" s="147" t="str">
        <f t="shared" si="442"/>
        <v/>
      </c>
      <c r="U903" s="134" t="str">
        <f t="shared" si="443"/>
        <v/>
      </c>
      <c r="V903" s="134" t="str">
        <f t="shared" si="444"/>
        <v/>
      </c>
      <c r="W903" s="134" t="str">
        <f t="shared" si="445"/>
        <v/>
      </c>
    </row>
    <row r="904" spans="1:23">
      <c r="A904" s="150"/>
      <c r="B904" s="147"/>
      <c r="C904" s="130"/>
      <c r="D904" s="134" t="str">
        <f t="shared" si="453"/>
        <v/>
      </c>
      <c r="E904" s="145" t="str">
        <f t="shared" si="446"/>
        <v/>
      </c>
      <c r="F904" s="146" t="str">
        <f t="shared" si="447"/>
        <v/>
      </c>
      <c r="G904" s="132" t="str">
        <f t="shared" si="448"/>
        <v/>
      </c>
      <c r="H904" s="133" t="str">
        <f t="shared" ca="1" si="449"/>
        <v/>
      </c>
      <c r="I904" s="134" t="str">
        <f t="shared" si="450"/>
        <v/>
      </c>
      <c r="J904" s="134" t="str">
        <f>""</f>
        <v/>
      </c>
      <c r="K904" s="134" t="str">
        <f t="shared" si="451"/>
        <v/>
      </c>
      <c r="L904" s="134" t="str">
        <f t="shared" si="452"/>
        <v/>
      </c>
      <c r="M904" s="134" t="str">
        <f t="shared" si="435"/>
        <v/>
      </c>
      <c r="N904" s="134" t="str">
        <f t="shared" si="436"/>
        <v/>
      </c>
      <c r="O904" s="134" t="str">
        <f t="shared" si="437"/>
        <v/>
      </c>
      <c r="P904" s="134" t="str">
        <f t="shared" si="438"/>
        <v/>
      </c>
      <c r="Q904" s="134" t="str">
        <f t="shared" si="439"/>
        <v/>
      </c>
      <c r="R904" s="130" t="str">
        <f t="shared" si="440"/>
        <v/>
      </c>
      <c r="S904" s="134" t="str">
        <f t="shared" si="441"/>
        <v/>
      </c>
      <c r="T904" s="147" t="str">
        <f t="shared" si="442"/>
        <v/>
      </c>
      <c r="U904" s="134" t="str">
        <f t="shared" si="443"/>
        <v/>
      </c>
      <c r="V904" s="134" t="str">
        <f t="shared" si="444"/>
        <v/>
      </c>
      <c r="W904" s="134" t="str">
        <f t="shared" si="445"/>
        <v/>
      </c>
    </row>
    <row r="905" spans="1:23">
      <c r="A905" s="150"/>
      <c r="B905" s="147"/>
      <c r="C905" s="130"/>
      <c r="D905" s="134" t="str">
        <f t="shared" si="453"/>
        <v/>
      </c>
      <c r="E905" s="145" t="str">
        <f t="shared" si="446"/>
        <v/>
      </c>
      <c r="F905" s="146" t="str">
        <f t="shared" si="447"/>
        <v/>
      </c>
      <c r="G905" s="132" t="str">
        <f t="shared" si="448"/>
        <v/>
      </c>
      <c r="H905" s="133" t="str">
        <f t="shared" ca="1" si="449"/>
        <v/>
      </c>
      <c r="I905" s="134" t="str">
        <f t="shared" si="450"/>
        <v/>
      </c>
      <c r="J905" s="134" t="str">
        <f>""</f>
        <v/>
      </c>
      <c r="K905" s="134" t="str">
        <f t="shared" si="451"/>
        <v/>
      </c>
      <c r="L905" s="134" t="str">
        <f t="shared" si="452"/>
        <v/>
      </c>
      <c r="M905" s="134" t="str">
        <f t="shared" si="435"/>
        <v/>
      </c>
      <c r="N905" s="134" t="str">
        <f t="shared" si="436"/>
        <v/>
      </c>
      <c r="O905" s="134" t="str">
        <f t="shared" si="437"/>
        <v/>
      </c>
      <c r="P905" s="134" t="str">
        <f t="shared" si="438"/>
        <v/>
      </c>
      <c r="Q905" s="134" t="str">
        <f t="shared" si="439"/>
        <v/>
      </c>
      <c r="R905" s="130" t="str">
        <f t="shared" si="440"/>
        <v/>
      </c>
      <c r="S905" s="134" t="str">
        <f t="shared" si="441"/>
        <v/>
      </c>
      <c r="T905" s="147" t="str">
        <f t="shared" si="442"/>
        <v/>
      </c>
      <c r="U905" s="134" t="str">
        <f t="shared" si="443"/>
        <v/>
      </c>
      <c r="V905" s="134" t="str">
        <f t="shared" si="444"/>
        <v/>
      </c>
      <c r="W905" s="134" t="str">
        <f t="shared" si="445"/>
        <v/>
      </c>
    </row>
    <row r="906" spans="1:23">
      <c r="A906" s="150"/>
      <c r="B906" s="147"/>
      <c r="C906" s="130"/>
      <c r="D906" s="134" t="str">
        <f t="shared" si="453"/>
        <v/>
      </c>
      <c r="E906" s="145" t="str">
        <f t="shared" si="446"/>
        <v/>
      </c>
      <c r="F906" s="146" t="str">
        <f t="shared" si="447"/>
        <v/>
      </c>
      <c r="G906" s="132" t="str">
        <f t="shared" si="448"/>
        <v/>
      </c>
      <c r="H906" s="133" t="str">
        <f t="shared" ca="1" si="449"/>
        <v/>
      </c>
      <c r="I906" s="134" t="str">
        <f t="shared" si="450"/>
        <v/>
      </c>
      <c r="J906" s="134" t="str">
        <f>""</f>
        <v/>
      </c>
      <c r="K906" s="134" t="str">
        <f t="shared" si="451"/>
        <v/>
      </c>
      <c r="L906" s="134" t="str">
        <f t="shared" si="452"/>
        <v/>
      </c>
      <c r="M906" s="134" t="str">
        <f t="shared" si="435"/>
        <v/>
      </c>
      <c r="N906" s="134" t="str">
        <f t="shared" si="436"/>
        <v/>
      </c>
      <c r="O906" s="134" t="str">
        <f t="shared" si="437"/>
        <v/>
      </c>
      <c r="P906" s="134" t="str">
        <f t="shared" si="438"/>
        <v/>
      </c>
      <c r="Q906" s="134" t="str">
        <f t="shared" si="439"/>
        <v/>
      </c>
      <c r="R906" s="130" t="str">
        <f t="shared" si="440"/>
        <v/>
      </c>
      <c r="S906" s="134" t="str">
        <f t="shared" si="441"/>
        <v/>
      </c>
      <c r="T906" s="147" t="str">
        <f t="shared" si="442"/>
        <v/>
      </c>
      <c r="U906" s="134" t="str">
        <f t="shared" si="443"/>
        <v/>
      </c>
      <c r="V906" s="134" t="str">
        <f t="shared" si="444"/>
        <v/>
      </c>
      <c r="W906" s="134" t="str">
        <f t="shared" si="445"/>
        <v/>
      </c>
    </row>
    <row r="907" spans="1:23">
      <c r="A907" s="150"/>
      <c r="B907" s="147"/>
      <c r="C907" s="130"/>
      <c r="D907" s="134" t="str">
        <f t="shared" si="453"/>
        <v/>
      </c>
      <c r="E907" s="145" t="str">
        <f t="shared" si="446"/>
        <v/>
      </c>
      <c r="F907" s="146" t="str">
        <f t="shared" si="447"/>
        <v/>
      </c>
      <c r="G907" s="132" t="str">
        <f t="shared" si="448"/>
        <v/>
      </c>
      <c r="H907" s="133" t="str">
        <f t="shared" ca="1" si="449"/>
        <v/>
      </c>
      <c r="I907" s="134" t="str">
        <f t="shared" si="450"/>
        <v/>
      </c>
      <c r="J907" s="134" t="str">
        <f>""</f>
        <v/>
      </c>
      <c r="K907" s="134" t="str">
        <f t="shared" si="451"/>
        <v/>
      </c>
      <c r="L907" s="134" t="str">
        <f t="shared" si="452"/>
        <v/>
      </c>
      <c r="M907" s="134" t="str">
        <f t="shared" si="435"/>
        <v/>
      </c>
      <c r="N907" s="134" t="str">
        <f t="shared" si="436"/>
        <v/>
      </c>
      <c r="O907" s="134" t="str">
        <f t="shared" si="437"/>
        <v/>
      </c>
      <c r="P907" s="134" t="str">
        <f t="shared" si="438"/>
        <v/>
      </c>
      <c r="Q907" s="134" t="str">
        <f t="shared" si="439"/>
        <v/>
      </c>
      <c r="R907" s="130" t="str">
        <f t="shared" si="440"/>
        <v/>
      </c>
      <c r="S907" s="134" t="str">
        <f t="shared" si="441"/>
        <v/>
      </c>
      <c r="T907" s="147" t="str">
        <f t="shared" si="442"/>
        <v/>
      </c>
      <c r="U907" s="134" t="str">
        <f t="shared" si="443"/>
        <v/>
      </c>
      <c r="V907" s="134" t="str">
        <f t="shared" si="444"/>
        <v/>
      </c>
      <c r="W907" s="134" t="str">
        <f t="shared" si="445"/>
        <v/>
      </c>
    </row>
    <row r="908" spans="1:23">
      <c r="A908" s="150"/>
      <c r="B908" s="147"/>
      <c r="C908" s="130"/>
      <c r="D908" s="134" t="str">
        <f t="shared" si="453"/>
        <v/>
      </c>
      <c r="E908" s="145" t="str">
        <f t="shared" si="446"/>
        <v/>
      </c>
      <c r="F908" s="146" t="str">
        <f t="shared" si="447"/>
        <v/>
      </c>
      <c r="G908" s="132" t="str">
        <f t="shared" si="448"/>
        <v/>
      </c>
      <c r="H908" s="133" t="str">
        <f t="shared" ca="1" si="449"/>
        <v/>
      </c>
      <c r="I908" s="134" t="str">
        <f t="shared" si="450"/>
        <v/>
      </c>
      <c r="J908" s="134" t="str">
        <f>""</f>
        <v/>
      </c>
      <c r="K908" s="134" t="str">
        <f t="shared" si="451"/>
        <v/>
      </c>
      <c r="L908" s="134" t="str">
        <f t="shared" si="452"/>
        <v/>
      </c>
      <c r="M908" s="134" t="str">
        <f t="shared" si="435"/>
        <v/>
      </c>
      <c r="N908" s="134" t="str">
        <f t="shared" si="436"/>
        <v/>
      </c>
      <c r="O908" s="134" t="str">
        <f t="shared" si="437"/>
        <v/>
      </c>
      <c r="P908" s="134" t="str">
        <f t="shared" si="438"/>
        <v/>
      </c>
      <c r="Q908" s="134" t="str">
        <f t="shared" si="439"/>
        <v/>
      </c>
      <c r="R908" s="130" t="str">
        <f t="shared" si="440"/>
        <v/>
      </c>
      <c r="S908" s="134" t="str">
        <f t="shared" si="441"/>
        <v/>
      </c>
      <c r="T908" s="147" t="str">
        <f t="shared" si="442"/>
        <v/>
      </c>
      <c r="U908" s="134" t="str">
        <f t="shared" si="443"/>
        <v/>
      </c>
      <c r="V908" s="134" t="str">
        <f t="shared" si="444"/>
        <v/>
      </c>
      <c r="W908" s="134" t="str">
        <f t="shared" si="445"/>
        <v/>
      </c>
    </row>
    <row r="909" spans="1:23">
      <c r="A909" s="150"/>
      <c r="B909" s="147"/>
      <c r="C909" s="130"/>
      <c r="D909" s="134" t="str">
        <f t="shared" si="453"/>
        <v/>
      </c>
      <c r="E909" s="145" t="str">
        <f t="shared" si="446"/>
        <v/>
      </c>
      <c r="F909" s="146" t="str">
        <f t="shared" si="447"/>
        <v/>
      </c>
      <c r="G909" s="132" t="str">
        <f t="shared" si="448"/>
        <v/>
      </c>
      <c r="H909" s="133" t="str">
        <f t="shared" ca="1" si="449"/>
        <v/>
      </c>
      <c r="I909" s="134" t="str">
        <f t="shared" si="450"/>
        <v/>
      </c>
      <c r="J909" s="134" t="str">
        <f>""</f>
        <v/>
      </c>
      <c r="K909" s="134" t="str">
        <f t="shared" si="451"/>
        <v/>
      </c>
      <c r="L909" s="134" t="str">
        <f t="shared" si="452"/>
        <v/>
      </c>
      <c r="M909" s="134" t="str">
        <f t="shared" si="435"/>
        <v/>
      </c>
      <c r="N909" s="134" t="str">
        <f t="shared" si="436"/>
        <v/>
      </c>
      <c r="O909" s="134" t="str">
        <f t="shared" si="437"/>
        <v/>
      </c>
      <c r="P909" s="134" t="str">
        <f t="shared" si="438"/>
        <v/>
      </c>
      <c r="Q909" s="134" t="str">
        <f t="shared" si="439"/>
        <v/>
      </c>
      <c r="R909" s="130" t="str">
        <f t="shared" si="440"/>
        <v/>
      </c>
      <c r="S909" s="134" t="str">
        <f t="shared" si="441"/>
        <v/>
      </c>
      <c r="T909" s="147" t="str">
        <f t="shared" si="442"/>
        <v/>
      </c>
      <c r="U909" s="134" t="str">
        <f t="shared" si="443"/>
        <v/>
      </c>
      <c r="V909" s="134" t="str">
        <f t="shared" si="444"/>
        <v/>
      </c>
      <c r="W909" s="134" t="str">
        <f t="shared" si="445"/>
        <v/>
      </c>
    </row>
    <row r="910" spans="1:23">
      <c r="A910" s="150"/>
      <c r="B910" s="147"/>
      <c r="C910" s="130"/>
      <c r="D910" s="134" t="str">
        <f t="shared" si="453"/>
        <v/>
      </c>
      <c r="E910" s="145" t="str">
        <f t="shared" si="446"/>
        <v/>
      </c>
      <c r="F910" s="146" t="str">
        <f t="shared" si="447"/>
        <v/>
      </c>
      <c r="G910" s="132" t="str">
        <f t="shared" si="448"/>
        <v/>
      </c>
      <c r="H910" s="133" t="str">
        <f t="shared" ca="1" si="449"/>
        <v/>
      </c>
      <c r="I910" s="134" t="str">
        <f t="shared" si="450"/>
        <v/>
      </c>
      <c r="J910" s="134" t="str">
        <f>""</f>
        <v/>
      </c>
      <c r="K910" s="134" t="str">
        <f t="shared" si="451"/>
        <v/>
      </c>
      <c r="L910" s="134" t="str">
        <f t="shared" si="452"/>
        <v/>
      </c>
      <c r="M910" s="134" t="str">
        <f t="shared" si="435"/>
        <v/>
      </c>
      <c r="N910" s="134" t="str">
        <f t="shared" si="436"/>
        <v/>
      </c>
      <c r="O910" s="134" t="str">
        <f t="shared" si="437"/>
        <v/>
      </c>
      <c r="P910" s="134" t="str">
        <f t="shared" si="438"/>
        <v/>
      </c>
      <c r="Q910" s="134" t="str">
        <f t="shared" si="439"/>
        <v/>
      </c>
      <c r="R910" s="130" t="str">
        <f t="shared" si="440"/>
        <v/>
      </c>
      <c r="S910" s="134" t="str">
        <f t="shared" si="441"/>
        <v/>
      </c>
      <c r="T910" s="147" t="str">
        <f t="shared" si="442"/>
        <v/>
      </c>
      <c r="U910" s="134" t="str">
        <f t="shared" si="443"/>
        <v/>
      </c>
      <c r="V910" s="134" t="str">
        <f t="shared" si="444"/>
        <v/>
      </c>
      <c r="W910" s="134" t="str">
        <f t="shared" si="445"/>
        <v/>
      </c>
    </row>
    <row r="911" spans="1:23">
      <c r="A911" s="150"/>
      <c r="B911" s="147"/>
      <c r="C911" s="130"/>
      <c r="D911" s="134" t="str">
        <f t="shared" si="453"/>
        <v/>
      </c>
      <c r="E911" s="145" t="str">
        <f t="shared" si="446"/>
        <v/>
      </c>
      <c r="F911" s="146" t="str">
        <f t="shared" si="447"/>
        <v/>
      </c>
      <c r="G911" s="132" t="str">
        <f t="shared" si="448"/>
        <v/>
      </c>
      <c r="H911" s="133" t="str">
        <f t="shared" ca="1" si="449"/>
        <v/>
      </c>
      <c r="I911" s="134" t="str">
        <f t="shared" si="450"/>
        <v/>
      </c>
      <c r="J911" s="134" t="str">
        <f>""</f>
        <v/>
      </c>
      <c r="K911" s="134" t="str">
        <f t="shared" si="451"/>
        <v/>
      </c>
      <c r="L911" s="134" t="str">
        <f t="shared" si="452"/>
        <v/>
      </c>
      <c r="M911" s="134" t="str">
        <f t="shared" si="435"/>
        <v/>
      </c>
      <c r="N911" s="134" t="str">
        <f t="shared" si="436"/>
        <v/>
      </c>
      <c r="O911" s="134" t="str">
        <f t="shared" si="437"/>
        <v/>
      </c>
      <c r="P911" s="134" t="str">
        <f t="shared" si="438"/>
        <v/>
      </c>
      <c r="Q911" s="134" t="str">
        <f t="shared" si="439"/>
        <v/>
      </c>
      <c r="R911" s="130" t="str">
        <f t="shared" si="440"/>
        <v/>
      </c>
      <c r="S911" s="134" t="str">
        <f t="shared" si="441"/>
        <v/>
      </c>
      <c r="T911" s="147" t="str">
        <f t="shared" si="442"/>
        <v/>
      </c>
      <c r="U911" s="134" t="str">
        <f t="shared" si="443"/>
        <v/>
      </c>
      <c r="V911" s="134" t="str">
        <f t="shared" si="444"/>
        <v/>
      </c>
      <c r="W911" s="134" t="str">
        <f t="shared" si="445"/>
        <v/>
      </c>
    </row>
    <row r="912" spans="1:23">
      <c r="A912" s="150"/>
      <c r="B912" s="147"/>
      <c r="C912" s="130"/>
      <c r="D912" s="134" t="str">
        <f t="shared" si="453"/>
        <v/>
      </c>
      <c r="E912" s="145" t="str">
        <f t="shared" si="446"/>
        <v/>
      </c>
      <c r="F912" s="146" t="str">
        <f t="shared" si="447"/>
        <v/>
      </c>
      <c r="G912" s="132" t="str">
        <f t="shared" si="448"/>
        <v/>
      </c>
      <c r="H912" s="133" t="str">
        <f t="shared" ca="1" si="449"/>
        <v/>
      </c>
      <c r="I912" s="134" t="str">
        <f t="shared" si="450"/>
        <v/>
      </c>
      <c r="J912" s="134" t="str">
        <f>""</f>
        <v/>
      </c>
      <c r="K912" s="134" t="str">
        <f t="shared" si="451"/>
        <v/>
      </c>
      <c r="L912" s="134" t="str">
        <f t="shared" si="452"/>
        <v/>
      </c>
      <c r="M912" s="134" t="str">
        <f t="shared" si="435"/>
        <v/>
      </c>
      <c r="N912" s="134" t="str">
        <f t="shared" si="436"/>
        <v/>
      </c>
      <c r="O912" s="134" t="str">
        <f t="shared" si="437"/>
        <v/>
      </c>
      <c r="P912" s="134" t="str">
        <f t="shared" si="438"/>
        <v/>
      </c>
      <c r="Q912" s="134" t="str">
        <f t="shared" si="439"/>
        <v/>
      </c>
      <c r="R912" s="130" t="str">
        <f t="shared" si="440"/>
        <v/>
      </c>
      <c r="S912" s="134" t="str">
        <f t="shared" si="441"/>
        <v/>
      </c>
      <c r="T912" s="147" t="str">
        <f t="shared" si="442"/>
        <v/>
      </c>
      <c r="U912" s="134" t="str">
        <f t="shared" si="443"/>
        <v/>
      </c>
      <c r="V912" s="134" t="str">
        <f t="shared" si="444"/>
        <v/>
      </c>
      <c r="W912" s="134" t="str">
        <f t="shared" si="445"/>
        <v/>
      </c>
    </row>
    <row r="913" spans="1:23">
      <c r="A913" s="150"/>
      <c r="B913" s="147"/>
      <c r="C913" s="130"/>
      <c r="D913" s="134" t="str">
        <f t="shared" si="453"/>
        <v/>
      </c>
      <c r="E913" s="145" t="str">
        <f t="shared" si="446"/>
        <v/>
      </c>
      <c r="F913" s="146" t="str">
        <f t="shared" si="447"/>
        <v/>
      </c>
      <c r="G913" s="132" t="str">
        <f t="shared" si="448"/>
        <v/>
      </c>
      <c r="H913" s="133" t="str">
        <f t="shared" ca="1" si="449"/>
        <v/>
      </c>
      <c r="I913" s="134" t="str">
        <f t="shared" si="450"/>
        <v/>
      </c>
      <c r="J913" s="134" t="str">
        <f>""</f>
        <v/>
      </c>
      <c r="K913" s="134" t="str">
        <f t="shared" si="451"/>
        <v/>
      </c>
      <c r="L913" s="134" t="str">
        <f t="shared" si="452"/>
        <v/>
      </c>
      <c r="M913" s="134" t="str">
        <f t="shared" si="435"/>
        <v/>
      </c>
      <c r="N913" s="134" t="str">
        <f t="shared" si="436"/>
        <v/>
      </c>
      <c r="O913" s="134" t="str">
        <f t="shared" si="437"/>
        <v/>
      </c>
      <c r="P913" s="134" t="str">
        <f t="shared" si="438"/>
        <v/>
      </c>
      <c r="Q913" s="134" t="str">
        <f t="shared" si="439"/>
        <v/>
      </c>
      <c r="R913" s="130" t="str">
        <f t="shared" si="440"/>
        <v/>
      </c>
      <c r="S913" s="134" t="str">
        <f t="shared" si="441"/>
        <v/>
      </c>
      <c r="T913" s="147" t="str">
        <f t="shared" si="442"/>
        <v/>
      </c>
      <c r="U913" s="134" t="str">
        <f t="shared" si="443"/>
        <v/>
      </c>
      <c r="V913" s="134" t="str">
        <f t="shared" si="444"/>
        <v/>
      </c>
      <c r="W913" s="134" t="str">
        <f t="shared" si="445"/>
        <v/>
      </c>
    </row>
    <row r="914" spans="1:23">
      <c r="A914" s="150"/>
      <c r="B914" s="147"/>
      <c r="C914" s="130"/>
      <c r="D914" s="134" t="str">
        <f t="shared" si="453"/>
        <v/>
      </c>
      <c r="E914" s="145" t="str">
        <f t="shared" si="446"/>
        <v/>
      </c>
      <c r="F914" s="146" t="str">
        <f t="shared" si="447"/>
        <v/>
      </c>
      <c r="G914" s="132" t="str">
        <f t="shared" si="448"/>
        <v/>
      </c>
      <c r="H914" s="133" t="str">
        <f t="shared" ca="1" si="449"/>
        <v/>
      </c>
      <c r="I914" s="134" t="str">
        <f t="shared" si="450"/>
        <v/>
      </c>
      <c r="J914" s="134" t="str">
        <f>""</f>
        <v/>
      </c>
      <c r="K914" s="134" t="str">
        <f t="shared" si="451"/>
        <v/>
      </c>
      <c r="L914" s="134" t="str">
        <f t="shared" si="452"/>
        <v/>
      </c>
      <c r="M914" s="134" t="str">
        <f t="shared" si="435"/>
        <v/>
      </c>
      <c r="N914" s="134" t="str">
        <f t="shared" si="436"/>
        <v/>
      </c>
      <c r="O914" s="134" t="str">
        <f t="shared" si="437"/>
        <v/>
      </c>
      <c r="P914" s="134" t="str">
        <f t="shared" si="438"/>
        <v/>
      </c>
      <c r="Q914" s="134" t="str">
        <f t="shared" si="439"/>
        <v/>
      </c>
      <c r="R914" s="130" t="str">
        <f t="shared" si="440"/>
        <v/>
      </c>
      <c r="S914" s="134" t="str">
        <f t="shared" si="441"/>
        <v/>
      </c>
      <c r="T914" s="147" t="str">
        <f t="shared" si="442"/>
        <v/>
      </c>
      <c r="U914" s="134" t="str">
        <f t="shared" si="443"/>
        <v/>
      </c>
      <c r="V914" s="134" t="str">
        <f t="shared" si="444"/>
        <v/>
      </c>
      <c r="W914" s="134" t="str">
        <f t="shared" si="445"/>
        <v/>
      </c>
    </row>
    <row r="915" spans="1:23">
      <c r="A915" s="150"/>
      <c r="B915" s="147"/>
      <c r="C915" s="130"/>
      <c r="D915" s="134" t="str">
        <f t="shared" si="453"/>
        <v/>
      </c>
      <c r="E915" s="145" t="str">
        <f t="shared" si="446"/>
        <v/>
      </c>
      <c r="F915" s="146" t="str">
        <f t="shared" si="447"/>
        <v/>
      </c>
      <c r="G915" s="132" t="str">
        <f t="shared" si="448"/>
        <v/>
      </c>
      <c r="H915" s="133" t="str">
        <f t="shared" ca="1" si="449"/>
        <v/>
      </c>
      <c r="I915" s="134" t="str">
        <f t="shared" si="450"/>
        <v/>
      </c>
      <c r="J915" s="134" t="str">
        <f>""</f>
        <v/>
      </c>
      <c r="K915" s="134" t="str">
        <f t="shared" si="451"/>
        <v/>
      </c>
      <c r="L915" s="134" t="str">
        <f t="shared" si="452"/>
        <v/>
      </c>
      <c r="M915" s="134" t="str">
        <f t="shared" si="435"/>
        <v/>
      </c>
      <c r="N915" s="134" t="str">
        <f t="shared" si="436"/>
        <v/>
      </c>
      <c r="O915" s="134" t="str">
        <f t="shared" si="437"/>
        <v/>
      </c>
      <c r="P915" s="134" t="str">
        <f t="shared" si="438"/>
        <v/>
      </c>
      <c r="Q915" s="134" t="str">
        <f t="shared" si="439"/>
        <v/>
      </c>
      <c r="R915" s="130" t="str">
        <f t="shared" si="440"/>
        <v/>
      </c>
      <c r="S915" s="134" t="str">
        <f t="shared" si="441"/>
        <v/>
      </c>
      <c r="T915" s="147" t="str">
        <f t="shared" si="442"/>
        <v/>
      </c>
      <c r="U915" s="134" t="str">
        <f t="shared" si="443"/>
        <v/>
      </c>
      <c r="V915" s="134" t="str">
        <f t="shared" si="444"/>
        <v/>
      </c>
      <c r="W915" s="134" t="str">
        <f t="shared" si="445"/>
        <v/>
      </c>
    </row>
    <row r="916" spans="1:23">
      <c r="A916" s="150"/>
      <c r="B916" s="147"/>
      <c r="C916" s="130"/>
      <c r="D916" s="134" t="str">
        <f t="shared" si="453"/>
        <v/>
      </c>
      <c r="E916" s="145" t="str">
        <f t="shared" si="446"/>
        <v/>
      </c>
      <c r="F916" s="146" t="str">
        <f t="shared" si="447"/>
        <v/>
      </c>
      <c r="G916" s="132" t="str">
        <f t="shared" si="448"/>
        <v/>
      </c>
      <c r="H916" s="133" t="str">
        <f t="shared" ca="1" si="449"/>
        <v/>
      </c>
      <c r="I916" s="134" t="str">
        <f t="shared" si="450"/>
        <v/>
      </c>
      <c r="J916" s="134" t="str">
        <f>""</f>
        <v/>
      </c>
      <c r="K916" s="134" t="str">
        <f t="shared" si="451"/>
        <v/>
      </c>
      <c r="L916" s="134" t="str">
        <f t="shared" si="452"/>
        <v/>
      </c>
      <c r="M916" s="134" t="str">
        <f t="shared" si="435"/>
        <v/>
      </c>
      <c r="N916" s="134" t="str">
        <f t="shared" si="436"/>
        <v/>
      </c>
      <c r="O916" s="134" t="str">
        <f t="shared" si="437"/>
        <v/>
      </c>
      <c r="P916" s="134" t="str">
        <f t="shared" si="438"/>
        <v/>
      </c>
      <c r="Q916" s="134" t="str">
        <f t="shared" si="439"/>
        <v/>
      </c>
      <c r="R916" s="130" t="str">
        <f t="shared" si="440"/>
        <v/>
      </c>
      <c r="S916" s="134" t="str">
        <f t="shared" si="441"/>
        <v/>
      </c>
      <c r="T916" s="147" t="str">
        <f t="shared" si="442"/>
        <v/>
      </c>
      <c r="U916" s="134" t="str">
        <f t="shared" si="443"/>
        <v/>
      </c>
      <c r="V916" s="134" t="str">
        <f t="shared" si="444"/>
        <v/>
      </c>
      <c r="W916" s="134" t="str">
        <f t="shared" si="445"/>
        <v/>
      </c>
    </row>
    <row r="917" spans="1:23">
      <c r="A917" s="150"/>
      <c r="B917" s="147"/>
      <c r="C917" s="130"/>
      <c r="D917" s="134" t="str">
        <f t="shared" si="453"/>
        <v/>
      </c>
      <c r="E917" s="145" t="str">
        <f t="shared" si="446"/>
        <v/>
      </c>
      <c r="F917" s="146" t="str">
        <f t="shared" si="447"/>
        <v/>
      </c>
      <c r="G917" s="132" t="str">
        <f t="shared" si="448"/>
        <v/>
      </c>
      <c r="H917" s="133" t="str">
        <f t="shared" ca="1" si="449"/>
        <v/>
      </c>
      <c r="I917" s="134" t="str">
        <f t="shared" si="450"/>
        <v/>
      </c>
      <c r="J917" s="134" t="str">
        <f>""</f>
        <v/>
      </c>
      <c r="K917" s="134" t="str">
        <f t="shared" si="451"/>
        <v/>
      </c>
      <c r="L917" s="134" t="str">
        <f t="shared" si="452"/>
        <v/>
      </c>
      <c r="M917" s="134" t="str">
        <f t="shared" si="435"/>
        <v/>
      </c>
      <c r="N917" s="134" t="str">
        <f t="shared" si="436"/>
        <v/>
      </c>
      <c r="O917" s="134" t="str">
        <f t="shared" si="437"/>
        <v/>
      </c>
      <c r="P917" s="134" t="str">
        <f t="shared" si="438"/>
        <v/>
      </c>
      <c r="Q917" s="134" t="str">
        <f t="shared" si="439"/>
        <v/>
      </c>
      <c r="R917" s="130" t="str">
        <f t="shared" si="440"/>
        <v/>
      </c>
      <c r="S917" s="134" t="str">
        <f t="shared" si="441"/>
        <v/>
      </c>
      <c r="T917" s="147" t="str">
        <f t="shared" si="442"/>
        <v/>
      </c>
      <c r="U917" s="134" t="str">
        <f t="shared" si="443"/>
        <v/>
      </c>
      <c r="V917" s="134" t="str">
        <f t="shared" si="444"/>
        <v/>
      </c>
      <c r="W917" s="134" t="str">
        <f t="shared" si="445"/>
        <v/>
      </c>
    </row>
    <row r="918" spans="1:23">
      <c r="A918" s="150"/>
      <c r="B918" s="147"/>
      <c r="C918" s="130"/>
      <c r="D918" s="134" t="str">
        <f t="shared" si="453"/>
        <v/>
      </c>
      <c r="E918" s="145" t="str">
        <f t="shared" si="446"/>
        <v/>
      </c>
      <c r="F918" s="146" t="str">
        <f t="shared" si="447"/>
        <v/>
      </c>
      <c r="G918" s="132" t="str">
        <f t="shared" si="448"/>
        <v/>
      </c>
      <c r="H918" s="133" t="str">
        <f t="shared" ca="1" si="449"/>
        <v/>
      </c>
      <c r="I918" s="134" t="str">
        <f t="shared" si="450"/>
        <v/>
      </c>
      <c r="J918" s="134" t="str">
        <f>""</f>
        <v/>
      </c>
      <c r="K918" s="134" t="str">
        <f t="shared" si="451"/>
        <v/>
      </c>
      <c r="L918" s="134" t="str">
        <f t="shared" si="452"/>
        <v/>
      </c>
      <c r="M918" s="134" t="str">
        <f t="shared" si="435"/>
        <v/>
      </c>
      <c r="N918" s="134" t="str">
        <f t="shared" si="436"/>
        <v/>
      </c>
      <c r="O918" s="134" t="str">
        <f t="shared" si="437"/>
        <v/>
      </c>
      <c r="P918" s="134" t="str">
        <f t="shared" si="438"/>
        <v/>
      </c>
      <c r="Q918" s="134" t="str">
        <f t="shared" si="439"/>
        <v/>
      </c>
      <c r="R918" s="130" t="str">
        <f t="shared" si="440"/>
        <v/>
      </c>
      <c r="S918" s="134" t="str">
        <f t="shared" si="441"/>
        <v/>
      </c>
      <c r="T918" s="147" t="str">
        <f t="shared" si="442"/>
        <v/>
      </c>
      <c r="U918" s="134" t="str">
        <f t="shared" si="443"/>
        <v/>
      </c>
      <c r="V918" s="134" t="str">
        <f t="shared" si="444"/>
        <v/>
      </c>
      <c r="W918" s="134" t="str">
        <f t="shared" si="445"/>
        <v/>
      </c>
    </row>
    <row r="919" spans="1:23">
      <c r="A919" s="150"/>
      <c r="B919" s="147"/>
      <c r="C919" s="130"/>
      <c r="D919" s="134" t="str">
        <f t="shared" si="453"/>
        <v/>
      </c>
      <c r="E919" s="145" t="str">
        <f t="shared" si="446"/>
        <v/>
      </c>
      <c r="F919" s="146" t="str">
        <f t="shared" si="447"/>
        <v/>
      </c>
      <c r="G919" s="132" t="str">
        <f t="shared" si="448"/>
        <v/>
      </c>
      <c r="H919" s="133" t="str">
        <f t="shared" ca="1" si="449"/>
        <v/>
      </c>
      <c r="I919" s="134" t="str">
        <f t="shared" si="450"/>
        <v/>
      </c>
      <c r="J919" s="134" t="str">
        <f>""</f>
        <v/>
      </c>
      <c r="K919" s="134" t="str">
        <f t="shared" si="451"/>
        <v/>
      </c>
      <c r="L919" s="134" t="str">
        <f t="shared" si="452"/>
        <v/>
      </c>
      <c r="M919" s="134" t="str">
        <f t="shared" si="435"/>
        <v/>
      </c>
      <c r="N919" s="134" t="str">
        <f t="shared" si="436"/>
        <v/>
      </c>
      <c r="O919" s="134" t="str">
        <f t="shared" si="437"/>
        <v/>
      </c>
      <c r="P919" s="134" t="str">
        <f t="shared" si="438"/>
        <v/>
      </c>
      <c r="Q919" s="134" t="str">
        <f t="shared" si="439"/>
        <v/>
      </c>
      <c r="R919" s="130" t="str">
        <f t="shared" si="440"/>
        <v/>
      </c>
      <c r="S919" s="134" t="str">
        <f t="shared" si="441"/>
        <v/>
      </c>
      <c r="T919" s="147" t="str">
        <f t="shared" si="442"/>
        <v/>
      </c>
      <c r="U919" s="134" t="str">
        <f t="shared" si="443"/>
        <v/>
      </c>
      <c r="V919" s="134" t="str">
        <f t="shared" si="444"/>
        <v/>
      </c>
      <c r="W919" s="134" t="str">
        <f t="shared" si="445"/>
        <v/>
      </c>
    </row>
    <row r="920" spans="1:23">
      <c r="A920" s="150"/>
      <c r="B920" s="147"/>
      <c r="C920" s="130"/>
      <c r="D920" s="134" t="str">
        <f t="shared" si="453"/>
        <v/>
      </c>
      <c r="E920" s="145" t="str">
        <f t="shared" si="446"/>
        <v/>
      </c>
      <c r="F920" s="146" t="str">
        <f t="shared" si="447"/>
        <v/>
      </c>
      <c r="G920" s="132" t="str">
        <f t="shared" si="448"/>
        <v/>
      </c>
      <c r="H920" s="133" t="str">
        <f t="shared" ca="1" si="449"/>
        <v/>
      </c>
      <c r="I920" s="134" t="str">
        <f t="shared" si="450"/>
        <v/>
      </c>
      <c r="J920" s="134" t="str">
        <f>""</f>
        <v/>
      </c>
      <c r="K920" s="134" t="str">
        <f t="shared" si="451"/>
        <v/>
      </c>
      <c r="L920" s="134" t="str">
        <f t="shared" si="452"/>
        <v/>
      </c>
      <c r="M920" s="134" t="str">
        <f t="shared" si="435"/>
        <v/>
      </c>
      <c r="N920" s="134" t="str">
        <f t="shared" si="436"/>
        <v/>
      </c>
      <c r="O920" s="134" t="str">
        <f t="shared" si="437"/>
        <v/>
      </c>
      <c r="P920" s="134" t="str">
        <f t="shared" si="438"/>
        <v/>
      </c>
      <c r="Q920" s="134" t="str">
        <f t="shared" si="439"/>
        <v/>
      </c>
      <c r="R920" s="130" t="str">
        <f t="shared" si="440"/>
        <v/>
      </c>
      <c r="S920" s="134" t="str">
        <f t="shared" si="441"/>
        <v/>
      </c>
      <c r="T920" s="147" t="str">
        <f t="shared" si="442"/>
        <v/>
      </c>
      <c r="U920" s="134" t="str">
        <f t="shared" si="443"/>
        <v/>
      </c>
      <c r="V920" s="134" t="str">
        <f t="shared" si="444"/>
        <v/>
      </c>
      <c r="W920" s="134" t="str">
        <f t="shared" si="445"/>
        <v/>
      </c>
    </row>
    <row r="921" spans="1:23">
      <c r="A921" s="150"/>
      <c r="B921" s="147"/>
      <c r="C921" s="130"/>
      <c r="D921" s="134" t="str">
        <f t="shared" si="453"/>
        <v/>
      </c>
      <c r="E921" s="145" t="str">
        <f t="shared" si="446"/>
        <v/>
      </c>
      <c r="F921" s="146" t="str">
        <f t="shared" si="447"/>
        <v/>
      </c>
      <c r="G921" s="132" t="str">
        <f t="shared" si="448"/>
        <v/>
      </c>
      <c r="H921" s="133" t="str">
        <f t="shared" ca="1" si="449"/>
        <v/>
      </c>
      <c r="I921" s="134" t="str">
        <f t="shared" si="450"/>
        <v/>
      </c>
      <c r="J921" s="134" t="str">
        <f>""</f>
        <v/>
      </c>
      <c r="K921" s="134" t="str">
        <f t="shared" si="451"/>
        <v/>
      </c>
      <c r="L921" s="134" t="str">
        <f t="shared" si="452"/>
        <v/>
      </c>
      <c r="M921" s="134" t="str">
        <f t="shared" si="435"/>
        <v/>
      </c>
      <c r="N921" s="134" t="str">
        <f t="shared" si="436"/>
        <v/>
      </c>
      <c r="O921" s="134" t="str">
        <f t="shared" si="437"/>
        <v/>
      </c>
      <c r="P921" s="134" t="str">
        <f t="shared" si="438"/>
        <v/>
      </c>
      <c r="Q921" s="134" t="str">
        <f t="shared" si="439"/>
        <v/>
      </c>
      <c r="R921" s="130" t="str">
        <f t="shared" si="440"/>
        <v/>
      </c>
      <c r="S921" s="134" t="str">
        <f t="shared" si="441"/>
        <v/>
      </c>
      <c r="T921" s="147" t="str">
        <f t="shared" si="442"/>
        <v/>
      </c>
      <c r="U921" s="134" t="str">
        <f t="shared" si="443"/>
        <v/>
      </c>
      <c r="V921" s="134" t="str">
        <f t="shared" si="444"/>
        <v/>
      </c>
      <c r="W921" s="134" t="str">
        <f t="shared" si="445"/>
        <v/>
      </c>
    </row>
    <row r="922" spans="1:23">
      <c r="A922" s="150"/>
      <c r="B922" s="147"/>
      <c r="C922" s="130"/>
      <c r="D922" s="134" t="str">
        <f t="shared" si="453"/>
        <v/>
      </c>
      <c r="E922" s="145" t="str">
        <f t="shared" si="446"/>
        <v/>
      </c>
      <c r="F922" s="146" t="str">
        <f t="shared" si="447"/>
        <v/>
      </c>
      <c r="G922" s="132" t="str">
        <f t="shared" si="448"/>
        <v/>
      </c>
      <c r="H922" s="133" t="str">
        <f t="shared" ca="1" si="449"/>
        <v/>
      </c>
      <c r="I922" s="134" t="str">
        <f t="shared" si="450"/>
        <v/>
      </c>
      <c r="J922" s="134" t="str">
        <f>""</f>
        <v/>
      </c>
      <c r="K922" s="134" t="str">
        <f t="shared" si="451"/>
        <v/>
      </c>
      <c r="L922" s="134" t="str">
        <f t="shared" si="452"/>
        <v/>
      </c>
      <c r="M922" s="134" t="str">
        <f t="shared" si="435"/>
        <v/>
      </c>
      <c r="N922" s="134" t="str">
        <f t="shared" si="436"/>
        <v/>
      </c>
      <c r="O922" s="134" t="str">
        <f t="shared" si="437"/>
        <v/>
      </c>
      <c r="P922" s="134" t="str">
        <f t="shared" si="438"/>
        <v/>
      </c>
      <c r="Q922" s="134" t="str">
        <f t="shared" si="439"/>
        <v/>
      </c>
      <c r="R922" s="130" t="str">
        <f t="shared" si="440"/>
        <v/>
      </c>
      <c r="S922" s="134" t="str">
        <f t="shared" si="441"/>
        <v/>
      </c>
      <c r="T922" s="147" t="str">
        <f t="shared" si="442"/>
        <v/>
      </c>
      <c r="U922" s="134" t="str">
        <f t="shared" si="443"/>
        <v/>
      </c>
      <c r="V922" s="134" t="str">
        <f t="shared" si="444"/>
        <v/>
      </c>
      <c r="W922" s="134" t="str">
        <f t="shared" si="445"/>
        <v/>
      </c>
    </row>
    <row r="923" spans="1:23">
      <c r="A923" s="150"/>
      <c r="B923" s="147"/>
      <c r="C923" s="130"/>
      <c r="D923" s="134" t="str">
        <f t="shared" si="453"/>
        <v/>
      </c>
      <c r="E923" s="145" t="str">
        <f t="shared" si="446"/>
        <v/>
      </c>
      <c r="F923" s="146" t="str">
        <f t="shared" si="447"/>
        <v/>
      </c>
      <c r="G923" s="132" t="str">
        <f t="shared" si="448"/>
        <v/>
      </c>
      <c r="H923" s="133" t="str">
        <f t="shared" ca="1" si="449"/>
        <v/>
      </c>
      <c r="I923" s="134" t="str">
        <f t="shared" si="450"/>
        <v/>
      </c>
      <c r="J923" s="134" t="str">
        <f>""</f>
        <v/>
      </c>
      <c r="K923" s="134" t="str">
        <f t="shared" si="451"/>
        <v/>
      </c>
      <c r="L923" s="134" t="str">
        <f t="shared" si="452"/>
        <v/>
      </c>
      <c r="M923" s="134" t="str">
        <f t="shared" si="435"/>
        <v/>
      </c>
      <c r="N923" s="134" t="str">
        <f t="shared" si="436"/>
        <v/>
      </c>
      <c r="O923" s="134" t="str">
        <f t="shared" si="437"/>
        <v/>
      </c>
      <c r="P923" s="134" t="str">
        <f t="shared" si="438"/>
        <v/>
      </c>
      <c r="Q923" s="134" t="str">
        <f t="shared" si="439"/>
        <v/>
      </c>
      <c r="R923" s="130" t="str">
        <f t="shared" si="440"/>
        <v/>
      </c>
      <c r="S923" s="134" t="str">
        <f t="shared" si="441"/>
        <v/>
      </c>
      <c r="T923" s="147" t="str">
        <f t="shared" si="442"/>
        <v/>
      </c>
      <c r="U923" s="134" t="str">
        <f t="shared" si="443"/>
        <v/>
      </c>
      <c r="V923" s="134" t="str">
        <f t="shared" si="444"/>
        <v/>
      </c>
      <c r="W923" s="134" t="str">
        <f t="shared" si="445"/>
        <v/>
      </c>
    </row>
    <row r="924" spans="1:23">
      <c r="A924" s="150"/>
      <c r="B924" s="147"/>
      <c r="C924" s="130"/>
      <c r="D924" s="134" t="str">
        <f t="shared" si="453"/>
        <v/>
      </c>
      <c r="E924" s="145" t="str">
        <f t="shared" si="446"/>
        <v/>
      </c>
      <c r="F924" s="146" t="str">
        <f t="shared" si="447"/>
        <v/>
      </c>
      <c r="G924" s="132" t="str">
        <f t="shared" si="448"/>
        <v/>
      </c>
      <c r="H924" s="133" t="str">
        <f t="shared" ca="1" si="449"/>
        <v/>
      </c>
      <c r="I924" s="134" t="str">
        <f t="shared" si="450"/>
        <v/>
      </c>
      <c r="J924" s="134" t="str">
        <f>""</f>
        <v/>
      </c>
      <c r="K924" s="134" t="str">
        <f t="shared" si="451"/>
        <v/>
      </c>
      <c r="L924" s="134" t="str">
        <f t="shared" si="452"/>
        <v/>
      </c>
      <c r="M924" s="134" t="str">
        <f t="shared" si="435"/>
        <v/>
      </c>
      <c r="N924" s="134" t="str">
        <f t="shared" si="436"/>
        <v/>
      </c>
      <c r="O924" s="134" t="str">
        <f t="shared" si="437"/>
        <v/>
      </c>
      <c r="P924" s="134" t="str">
        <f t="shared" si="438"/>
        <v/>
      </c>
      <c r="Q924" s="134" t="str">
        <f t="shared" si="439"/>
        <v/>
      </c>
      <c r="R924" s="130" t="str">
        <f t="shared" si="440"/>
        <v/>
      </c>
      <c r="S924" s="134" t="str">
        <f t="shared" si="441"/>
        <v/>
      </c>
      <c r="T924" s="147" t="str">
        <f t="shared" si="442"/>
        <v/>
      </c>
      <c r="U924" s="134" t="str">
        <f t="shared" si="443"/>
        <v/>
      </c>
      <c r="V924" s="134" t="str">
        <f t="shared" si="444"/>
        <v/>
      </c>
      <c r="W924" s="134" t="str">
        <f t="shared" si="445"/>
        <v/>
      </c>
    </row>
    <row r="925" spans="1:23">
      <c r="A925" s="150"/>
      <c r="B925" s="147"/>
      <c r="C925" s="130"/>
      <c r="D925" s="134" t="str">
        <f t="shared" si="453"/>
        <v/>
      </c>
      <c r="E925" s="145" t="str">
        <f t="shared" si="446"/>
        <v/>
      </c>
      <c r="F925" s="146" t="str">
        <f t="shared" si="447"/>
        <v/>
      </c>
      <c r="G925" s="132" t="str">
        <f t="shared" si="448"/>
        <v/>
      </c>
      <c r="H925" s="133" t="str">
        <f t="shared" ca="1" si="449"/>
        <v/>
      </c>
      <c r="I925" s="134" t="str">
        <f t="shared" si="450"/>
        <v/>
      </c>
      <c r="J925" s="134" t="str">
        <f>""</f>
        <v/>
      </c>
      <c r="K925" s="134" t="str">
        <f t="shared" si="451"/>
        <v/>
      </c>
      <c r="L925" s="134" t="str">
        <f t="shared" si="452"/>
        <v/>
      </c>
      <c r="M925" s="134" t="str">
        <f t="shared" si="435"/>
        <v/>
      </c>
      <c r="N925" s="134" t="str">
        <f t="shared" si="436"/>
        <v/>
      </c>
      <c r="O925" s="134" t="str">
        <f t="shared" si="437"/>
        <v/>
      </c>
      <c r="P925" s="134" t="str">
        <f t="shared" si="438"/>
        <v/>
      </c>
      <c r="Q925" s="134" t="str">
        <f t="shared" si="439"/>
        <v/>
      </c>
      <c r="R925" s="130" t="str">
        <f t="shared" si="440"/>
        <v/>
      </c>
      <c r="S925" s="134" t="str">
        <f t="shared" si="441"/>
        <v/>
      </c>
      <c r="T925" s="147" t="str">
        <f t="shared" si="442"/>
        <v/>
      </c>
      <c r="U925" s="134" t="str">
        <f t="shared" si="443"/>
        <v/>
      </c>
      <c r="V925" s="134" t="str">
        <f t="shared" si="444"/>
        <v/>
      </c>
      <c r="W925" s="134" t="str">
        <f t="shared" si="445"/>
        <v/>
      </c>
    </row>
    <row r="926" spans="1:23">
      <c r="A926" s="150"/>
      <c r="B926" s="147"/>
      <c r="C926" s="130"/>
      <c r="D926" s="134" t="str">
        <f t="shared" si="453"/>
        <v/>
      </c>
      <c r="E926" s="145" t="str">
        <f t="shared" si="446"/>
        <v/>
      </c>
      <c r="F926" s="146" t="str">
        <f t="shared" si="447"/>
        <v/>
      </c>
      <c r="G926" s="132" t="str">
        <f t="shared" si="448"/>
        <v/>
      </c>
      <c r="H926" s="133" t="str">
        <f t="shared" ca="1" si="449"/>
        <v/>
      </c>
      <c r="I926" s="134" t="str">
        <f t="shared" si="450"/>
        <v/>
      </c>
      <c r="J926" s="134" t="str">
        <f>""</f>
        <v/>
      </c>
      <c r="K926" s="134" t="str">
        <f t="shared" si="451"/>
        <v/>
      </c>
      <c r="L926" s="134" t="str">
        <f t="shared" si="452"/>
        <v/>
      </c>
      <c r="M926" s="134" t="str">
        <f t="shared" si="435"/>
        <v/>
      </c>
      <c r="N926" s="134" t="str">
        <f t="shared" si="436"/>
        <v/>
      </c>
      <c r="O926" s="134" t="str">
        <f t="shared" si="437"/>
        <v/>
      </c>
      <c r="P926" s="134" t="str">
        <f t="shared" si="438"/>
        <v/>
      </c>
      <c r="Q926" s="134" t="str">
        <f t="shared" si="439"/>
        <v/>
      </c>
      <c r="R926" s="130" t="str">
        <f t="shared" si="440"/>
        <v/>
      </c>
      <c r="S926" s="134" t="str">
        <f t="shared" si="441"/>
        <v/>
      </c>
      <c r="T926" s="147" t="str">
        <f t="shared" si="442"/>
        <v/>
      </c>
      <c r="U926" s="134" t="str">
        <f t="shared" si="443"/>
        <v/>
      </c>
      <c r="V926" s="134" t="str">
        <f t="shared" si="444"/>
        <v/>
      </c>
      <c r="W926" s="134" t="str">
        <f t="shared" si="445"/>
        <v/>
      </c>
    </row>
    <row r="927" spans="1:23">
      <c r="A927" s="150"/>
      <c r="B927" s="147"/>
      <c r="C927" s="130"/>
      <c r="D927" s="134" t="str">
        <f t="shared" si="453"/>
        <v/>
      </c>
      <c r="E927" s="145" t="str">
        <f t="shared" si="446"/>
        <v/>
      </c>
      <c r="F927" s="146" t="str">
        <f t="shared" si="447"/>
        <v/>
      </c>
      <c r="G927" s="132" t="str">
        <f t="shared" si="448"/>
        <v/>
      </c>
      <c r="H927" s="133" t="str">
        <f t="shared" ca="1" si="449"/>
        <v/>
      </c>
      <c r="I927" s="134" t="str">
        <f t="shared" si="450"/>
        <v/>
      </c>
      <c r="J927" s="134" t="str">
        <f>""</f>
        <v/>
      </c>
      <c r="K927" s="134" t="str">
        <f t="shared" si="451"/>
        <v/>
      </c>
      <c r="L927" s="134" t="str">
        <f t="shared" si="452"/>
        <v/>
      </c>
      <c r="M927" s="134" t="str">
        <f t="shared" si="435"/>
        <v/>
      </c>
      <c r="N927" s="134" t="str">
        <f t="shared" si="436"/>
        <v/>
      </c>
      <c r="O927" s="134" t="str">
        <f t="shared" si="437"/>
        <v/>
      </c>
      <c r="P927" s="134" t="str">
        <f t="shared" si="438"/>
        <v/>
      </c>
      <c r="Q927" s="134" t="str">
        <f t="shared" si="439"/>
        <v/>
      </c>
      <c r="R927" s="130" t="str">
        <f t="shared" si="440"/>
        <v/>
      </c>
      <c r="S927" s="134" t="str">
        <f t="shared" si="441"/>
        <v/>
      </c>
      <c r="T927" s="147" t="str">
        <f t="shared" si="442"/>
        <v/>
      </c>
      <c r="U927" s="134" t="str">
        <f t="shared" si="443"/>
        <v/>
      </c>
      <c r="V927" s="134" t="str">
        <f t="shared" si="444"/>
        <v/>
      </c>
      <c r="W927" s="134" t="str">
        <f t="shared" si="445"/>
        <v/>
      </c>
    </row>
    <row r="928" spans="1:23">
      <c r="A928" s="150"/>
      <c r="B928" s="147"/>
      <c r="C928" s="130"/>
      <c r="D928" s="134" t="str">
        <f t="shared" si="453"/>
        <v/>
      </c>
      <c r="E928" s="145" t="str">
        <f t="shared" si="446"/>
        <v/>
      </c>
      <c r="F928" s="146" t="str">
        <f t="shared" si="447"/>
        <v/>
      </c>
      <c r="G928" s="132" t="str">
        <f t="shared" si="448"/>
        <v/>
      </c>
      <c r="H928" s="133" t="str">
        <f t="shared" ca="1" si="449"/>
        <v/>
      </c>
      <c r="I928" s="134" t="str">
        <f t="shared" si="450"/>
        <v/>
      </c>
      <c r="J928" s="134" t="str">
        <f>""</f>
        <v/>
      </c>
      <c r="K928" s="134" t="str">
        <f t="shared" si="451"/>
        <v/>
      </c>
      <c r="L928" s="134" t="str">
        <f t="shared" si="452"/>
        <v/>
      </c>
      <c r="M928" s="134" t="str">
        <f t="shared" si="435"/>
        <v/>
      </c>
      <c r="N928" s="134" t="str">
        <f t="shared" si="436"/>
        <v/>
      </c>
      <c r="O928" s="134" t="str">
        <f t="shared" si="437"/>
        <v/>
      </c>
      <c r="P928" s="134" t="str">
        <f t="shared" si="438"/>
        <v/>
      </c>
      <c r="Q928" s="134" t="str">
        <f t="shared" si="439"/>
        <v/>
      </c>
      <c r="R928" s="130" t="str">
        <f t="shared" si="440"/>
        <v/>
      </c>
      <c r="S928" s="134" t="str">
        <f t="shared" si="441"/>
        <v/>
      </c>
      <c r="T928" s="147" t="str">
        <f t="shared" si="442"/>
        <v/>
      </c>
      <c r="U928" s="134" t="str">
        <f t="shared" si="443"/>
        <v/>
      </c>
      <c r="V928" s="134" t="str">
        <f t="shared" si="444"/>
        <v/>
      </c>
      <c r="W928" s="134" t="str">
        <f t="shared" si="445"/>
        <v/>
      </c>
    </row>
    <row r="929" spans="1:23">
      <c r="A929" s="150"/>
      <c r="B929" s="147"/>
      <c r="C929" s="130"/>
      <c r="D929" s="134" t="str">
        <f t="shared" si="453"/>
        <v/>
      </c>
      <c r="E929" s="145" t="str">
        <f t="shared" si="446"/>
        <v/>
      </c>
      <c r="F929" s="146" t="str">
        <f t="shared" si="447"/>
        <v/>
      </c>
      <c r="G929" s="132" t="str">
        <f t="shared" si="448"/>
        <v/>
      </c>
      <c r="H929" s="133" t="str">
        <f t="shared" ca="1" si="449"/>
        <v/>
      </c>
      <c r="I929" s="134" t="str">
        <f t="shared" si="450"/>
        <v/>
      </c>
      <c r="J929" s="134" t="str">
        <f>""</f>
        <v/>
      </c>
      <c r="K929" s="134" t="str">
        <f t="shared" si="451"/>
        <v/>
      </c>
      <c r="L929" s="134" t="str">
        <f t="shared" si="452"/>
        <v/>
      </c>
      <c r="M929" s="134" t="str">
        <f t="shared" si="435"/>
        <v/>
      </c>
      <c r="N929" s="134" t="str">
        <f t="shared" si="436"/>
        <v/>
      </c>
      <c r="O929" s="134" t="str">
        <f t="shared" si="437"/>
        <v/>
      </c>
      <c r="P929" s="134" t="str">
        <f t="shared" si="438"/>
        <v/>
      </c>
      <c r="Q929" s="134" t="str">
        <f t="shared" si="439"/>
        <v/>
      </c>
      <c r="R929" s="130" t="str">
        <f t="shared" si="440"/>
        <v/>
      </c>
      <c r="S929" s="134" t="str">
        <f t="shared" si="441"/>
        <v/>
      </c>
      <c r="T929" s="147" t="str">
        <f t="shared" si="442"/>
        <v/>
      </c>
      <c r="U929" s="134" t="str">
        <f t="shared" si="443"/>
        <v/>
      </c>
      <c r="V929" s="134" t="str">
        <f t="shared" si="444"/>
        <v/>
      </c>
      <c r="W929" s="134" t="str">
        <f t="shared" si="445"/>
        <v/>
      </c>
    </row>
    <row r="930" spans="1:23">
      <c r="A930" s="150"/>
      <c r="B930" s="147"/>
      <c r="C930" s="130"/>
      <c r="D930" s="134" t="str">
        <f t="shared" si="453"/>
        <v/>
      </c>
      <c r="E930" s="145" t="str">
        <f t="shared" si="446"/>
        <v/>
      </c>
      <c r="F930" s="146" t="str">
        <f t="shared" si="447"/>
        <v/>
      </c>
      <c r="G930" s="132" t="str">
        <f t="shared" si="448"/>
        <v/>
      </c>
      <c r="H930" s="133" t="str">
        <f t="shared" ca="1" si="449"/>
        <v/>
      </c>
      <c r="I930" s="134" t="str">
        <f t="shared" si="450"/>
        <v/>
      </c>
      <c r="J930" s="134" t="str">
        <f>""</f>
        <v/>
      </c>
      <c r="K930" s="134" t="str">
        <f t="shared" si="451"/>
        <v/>
      </c>
      <c r="L930" s="134" t="str">
        <f t="shared" si="452"/>
        <v/>
      </c>
      <c r="M930" s="134" t="str">
        <f t="shared" si="435"/>
        <v/>
      </c>
      <c r="N930" s="134" t="str">
        <f t="shared" si="436"/>
        <v/>
      </c>
      <c r="O930" s="134" t="str">
        <f t="shared" si="437"/>
        <v/>
      </c>
      <c r="P930" s="134" t="str">
        <f t="shared" si="438"/>
        <v/>
      </c>
      <c r="Q930" s="134" t="str">
        <f t="shared" si="439"/>
        <v/>
      </c>
      <c r="R930" s="130" t="str">
        <f t="shared" si="440"/>
        <v/>
      </c>
      <c r="S930" s="134" t="str">
        <f t="shared" si="441"/>
        <v/>
      </c>
      <c r="T930" s="147" t="str">
        <f t="shared" si="442"/>
        <v/>
      </c>
      <c r="U930" s="134" t="str">
        <f t="shared" si="443"/>
        <v/>
      </c>
      <c r="V930" s="134" t="str">
        <f t="shared" si="444"/>
        <v/>
      </c>
      <c r="W930" s="134" t="str">
        <f t="shared" si="445"/>
        <v/>
      </c>
    </row>
    <row r="931" spans="1:23">
      <c r="A931" s="150"/>
      <c r="B931" s="147"/>
      <c r="C931" s="130"/>
      <c r="D931" s="134" t="str">
        <f t="shared" si="453"/>
        <v/>
      </c>
      <c r="E931" s="145" t="str">
        <f t="shared" si="446"/>
        <v/>
      </c>
      <c r="F931" s="146" t="str">
        <f t="shared" si="447"/>
        <v/>
      </c>
      <c r="G931" s="132" t="str">
        <f t="shared" si="448"/>
        <v/>
      </c>
      <c r="H931" s="133" t="str">
        <f t="shared" ca="1" si="449"/>
        <v/>
      </c>
      <c r="I931" s="134" t="str">
        <f t="shared" si="450"/>
        <v/>
      </c>
      <c r="J931" s="134" t="str">
        <f>""</f>
        <v/>
      </c>
      <c r="K931" s="134" t="str">
        <f t="shared" si="451"/>
        <v/>
      </c>
      <c r="L931" s="134" t="str">
        <f t="shared" si="452"/>
        <v/>
      </c>
      <c r="M931" s="134" t="str">
        <f t="shared" si="435"/>
        <v/>
      </c>
      <c r="N931" s="134" t="str">
        <f t="shared" si="436"/>
        <v/>
      </c>
      <c r="O931" s="134" t="str">
        <f t="shared" si="437"/>
        <v/>
      </c>
      <c r="P931" s="134" t="str">
        <f t="shared" si="438"/>
        <v/>
      </c>
      <c r="Q931" s="134" t="str">
        <f t="shared" si="439"/>
        <v/>
      </c>
      <c r="R931" s="130" t="str">
        <f t="shared" si="440"/>
        <v/>
      </c>
      <c r="S931" s="134" t="str">
        <f t="shared" si="441"/>
        <v/>
      </c>
      <c r="T931" s="147" t="str">
        <f t="shared" si="442"/>
        <v/>
      </c>
      <c r="U931" s="134" t="str">
        <f t="shared" si="443"/>
        <v/>
      </c>
      <c r="V931" s="134" t="str">
        <f t="shared" si="444"/>
        <v/>
      </c>
      <c r="W931" s="134" t="str">
        <f t="shared" si="445"/>
        <v/>
      </c>
    </row>
    <row r="932" spans="1:23">
      <c r="A932" s="150"/>
      <c r="B932" s="147"/>
      <c r="C932" s="130"/>
      <c r="D932" s="134" t="str">
        <f t="shared" si="453"/>
        <v/>
      </c>
      <c r="E932" s="145" t="str">
        <f t="shared" si="446"/>
        <v/>
      </c>
      <c r="F932" s="146" t="str">
        <f t="shared" si="447"/>
        <v/>
      </c>
      <c r="G932" s="132" t="str">
        <f t="shared" si="448"/>
        <v/>
      </c>
      <c r="H932" s="133" t="str">
        <f t="shared" ca="1" si="449"/>
        <v/>
      </c>
      <c r="I932" s="134" t="str">
        <f t="shared" si="450"/>
        <v/>
      </c>
      <c r="J932" s="134" t="str">
        <f>""</f>
        <v/>
      </c>
      <c r="K932" s="134" t="str">
        <f t="shared" si="451"/>
        <v/>
      </c>
      <c r="L932" s="134" t="str">
        <f t="shared" si="452"/>
        <v/>
      </c>
      <c r="M932" s="134" t="str">
        <f t="shared" si="435"/>
        <v/>
      </c>
      <c r="N932" s="134" t="str">
        <f t="shared" si="436"/>
        <v/>
      </c>
      <c r="O932" s="134" t="str">
        <f t="shared" si="437"/>
        <v/>
      </c>
      <c r="P932" s="134" t="str">
        <f t="shared" si="438"/>
        <v/>
      </c>
      <c r="Q932" s="134" t="str">
        <f t="shared" si="439"/>
        <v/>
      </c>
      <c r="R932" s="130" t="str">
        <f t="shared" si="440"/>
        <v/>
      </c>
      <c r="S932" s="134" t="str">
        <f t="shared" si="441"/>
        <v/>
      </c>
      <c r="T932" s="147" t="str">
        <f t="shared" si="442"/>
        <v/>
      </c>
      <c r="U932" s="134" t="str">
        <f t="shared" si="443"/>
        <v/>
      </c>
      <c r="V932" s="134" t="str">
        <f t="shared" si="444"/>
        <v/>
      </c>
      <c r="W932" s="134" t="str">
        <f t="shared" si="445"/>
        <v/>
      </c>
    </row>
    <row r="933" spans="1:23">
      <c r="A933" s="150"/>
      <c r="B933" s="147"/>
      <c r="C933" s="130"/>
      <c r="D933" s="134" t="str">
        <f t="shared" si="453"/>
        <v/>
      </c>
      <c r="E933" s="145" t="str">
        <f t="shared" si="446"/>
        <v/>
      </c>
      <c r="F933" s="146" t="str">
        <f t="shared" si="447"/>
        <v/>
      </c>
      <c r="G933" s="132" t="str">
        <f t="shared" si="448"/>
        <v/>
      </c>
      <c r="H933" s="133" t="str">
        <f t="shared" ca="1" si="449"/>
        <v/>
      </c>
      <c r="I933" s="134" t="str">
        <f t="shared" si="450"/>
        <v/>
      </c>
      <c r="J933" s="134" t="str">
        <f>""</f>
        <v/>
      </c>
      <c r="K933" s="134" t="str">
        <f t="shared" si="451"/>
        <v/>
      </c>
      <c r="L933" s="134" t="str">
        <f t="shared" si="452"/>
        <v/>
      </c>
      <c r="M933" s="134" t="str">
        <f t="shared" si="435"/>
        <v/>
      </c>
      <c r="N933" s="134" t="str">
        <f t="shared" si="436"/>
        <v/>
      </c>
      <c r="O933" s="134" t="str">
        <f t="shared" si="437"/>
        <v/>
      </c>
      <c r="P933" s="134" t="str">
        <f t="shared" si="438"/>
        <v/>
      </c>
      <c r="Q933" s="134" t="str">
        <f t="shared" si="439"/>
        <v/>
      </c>
      <c r="R933" s="130" t="str">
        <f t="shared" si="440"/>
        <v/>
      </c>
      <c r="S933" s="134" t="str">
        <f t="shared" si="441"/>
        <v/>
      </c>
      <c r="T933" s="147" t="str">
        <f t="shared" si="442"/>
        <v/>
      </c>
      <c r="U933" s="134" t="str">
        <f t="shared" si="443"/>
        <v/>
      </c>
      <c r="V933" s="134" t="str">
        <f t="shared" si="444"/>
        <v/>
      </c>
      <c r="W933" s="134" t="str">
        <f t="shared" si="445"/>
        <v/>
      </c>
    </row>
    <row r="934" spans="1:23">
      <c r="A934" s="150"/>
      <c r="B934" s="147"/>
      <c r="C934" s="130"/>
      <c r="D934" s="134" t="str">
        <f t="shared" si="453"/>
        <v/>
      </c>
      <c r="E934" s="145" t="str">
        <f t="shared" si="446"/>
        <v/>
      </c>
      <c r="F934" s="146" t="str">
        <f t="shared" si="447"/>
        <v/>
      </c>
      <c r="G934" s="132" t="str">
        <f t="shared" si="448"/>
        <v/>
      </c>
      <c r="H934" s="133" t="str">
        <f t="shared" ca="1" si="449"/>
        <v/>
      </c>
      <c r="I934" s="134" t="str">
        <f t="shared" si="450"/>
        <v/>
      </c>
      <c r="J934" s="134" t="str">
        <f>""</f>
        <v/>
      </c>
      <c r="K934" s="134" t="str">
        <f t="shared" si="451"/>
        <v/>
      </c>
      <c r="L934" s="134" t="str">
        <f t="shared" si="452"/>
        <v/>
      </c>
      <c r="M934" s="134" t="str">
        <f t="shared" si="435"/>
        <v/>
      </c>
      <c r="N934" s="134" t="str">
        <f t="shared" si="436"/>
        <v/>
      </c>
      <c r="O934" s="134" t="str">
        <f t="shared" si="437"/>
        <v/>
      </c>
      <c r="P934" s="134" t="str">
        <f t="shared" si="438"/>
        <v/>
      </c>
      <c r="Q934" s="134" t="str">
        <f t="shared" si="439"/>
        <v/>
      </c>
      <c r="R934" s="130" t="str">
        <f t="shared" si="440"/>
        <v/>
      </c>
      <c r="S934" s="134" t="str">
        <f t="shared" si="441"/>
        <v/>
      </c>
      <c r="T934" s="147" t="str">
        <f t="shared" si="442"/>
        <v/>
      </c>
      <c r="U934" s="134" t="str">
        <f t="shared" si="443"/>
        <v/>
      </c>
      <c r="V934" s="134" t="str">
        <f t="shared" si="444"/>
        <v/>
      </c>
      <c r="W934" s="134" t="str">
        <f t="shared" si="445"/>
        <v/>
      </c>
    </row>
    <row r="935" spans="1:23">
      <c r="A935" s="150"/>
      <c r="B935" s="147"/>
      <c r="C935" s="130"/>
      <c r="D935" s="134" t="str">
        <f t="shared" si="453"/>
        <v/>
      </c>
      <c r="E935" s="145" t="str">
        <f t="shared" si="446"/>
        <v/>
      </c>
      <c r="F935" s="146" t="str">
        <f t="shared" si="447"/>
        <v/>
      </c>
      <c r="G935" s="132" t="str">
        <f t="shared" si="448"/>
        <v/>
      </c>
      <c r="H935" s="133" t="str">
        <f t="shared" ca="1" si="449"/>
        <v/>
      </c>
      <c r="I935" s="134" t="str">
        <f t="shared" si="450"/>
        <v/>
      </c>
      <c r="J935" s="134" t="str">
        <f>""</f>
        <v/>
      </c>
      <c r="K935" s="134" t="str">
        <f t="shared" si="451"/>
        <v/>
      </c>
      <c r="L935" s="134" t="str">
        <f t="shared" si="452"/>
        <v/>
      </c>
      <c r="M935" s="134" t="str">
        <f t="shared" si="435"/>
        <v/>
      </c>
      <c r="N935" s="134" t="str">
        <f t="shared" si="436"/>
        <v/>
      </c>
      <c r="O935" s="134" t="str">
        <f t="shared" si="437"/>
        <v/>
      </c>
      <c r="P935" s="134" t="str">
        <f t="shared" si="438"/>
        <v/>
      </c>
      <c r="Q935" s="134" t="str">
        <f t="shared" si="439"/>
        <v/>
      </c>
      <c r="R935" s="130" t="str">
        <f t="shared" si="440"/>
        <v/>
      </c>
      <c r="S935" s="134" t="str">
        <f t="shared" si="441"/>
        <v/>
      </c>
      <c r="T935" s="147" t="str">
        <f t="shared" si="442"/>
        <v/>
      </c>
      <c r="U935" s="134" t="str">
        <f t="shared" si="443"/>
        <v/>
      </c>
      <c r="V935" s="134" t="str">
        <f t="shared" si="444"/>
        <v/>
      </c>
      <c r="W935" s="134" t="str">
        <f t="shared" si="445"/>
        <v/>
      </c>
    </row>
    <row r="936" spans="1:23">
      <c r="A936" s="150"/>
      <c r="B936" s="147"/>
      <c r="C936" s="130"/>
      <c r="D936" s="134" t="str">
        <f t="shared" si="453"/>
        <v/>
      </c>
      <c r="E936" s="145" t="str">
        <f t="shared" si="446"/>
        <v/>
      </c>
      <c r="F936" s="146" t="str">
        <f t="shared" si="447"/>
        <v/>
      </c>
      <c r="G936" s="132" t="str">
        <f t="shared" si="448"/>
        <v/>
      </c>
      <c r="H936" s="133" t="str">
        <f t="shared" ca="1" si="449"/>
        <v/>
      </c>
      <c r="I936" s="134" t="str">
        <f t="shared" si="450"/>
        <v/>
      </c>
      <c r="J936" s="134" t="str">
        <f>""</f>
        <v/>
      </c>
      <c r="K936" s="134" t="str">
        <f t="shared" si="451"/>
        <v/>
      </c>
      <c r="L936" s="134" t="str">
        <f t="shared" si="452"/>
        <v/>
      </c>
      <c r="M936" s="134" t="str">
        <f t="shared" si="435"/>
        <v/>
      </c>
      <c r="N936" s="134" t="str">
        <f t="shared" si="436"/>
        <v/>
      </c>
      <c r="O936" s="134" t="str">
        <f t="shared" si="437"/>
        <v/>
      </c>
      <c r="P936" s="134" t="str">
        <f t="shared" si="438"/>
        <v/>
      </c>
      <c r="Q936" s="134" t="str">
        <f t="shared" si="439"/>
        <v/>
      </c>
      <c r="R936" s="130" t="str">
        <f t="shared" si="440"/>
        <v/>
      </c>
      <c r="S936" s="134" t="str">
        <f t="shared" si="441"/>
        <v/>
      </c>
      <c r="T936" s="147" t="str">
        <f t="shared" si="442"/>
        <v/>
      </c>
      <c r="U936" s="134" t="str">
        <f t="shared" si="443"/>
        <v/>
      </c>
      <c r="V936" s="134" t="str">
        <f t="shared" si="444"/>
        <v/>
      </c>
      <c r="W936" s="134" t="str">
        <f t="shared" si="445"/>
        <v/>
      </c>
    </row>
    <row r="937" spans="1:23">
      <c r="A937" s="150"/>
      <c r="B937" s="147"/>
      <c r="C937" s="130"/>
      <c r="D937" s="134" t="str">
        <f t="shared" si="453"/>
        <v/>
      </c>
      <c r="E937" s="145" t="str">
        <f t="shared" si="446"/>
        <v/>
      </c>
      <c r="F937" s="146" t="str">
        <f t="shared" si="447"/>
        <v/>
      </c>
      <c r="G937" s="132" t="str">
        <f t="shared" si="448"/>
        <v/>
      </c>
      <c r="H937" s="133" t="str">
        <f t="shared" ca="1" si="449"/>
        <v/>
      </c>
      <c r="I937" s="134" t="str">
        <f t="shared" si="450"/>
        <v/>
      </c>
      <c r="J937" s="134" t="str">
        <f>""</f>
        <v/>
      </c>
      <c r="K937" s="134" t="str">
        <f t="shared" si="451"/>
        <v/>
      </c>
      <c r="L937" s="134" t="str">
        <f t="shared" si="452"/>
        <v/>
      </c>
      <c r="M937" s="134" t="str">
        <f t="shared" si="435"/>
        <v/>
      </c>
      <c r="N937" s="134" t="str">
        <f t="shared" si="436"/>
        <v/>
      </c>
      <c r="O937" s="134" t="str">
        <f t="shared" si="437"/>
        <v/>
      </c>
      <c r="P937" s="134" t="str">
        <f t="shared" si="438"/>
        <v/>
      </c>
      <c r="Q937" s="134" t="str">
        <f t="shared" si="439"/>
        <v/>
      </c>
      <c r="R937" s="130" t="str">
        <f t="shared" si="440"/>
        <v/>
      </c>
      <c r="S937" s="134" t="str">
        <f t="shared" si="441"/>
        <v/>
      </c>
      <c r="T937" s="147" t="str">
        <f t="shared" si="442"/>
        <v/>
      </c>
      <c r="U937" s="134" t="str">
        <f t="shared" si="443"/>
        <v/>
      </c>
      <c r="V937" s="134" t="str">
        <f t="shared" si="444"/>
        <v/>
      </c>
      <c r="W937" s="134" t="str">
        <f t="shared" si="445"/>
        <v/>
      </c>
    </row>
    <row r="938" spans="1:23">
      <c r="A938" s="150"/>
      <c r="B938" s="147"/>
      <c r="C938" s="130"/>
      <c r="D938" s="134" t="str">
        <f t="shared" si="453"/>
        <v/>
      </c>
      <c r="E938" s="145" t="str">
        <f t="shared" si="446"/>
        <v/>
      </c>
      <c r="F938" s="146" t="str">
        <f t="shared" si="447"/>
        <v/>
      </c>
      <c r="G938" s="132" t="str">
        <f t="shared" si="448"/>
        <v/>
      </c>
      <c r="H938" s="133" t="str">
        <f t="shared" ca="1" si="449"/>
        <v/>
      </c>
      <c r="I938" s="134" t="str">
        <f t="shared" si="450"/>
        <v/>
      </c>
      <c r="J938" s="134" t="str">
        <f>""</f>
        <v/>
      </c>
      <c r="K938" s="134" t="str">
        <f t="shared" si="451"/>
        <v/>
      </c>
      <c r="L938" s="134" t="str">
        <f t="shared" si="452"/>
        <v/>
      </c>
      <c r="M938" s="134" t="str">
        <f t="shared" si="435"/>
        <v/>
      </c>
      <c r="N938" s="134" t="str">
        <f t="shared" si="436"/>
        <v/>
      </c>
      <c r="O938" s="134" t="str">
        <f t="shared" si="437"/>
        <v/>
      </c>
      <c r="P938" s="134" t="str">
        <f t="shared" si="438"/>
        <v/>
      </c>
      <c r="Q938" s="134" t="str">
        <f t="shared" si="439"/>
        <v/>
      </c>
      <c r="R938" s="130" t="str">
        <f t="shared" si="440"/>
        <v/>
      </c>
      <c r="S938" s="134" t="str">
        <f t="shared" si="441"/>
        <v/>
      </c>
      <c r="T938" s="147" t="str">
        <f t="shared" si="442"/>
        <v/>
      </c>
      <c r="U938" s="134" t="str">
        <f t="shared" si="443"/>
        <v/>
      </c>
      <c r="V938" s="134" t="str">
        <f t="shared" si="444"/>
        <v/>
      </c>
      <c r="W938" s="134" t="str">
        <f t="shared" si="445"/>
        <v/>
      </c>
    </row>
    <row r="939" spans="1:23">
      <c r="A939" s="150"/>
      <c r="B939" s="147"/>
      <c r="C939" s="130"/>
      <c r="D939" s="134" t="str">
        <f t="shared" si="453"/>
        <v/>
      </c>
      <c r="E939" s="145" t="str">
        <f t="shared" si="446"/>
        <v/>
      </c>
      <c r="F939" s="146" t="str">
        <f t="shared" si="447"/>
        <v/>
      </c>
      <c r="G939" s="132" t="str">
        <f t="shared" si="448"/>
        <v/>
      </c>
      <c r="H939" s="133" t="str">
        <f t="shared" ca="1" si="449"/>
        <v/>
      </c>
      <c r="I939" s="134" t="str">
        <f t="shared" si="450"/>
        <v/>
      </c>
      <c r="J939" s="134" t="str">
        <f>""</f>
        <v/>
      </c>
      <c r="K939" s="134" t="str">
        <f t="shared" si="451"/>
        <v/>
      </c>
      <c r="L939" s="134" t="str">
        <f t="shared" si="452"/>
        <v/>
      </c>
      <c r="M939" s="134" t="str">
        <f t="shared" si="435"/>
        <v/>
      </c>
      <c r="N939" s="134" t="str">
        <f t="shared" si="436"/>
        <v/>
      </c>
      <c r="O939" s="134" t="str">
        <f t="shared" si="437"/>
        <v/>
      </c>
      <c r="P939" s="134" t="str">
        <f t="shared" si="438"/>
        <v/>
      </c>
      <c r="Q939" s="134" t="str">
        <f t="shared" si="439"/>
        <v/>
      </c>
      <c r="R939" s="130" t="str">
        <f t="shared" si="440"/>
        <v/>
      </c>
      <c r="S939" s="134" t="str">
        <f t="shared" si="441"/>
        <v/>
      </c>
      <c r="T939" s="147" t="str">
        <f t="shared" si="442"/>
        <v/>
      </c>
      <c r="U939" s="134" t="str">
        <f t="shared" si="443"/>
        <v/>
      </c>
      <c r="V939" s="134" t="str">
        <f t="shared" si="444"/>
        <v/>
      </c>
      <c r="W939" s="134" t="str">
        <f t="shared" si="445"/>
        <v/>
      </c>
    </row>
    <row r="940" spans="1:23">
      <c r="A940" s="150"/>
      <c r="B940" s="147"/>
      <c r="C940" s="130"/>
      <c r="D940" s="134" t="str">
        <f t="shared" si="453"/>
        <v/>
      </c>
      <c r="E940" s="145" t="str">
        <f t="shared" si="446"/>
        <v/>
      </c>
      <c r="F940" s="146" t="str">
        <f t="shared" si="447"/>
        <v/>
      </c>
      <c r="G940" s="132" t="str">
        <f t="shared" si="448"/>
        <v/>
      </c>
      <c r="H940" s="133" t="str">
        <f t="shared" ca="1" si="449"/>
        <v/>
      </c>
      <c r="I940" s="134" t="str">
        <f t="shared" si="450"/>
        <v/>
      </c>
      <c r="J940" s="134" t="str">
        <f>""</f>
        <v/>
      </c>
      <c r="K940" s="134" t="str">
        <f t="shared" si="451"/>
        <v/>
      </c>
      <c r="L940" s="134" t="str">
        <f t="shared" si="452"/>
        <v/>
      </c>
      <c r="M940" s="134" t="str">
        <f t="shared" si="435"/>
        <v/>
      </c>
      <c r="N940" s="134" t="str">
        <f t="shared" si="436"/>
        <v/>
      </c>
      <c r="O940" s="134" t="str">
        <f t="shared" si="437"/>
        <v/>
      </c>
      <c r="P940" s="134" t="str">
        <f t="shared" si="438"/>
        <v/>
      </c>
      <c r="Q940" s="134" t="str">
        <f t="shared" si="439"/>
        <v/>
      </c>
      <c r="R940" s="130" t="str">
        <f t="shared" si="440"/>
        <v/>
      </c>
      <c r="S940" s="134" t="str">
        <f t="shared" si="441"/>
        <v/>
      </c>
      <c r="T940" s="147" t="str">
        <f t="shared" si="442"/>
        <v/>
      </c>
      <c r="U940" s="134" t="str">
        <f t="shared" si="443"/>
        <v/>
      </c>
      <c r="V940" s="134" t="str">
        <f t="shared" si="444"/>
        <v/>
      </c>
      <c r="W940" s="134" t="str">
        <f t="shared" si="445"/>
        <v/>
      </c>
    </row>
    <row r="941" spans="1:23">
      <c r="A941" s="150"/>
      <c r="B941" s="147"/>
      <c r="C941" s="130"/>
      <c r="D941" s="134" t="str">
        <f t="shared" si="453"/>
        <v/>
      </c>
      <c r="E941" s="145" t="str">
        <f t="shared" si="446"/>
        <v/>
      </c>
      <c r="F941" s="146" t="str">
        <f t="shared" si="447"/>
        <v/>
      </c>
      <c r="G941" s="132" t="str">
        <f t="shared" si="448"/>
        <v/>
      </c>
      <c r="H941" s="133" t="str">
        <f t="shared" ca="1" si="449"/>
        <v/>
      </c>
      <c r="I941" s="134" t="str">
        <f t="shared" si="450"/>
        <v/>
      </c>
      <c r="J941" s="134" t="str">
        <f>""</f>
        <v/>
      </c>
      <c r="K941" s="134" t="str">
        <f t="shared" si="451"/>
        <v/>
      </c>
      <c r="L941" s="134" t="str">
        <f t="shared" si="452"/>
        <v/>
      </c>
      <c r="M941" s="134" t="str">
        <f t="shared" si="435"/>
        <v/>
      </c>
      <c r="N941" s="134" t="str">
        <f t="shared" si="436"/>
        <v/>
      </c>
      <c r="O941" s="134" t="str">
        <f t="shared" si="437"/>
        <v/>
      </c>
      <c r="P941" s="134" t="str">
        <f t="shared" si="438"/>
        <v/>
      </c>
      <c r="Q941" s="134" t="str">
        <f t="shared" si="439"/>
        <v/>
      </c>
      <c r="R941" s="130" t="str">
        <f t="shared" si="440"/>
        <v/>
      </c>
      <c r="S941" s="134" t="str">
        <f t="shared" si="441"/>
        <v/>
      </c>
      <c r="T941" s="147" t="str">
        <f t="shared" si="442"/>
        <v/>
      </c>
      <c r="U941" s="134" t="str">
        <f t="shared" si="443"/>
        <v/>
      </c>
      <c r="V941" s="134" t="str">
        <f t="shared" si="444"/>
        <v/>
      </c>
      <c r="W941" s="134" t="str">
        <f t="shared" si="445"/>
        <v/>
      </c>
    </row>
    <row r="942" spans="1:23">
      <c r="A942" s="150"/>
      <c r="B942" s="147"/>
      <c r="C942" s="130"/>
      <c r="D942" s="134" t="str">
        <f t="shared" si="453"/>
        <v/>
      </c>
      <c r="E942" s="145" t="str">
        <f t="shared" si="446"/>
        <v/>
      </c>
      <c r="F942" s="146" t="str">
        <f t="shared" si="447"/>
        <v/>
      </c>
      <c r="G942" s="132" t="str">
        <f t="shared" si="448"/>
        <v/>
      </c>
      <c r="H942" s="133" t="str">
        <f t="shared" ca="1" si="449"/>
        <v/>
      </c>
      <c r="I942" s="134" t="str">
        <f t="shared" si="450"/>
        <v/>
      </c>
      <c r="J942" s="134" t="str">
        <f>""</f>
        <v/>
      </c>
      <c r="K942" s="134" t="str">
        <f t="shared" si="451"/>
        <v/>
      </c>
      <c r="L942" s="134" t="str">
        <f t="shared" si="452"/>
        <v/>
      </c>
      <c r="M942" s="134" t="str">
        <f t="shared" si="435"/>
        <v/>
      </c>
      <c r="N942" s="134" t="str">
        <f t="shared" si="436"/>
        <v/>
      </c>
      <c r="O942" s="134" t="str">
        <f t="shared" si="437"/>
        <v/>
      </c>
      <c r="P942" s="134" t="str">
        <f t="shared" si="438"/>
        <v/>
      </c>
      <c r="Q942" s="134" t="str">
        <f t="shared" si="439"/>
        <v/>
      </c>
      <c r="R942" s="130" t="str">
        <f t="shared" si="440"/>
        <v/>
      </c>
      <c r="S942" s="134" t="str">
        <f t="shared" si="441"/>
        <v/>
      </c>
      <c r="T942" s="147" t="str">
        <f t="shared" si="442"/>
        <v/>
      </c>
      <c r="U942" s="134" t="str">
        <f t="shared" si="443"/>
        <v/>
      </c>
      <c r="V942" s="134" t="str">
        <f t="shared" si="444"/>
        <v/>
      </c>
      <c r="W942" s="134" t="str">
        <f t="shared" si="445"/>
        <v/>
      </c>
    </row>
    <row r="943" spans="1:23">
      <c r="A943" s="150"/>
      <c r="B943" s="147"/>
      <c r="C943" s="130"/>
      <c r="D943" s="134" t="str">
        <f t="shared" si="453"/>
        <v/>
      </c>
      <c r="E943" s="145" t="str">
        <f t="shared" si="446"/>
        <v/>
      </c>
      <c r="F943" s="146" t="str">
        <f t="shared" si="447"/>
        <v/>
      </c>
      <c r="G943" s="132" t="str">
        <f t="shared" si="448"/>
        <v/>
      </c>
      <c r="H943" s="133" t="str">
        <f t="shared" ca="1" si="449"/>
        <v/>
      </c>
      <c r="I943" s="134" t="str">
        <f t="shared" si="450"/>
        <v/>
      </c>
      <c r="J943" s="134" t="str">
        <f>""</f>
        <v/>
      </c>
      <c r="K943" s="134" t="str">
        <f t="shared" si="451"/>
        <v/>
      </c>
      <c r="L943" s="134" t="str">
        <f t="shared" si="452"/>
        <v/>
      </c>
      <c r="M943" s="134" t="str">
        <f t="shared" si="435"/>
        <v/>
      </c>
      <c r="N943" s="134" t="str">
        <f t="shared" si="436"/>
        <v/>
      </c>
      <c r="O943" s="134" t="str">
        <f t="shared" si="437"/>
        <v/>
      </c>
      <c r="P943" s="134" t="str">
        <f t="shared" si="438"/>
        <v/>
      </c>
      <c r="Q943" s="134" t="str">
        <f t="shared" si="439"/>
        <v/>
      </c>
      <c r="R943" s="130" t="str">
        <f t="shared" si="440"/>
        <v/>
      </c>
      <c r="S943" s="134" t="str">
        <f t="shared" si="441"/>
        <v/>
      </c>
      <c r="T943" s="147" t="str">
        <f t="shared" si="442"/>
        <v/>
      </c>
      <c r="U943" s="134" t="str">
        <f t="shared" si="443"/>
        <v/>
      </c>
      <c r="V943" s="134" t="str">
        <f t="shared" si="444"/>
        <v/>
      </c>
      <c r="W943" s="134" t="str">
        <f t="shared" si="445"/>
        <v/>
      </c>
    </row>
    <row r="944" spans="1:23">
      <c r="A944" s="150"/>
      <c r="B944" s="147"/>
      <c r="C944" s="130"/>
      <c r="D944" s="134" t="str">
        <f t="shared" si="453"/>
        <v/>
      </c>
      <c r="E944" s="145" t="str">
        <f t="shared" si="446"/>
        <v/>
      </c>
      <c r="F944" s="146" t="str">
        <f t="shared" si="447"/>
        <v/>
      </c>
      <c r="G944" s="132" t="str">
        <f t="shared" si="448"/>
        <v/>
      </c>
      <c r="H944" s="133" t="str">
        <f t="shared" ca="1" si="449"/>
        <v/>
      </c>
      <c r="I944" s="134" t="str">
        <f t="shared" si="450"/>
        <v/>
      </c>
      <c r="J944" s="134" t="str">
        <f>""</f>
        <v/>
      </c>
      <c r="K944" s="134" t="str">
        <f t="shared" si="451"/>
        <v/>
      </c>
      <c r="L944" s="134" t="str">
        <f t="shared" si="452"/>
        <v/>
      </c>
      <c r="M944" s="134" t="str">
        <f t="shared" si="435"/>
        <v/>
      </c>
      <c r="N944" s="134" t="str">
        <f t="shared" si="436"/>
        <v/>
      </c>
      <c r="O944" s="134" t="str">
        <f t="shared" si="437"/>
        <v/>
      </c>
      <c r="P944" s="134" t="str">
        <f t="shared" si="438"/>
        <v/>
      </c>
      <c r="Q944" s="134" t="str">
        <f t="shared" si="439"/>
        <v/>
      </c>
      <c r="R944" s="130" t="str">
        <f t="shared" si="440"/>
        <v/>
      </c>
      <c r="S944" s="134" t="str">
        <f t="shared" si="441"/>
        <v/>
      </c>
      <c r="T944" s="147" t="str">
        <f t="shared" si="442"/>
        <v/>
      </c>
      <c r="U944" s="134" t="str">
        <f t="shared" si="443"/>
        <v/>
      </c>
      <c r="V944" s="134" t="str">
        <f t="shared" si="444"/>
        <v/>
      </c>
      <c r="W944" s="134" t="str">
        <f t="shared" si="445"/>
        <v/>
      </c>
    </row>
    <row r="945" spans="1:23">
      <c r="A945" s="150"/>
      <c r="B945" s="147"/>
      <c r="C945" s="130"/>
      <c r="D945" s="134" t="str">
        <f t="shared" si="453"/>
        <v/>
      </c>
      <c r="E945" s="145" t="str">
        <f t="shared" si="446"/>
        <v/>
      </c>
      <c r="F945" s="146" t="str">
        <f t="shared" si="447"/>
        <v/>
      </c>
      <c r="G945" s="132" t="str">
        <f t="shared" si="448"/>
        <v/>
      </c>
      <c r="H945" s="133" t="str">
        <f t="shared" ca="1" si="449"/>
        <v/>
      </c>
      <c r="I945" s="134" t="str">
        <f t="shared" si="450"/>
        <v/>
      </c>
      <c r="J945" s="134" t="str">
        <f>""</f>
        <v/>
      </c>
      <c r="K945" s="134" t="str">
        <f t="shared" si="451"/>
        <v/>
      </c>
      <c r="L945" s="134" t="str">
        <f t="shared" si="452"/>
        <v/>
      </c>
      <c r="M945" s="134" t="str">
        <f t="shared" si="435"/>
        <v/>
      </c>
      <c r="N945" s="134" t="str">
        <f t="shared" si="436"/>
        <v/>
      </c>
      <c r="O945" s="134" t="str">
        <f t="shared" si="437"/>
        <v/>
      </c>
      <c r="P945" s="134" t="str">
        <f t="shared" si="438"/>
        <v/>
      </c>
      <c r="Q945" s="134" t="str">
        <f t="shared" si="439"/>
        <v/>
      </c>
      <c r="R945" s="130" t="str">
        <f t="shared" si="440"/>
        <v/>
      </c>
      <c r="S945" s="134" t="str">
        <f t="shared" si="441"/>
        <v/>
      </c>
      <c r="T945" s="147" t="str">
        <f t="shared" si="442"/>
        <v/>
      </c>
      <c r="U945" s="134" t="str">
        <f t="shared" si="443"/>
        <v/>
      </c>
      <c r="V945" s="134" t="str">
        <f t="shared" si="444"/>
        <v/>
      </c>
      <c r="W945" s="134" t="str">
        <f t="shared" si="445"/>
        <v/>
      </c>
    </row>
    <row r="946" spans="1:23">
      <c r="A946" s="150"/>
      <c r="B946" s="147"/>
      <c r="C946" s="130"/>
      <c r="D946" s="134" t="str">
        <f t="shared" si="453"/>
        <v/>
      </c>
      <c r="E946" s="145" t="str">
        <f t="shared" si="446"/>
        <v/>
      </c>
      <c r="F946" s="146" t="str">
        <f t="shared" si="447"/>
        <v/>
      </c>
      <c r="G946" s="132" t="str">
        <f t="shared" si="448"/>
        <v/>
      </c>
      <c r="H946" s="133" t="str">
        <f t="shared" ca="1" si="449"/>
        <v/>
      </c>
      <c r="I946" s="134" t="str">
        <f t="shared" si="450"/>
        <v/>
      </c>
      <c r="J946" s="134" t="str">
        <f>""</f>
        <v/>
      </c>
      <c r="K946" s="134" t="str">
        <f t="shared" si="451"/>
        <v/>
      </c>
      <c r="L946" s="134" t="str">
        <f t="shared" si="452"/>
        <v/>
      </c>
      <c r="M946" s="134" t="str">
        <f t="shared" si="435"/>
        <v/>
      </c>
      <c r="N946" s="134" t="str">
        <f t="shared" si="436"/>
        <v/>
      </c>
      <c r="O946" s="134" t="str">
        <f t="shared" si="437"/>
        <v/>
      </c>
      <c r="P946" s="134" t="str">
        <f t="shared" si="438"/>
        <v/>
      </c>
      <c r="Q946" s="134" t="str">
        <f t="shared" si="439"/>
        <v/>
      </c>
      <c r="R946" s="130" t="str">
        <f t="shared" si="440"/>
        <v/>
      </c>
      <c r="S946" s="134" t="str">
        <f t="shared" si="441"/>
        <v/>
      </c>
      <c r="T946" s="147" t="str">
        <f t="shared" si="442"/>
        <v/>
      </c>
      <c r="U946" s="134" t="str">
        <f t="shared" si="443"/>
        <v/>
      </c>
      <c r="V946" s="134" t="str">
        <f t="shared" si="444"/>
        <v/>
      </c>
      <c r="W946" s="134" t="str">
        <f t="shared" si="445"/>
        <v/>
      </c>
    </row>
    <row r="947" spans="1:23">
      <c r="A947" s="150"/>
      <c r="B947" s="147"/>
      <c r="C947" s="130"/>
      <c r="D947" s="134" t="str">
        <f t="shared" si="453"/>
        <v/>
      </c>
      <c r="E947" s="145" t="str">
        <f t="shared" si="446"/>
        <v/>
      </c>
      <c r="F947" s="146" t="str">
        <f t="shared" si="447"/>
        <v/>
      </c>
      <c r="G947" s="132" t="str">
        <f t="shared" si="448"/>
        <v/>
      </c>
      <c r="H947" s="133" t="str">
        <f t="shared" ca="1" si="449"/>
        <v/>
      </c>
      <c r="I947" s="134" t="str">
        <f t="shared" si="450"/>
        <v/>
      </c>
      <c r="J947" s="134" t="str">
        <f>""</f>
        <v/>
      </c>
      <c r="K947" s="134" t="str">
        <f t="shared" si="451"/>
        <v/>
      </c>
      <c r="L947" s="134" t="str">
        <f t="shared" si="452"/>
        <v/>
      </c>
      <c r="M947" s="134" t="str">
        <f t="shared" ref="M947:M1010" si="454">IFERROR(IF(E947,0,""),"")</f>
        <v/>
      </c>
      <c r="N947" s="134" t="str">
        <f t="shared" ref="N947:N1010" si="455">IFERROR(IF(E947,0,""),"")</f>
        <v/>
      </c>
      <c r="O947" s="134" t="str">
        <f t="shared" ref="O947:O1010" si="456">IFERROR(IF(E947,"01",""),"")</f>
        <v/>
      </c>
      <c r="P947" s="134" t="str">
        <f t="shared" ref="P947:P1010" si="457">IFERROR(IF(K947&lt;&gt;"",P946+1,""),1)</f>
        <v/>
      </c>
      <c r="Q947" s="134" t="str">
        <f t="shared" ref="Q947:Q1010" si="458">IFERROR(IF(E947,0,""),"")</f>
        <v/>
      </c>
      <c r="R947" s="130" t="str">
        <f t="shared" ref="R947:R1010" si="459">IFERROR(IF(E947,VLOOKUP(A947,DATOS,IF(C947="NO",30,30),FALSE),""),"")</f>
        <v/>
      </c>
      <c r="S947" s="134" t="str">
        <f t="shared" ref="S947:S1010" si="460">IFERROR(IF(D947&lt;&gt;"",S946+1,""),1)</f>
        <v/>
      </c>
      <c r="T947" s="147" t="str">
        <f t="shared" ref="T947:T1010" si="461">IFERROR(IF(E947,VLOOKUP(A947,DATOS,27,FALSE),""),"")</f>
        <v/>
      </c>
      <c r="U947" s="134" t="str">
        <f t="shared" ref="U947:U1010" si="462">IFERROR(IF(E947,0,""),"")</f>
        <v/>
      </c>
      <c r="V947" s="134" t="str">
        <f t="shared" ref="V947:V1010" si="463">IFERROR(IF(E947,A947,""),"")</f>
        <v/>
      </c>
      <c r="W947" s="134" t="str">
        <f t="shared" ref="W947:W1010" si="464">IFERROR(IF(V947&lt;&gt;"",CONCATENATE("PAGO DEL CONTRATO CÁTEDRA ",V947, " N° HORAS: ",B947),""),"")</f>
        <v/>
      </c>
    </row>
    <row r="948" spans="1:23">
      <c r="A948" s="150"/>
      <c r="B948" s="147"/>
      <c r="C948" s="130"/>
      <c r="D948" s="134" t="str">
        <f t="shared" si="453"/>
        <v/>
      </c>
      <c r="E948" s="145" t="str">
        <f t="shared" si="446"/>
        <v/>
      </c>
      <c r="F948" s="146" t="str">
        <f t="shared" si="447"/>
        <v/>
      </c>
      <c r="G948" s="132" t="str">
        <f t="shared" si="448"/>
        <v/>
      </c>
      <c r="H948" s="133" t="str">
        <f t="shared" ca="1" si="449"/>
        <v/>
      </c>
      <c r="I948" s="134" t="str">
        <f t="shared" si="450"/>
        <v/>
      </c>
      <c r="J948" s="134" t="str">
        <f>""</f>
        <v/>
      </c>
      <c r="K948" s="134" t="str">
        <f t="shared" si="451"/>
        <v/>
      </c>
      <c r="L948" s="134" t="str">
        <f t="shared" si="452"/>
        <v/>
      </c>
      <c r="M948" s="134" t="str">
        <f t="shared" si="454"/>
        <v/>
      </c>
      <c r="N948" s="134" t="str">
        <f t="shared" si="455"/>
        <v/>
      </c>
      <c r="O948" s="134" t="str">
        <f t="shared" si="456"/>
        <v/>
      </c>
      <c r="P948" s="134" t="str">
        <f t="shared" si="457"/>
        <v/>
      </c>
      <c r="Q948" s="134" t="str">
        <f t="shared" si="458"/>
        <v/>
      </c>
      <c r="R948" s="130" t="str">
        <f t="shared" si="459"/>
        <v/>
      </c>
      <c r="S948" s="134" t="str">
        <f t="shared" si="460"/>
        <v/>
      </c>
      <c r="T948" s="147" t="str">
        <f t="shared" si="461"/>
        <v/>
      </c>
      <c r="U948" s="134" t="str">
        <f t="shared" si="462"/>
        <v/>
      </c>
      <c r="V948" s="134" t="str">
        <f t="shared" si="463"/>
        <v/>
      </c>
      <c r="W948" s="134" t="str">
        <f t="shared" si="464"/>
        <v/>
      </c>
    </row>
    <row r="949" spans="1:23">
      <c r="A949" s="150"/>
      <c r="B949" s="147"/>
      <c r="C949" s="130"/>
      <c r="D949" s="134" t="str">
        <f t="shared" si="453"/>
        <v/>
      </c>
      <c r="E949" s="145" t="str">
        <f t="shared" si="446"/>
        <v/>
      </c>
      <c r="F949" s="146" t="str">
        <f t="shared" si="447"/>
        <v/>
      </c>
      <c r="G949" s="132" t="str">
        <f t="shared" si="448"/>
        <v/>
      </c>
      <c r="H949" s="133" t="str">
        <f t="shared" ca="1" si="449"/>
        <v/>
      </c>
      <c r="I949" s="134" t="str">
        <f t="shared" si="450"/>
        <v/>
      </c>
      <c r="J949" s="134" t="str">
        <f>""</f>
        <v/>
      </c>
      <c r="K949" s="134" t="str">
        <f t="shared" si="451"/>
        <v/>
      </c>
      <c r="L949" s="134" t="str">
        <f t="shared" si="452"/>
        <v/>
      </c>
      <c r="M949" s="134" t="str">
        <f t="shared" si="454"/>
        <v/>
      </c>
      <c r="N949" s="134" t="str">
        <f t="shared" si="455"/>
        <v/>
      </c>
      <c r="O949" s="134" t="str">
        <f t="shared" si="456"/>
        <v/>
      </c>
      <c r="P949" s="134" t="str">
        <f t="shared" si="457"/>
        <v/>
      </c>
      <c r="Q949" s="134" t="str">
        <f t="shared" si="458"/>
        <v/>
      </c>
      <c r="R949" s="130" t="str">
        <f t="shared" si="459"/>
        <v/>
      </c>
      <c r="S949" s="134" t="str">
        <f t="shared" si="460"/>
        <v/>
      </c>
      <c r="T949" s="147" t="str">
        <f t="shared" si="461"/>
        <v/>
      </c>
      <c r="U949" s="134" t="str">
        <f t="shared" si="462"/>
        <v/>
      </c>
      <c r="V949" s="134" t="str">
        <f t="shared" si="463"/>
        <v/>
      </c>
      <c r="W949" s="134" t="str">
        <f t="shared" si="464"/>
        <v/>
      </c>
    </row>
    <row r="950" spans="1:23">
      <c r="A950" s="150"/>
      <c r="B950" s="147"/>
      <c r="C950" s="130"/>
      <c r="D950" s="134" t="str">
        <f t="shared" si="453"/>
        <v/>
      </c>
      <c r="E950" s="145" t="str">
        <f t="shared" si="446"/>
        <v/>
      </c>
      <c r="F950" s="146" t="str">
        <f t="shared" si="447"/>
        <v/>
      </c>
      <c r="G950" s="132" t="str">
        <f t="shared" si="448"/>
        <v/>
      </c>
      <c r="H950" s="133" t="str">
        <f t="shared" ca="1" si="449"/>
        <v/>
      </c>
      <c r="I950" s="134" t="str">
        <f t="shared" si="450"/>
        <v/>
      </c>
      <c r="J950" s="134" t="str">
        <f>""</f>
        <v/>
      </c>
      <c r="K950" s="134" t="str">
        <f t="shared" si="451"/>
        <v/>
      </c>
      <c r="L950" s="134" t="str">
        <f t="shared" si="452"/>
        <v/>
      </c>
      <c r="M950" s="134" t="str">
        <f t="shared" si="454"/>
        <v/>
      </c>
      <c r="N950" s="134" t="str">
        <f t="shared" si="455"/>
        <v/>
      </c>
      <c r="O950" s="134" t="str">
        <f t="shared" si="456"/>
        <v/>
      </c>
      <c r="P950" s="134" t="str">
        <f t="shared" si="457"/>
        <v/>
      </c>
      <c r="Q950" s="134" t="str">
        <f t="shared" si="458"/>
        <v/>
      </c>
      <c r="R950" s="130" t="str">
        <f t="shared" si="459"/>
        <v/>
      </c>
      <c r="S950" s="134" t="str">
        <f t="shared" si="460"/>
        <v/>
      </c>
      <c r="T950" s="147" t="str">
        <f t="shared" si="461"/>
        <v/>
      </c>
      <c r="U950" s="134" t="str">
        <f t="shared" si="462"/>
        <v/>
      </c>
      <c r="V950" s="134" t="str">
        <f t="shared" si="463"/>
        <v/>
      </c>
      <c r="W950" s="134" t="str">
        <f t="shared" si="464"/>
        <v/>
      </c>
    </row>
    <row r="951" spans="1:23">
      <c r="A951" s="150"/>
      <c r="B951" s="147"/>
      <c r="C951" s="130"/>
      <c r="D951" s="134" t="str">
        <f t="shared" si="453"/>
        <v/>
      </c>
      <c r="E951" s="145" t="str">
        <f t="shared" si="446"/>
        <v/>
      </c>
      <c r="F951" s="146" t="str">
        <f t="shared" si="447"/>
        <v/>
      </c>
      <c r="G951" s="132" t="str">
        <f t="shared" si="448"/>
        <v/>
      </c>
      <c r="H951" s="133" t="str">
        <f t="shared" ca="1" si="449"/>
        <v/>
      </c>
      <c r="I951" s="134" t="str">
        <f t="shared" si="450"/>
        <v/>
      </c>
      <c r="J951" s="134" t="str">
        <f>""</f>
        <v/>
      </c>
      <c r="K951" s="134" t="str">
        <f t="shared" si="451"/>
        <v/>
      </c>
      <c r="L951" s="134" t="str">
        <f t="shared" si="452"/>
        <v/>
      </c>
      <c r="M951" s="134" t="str">
        <f t="shared" si="454"/>
        <v/>
      </c>
      <c r="N951" s="134" t="str">
        <f t="shared" si="455"/>
        <v/>
      </c>
      <c r="O951" s="134" t="str">
        <f t="shared" si="456"/>
        <v/>
      </c>
      <c r="P951" s="134" t="str">
        <f t="shared" si="457"/>
        <v/>
      </c>
      <c r="Q951" s="134" t="str">
        <f t="shared" si="458"/>
        <v/>
      </c>
      <c r="R951" s="130" t="str">
        <f t="shared" si="459"/>
        <v/>
      </c>
      <c r="S951" s="134" t="str">
        <f t="shared" si="460"/>
        <v/>
      </c>
      <c r="T951" s="147" t="str">
        <f t="shared" si="461"/>
        <v/>
      </c>
      <c r="U951" s="134" t="str">
        <f t="shared" si="462"/>
        <v/>
      </c>
      <c r="V951" s="134" t="str">
        <f t="shared" si="463"/>
        <v/>
      </c>
      <c r="W951" s="134" t="str">
        <f t="shared" si="464"/>
        <v/>
      </c>
    </row>
    <row r="952" spans="1:23">
      <c r="A952" s="150"/>
      <c r="B952" s="147"/>
      <c r="C952" s="130"/>
      <c r="D952" s="134" t="str">
        <f t="shared" si="453"/>
        <v/>
      </c>
      <c r="E952" s="145" t="str">
        <f t="shared" si="446"/>
        <v/>
      </c>
      <c r="F952" s="146" t="str">
        <f t="shared" si="447"/>
        <v/>
      </c>
      <c r="G952" s="132" t="str">
        <f t="shared" si="448"/>
        <v/>
      </c>
      <c r="H952" s="133" t="str">
        <f t="shared" ca="1" si="449"/>
        <v/>
      </c>
      <c r="I952" s="134" t="str">
        <f t="shared" si="450"/>
        <v/>
      </c>
      <c r="J952" s="134" t="str">
        <f>""</f>
        <v/>
      </c>
      <c r="K952" s="134" t="str">
        <f t="shared" si="451"/>
        <v/>
      </c>
      <c r="L952" s="134" t="str">
        <f t="shared" si="452"/>
        <v/>
      </c>
      <c r="M952" s="134" t="str">
        <f t="shared" si="454"/>
        <v/>
      </c>
      <c r="N952" s="134" t="str">
        <f t="shared" si="455"/>
        <v/>
      </c>
      <c r="O952" s="134" t="str">
        <f t="shared" si="456"/>
        <v/>
      </c>
      <c r="P952" s="134" t="str">
        <f t="shared" si="457"/>
        <v/>
      </c>
      <c r="Q952" s="134" t="str">
        <f t="shared" si="458"/>
        <v/>
      </c>
      <c r="R952" s="130" t="str">
        <f t="shared" si="459"/>
        <v/>
      </c>
      <c r="S952" s="134" t="str">
        <f t="shared" si="460"/>
        <v/>
      </c>
      <c r="T952" s="147" t="str">
        <f t="shared" si="461"/>
        <v/>
      </c>
      <c r="U952" s="134" t="str">
        <f t="shared" si="462"/>
        <v/>
      </c>
      <c r="V952" s="134" t="str">
        <f t="shared" si="463"/>
        <v/>
      </c>
      <c r="W952" s="134" t="str">
        <f t="shared" si="464"/>
        <v/>
      </c>
    </row>
    <row r="953" spans="1:23">
      <c r="A953" s="150"/>
      <c r="B953" s="147"/>
      <c r="C953" s="130"/>
      <c r="D953" s="134" t="str">
        <f t="shared" si="453"/>
        <v/>
      </c>
      <c r="E953" s="145" t="str">
        <f t="shared" si="446"/>
        <v/>
      </c>
      <c r="F953" s="146" t="str">
        <f t="shared" si="447"/>
        <v/>
      </c>
      <c r="G953" s="132" t="str">
        <f t="shared" si="448"/>
        <v/>
      </c>
      <c r="H953" s="133" t="str">
        <f t="shared" ca="1" si="449"/>
        <v/>
      </c>
      <c r="I953" s="134" t="str">
        <f t="shared" si="450"/>
        <v/>
      </c>
      <c r="J953" s="134" t="str">
        <f>""</f>
        <v/>
      </c>
      <c r="K953" s="134" t="str">
        <f t="shared" si="451"/>
        <v/>
      </c>
      <c r="L953" s="134" t="str">
        <f t="shared" si="452"/>
        <v/>
      </c>
      <c r="M953" s="134" t="str">
        <f t="shared" si="454"/>
        <v/>
      </c>
      <c r="N953" s="134" t="str">
        <f t="shared" si="455"/>
        <v/>
      </c>
      <c r="O953" s="134" t="str">
        <f t="shared" si="456"/>
        <v/>
      </c>
      <c r="P953" s="134" t="str">
        <f t="shared" si="457"/>
        <v/>
      </c>
      <c r="Q953" s="134" t="str">
        <f t="shared" si="458"/>
        <v/>
      </c>
      <c r="R953" s="130" t="str">
        <f t="shared" si="459"/>
        <v/>
      </c>
      <c r="S953" s="134" t="str">
        <f t="shared" si="460"/>
        <v/>
      </c>
      <c r="T953" s="147" t="str">
        <f t="shared" si="461"/>
        <v/>
      </c>
      <c r="U953" s="134" t="str">
        <f t="shared" si="462"/>
        <v/>
      </c>
      <c r="V953" s="134" t="str">
        <f t="shared" si="463"/>
        <v/>
      </c>
      <c r="W953" s="134" t="str">
        <f t="shared" si="464"/>
        <v/>
      </c>
    </row>
    <row r="954" spans="1:23">
      <c r="A954" s="150"/>
      <c r="B954" s="147"/>
      <c r="C954" s="130"/>
      <c r="D954" s="134" t="str">
        <f t="shared" si="453"/>
        <v/>
      </c>
      <c r="E954" s="145" t="str">
        <f t="shared" si="446"/>
        <v/>
      </c>
      <c r="F954" s="146" t="str">
        <f t="shared" si="447"/>
        <v/>
      </c>
      <c r="G954" s="132" t="str">
        <f t="shared" si="448"/>
        <v/>
      </c>
      <c r="H954" s="133" t="str">
        <f t="shared" ca="1" si="449"/>
        <v/>
      </c>
      <c r="I954" s="134" t="str">
        <f t="shared" si="450"/>
        <v/>
      </c>
      <c r="J954" s="134" t="str">
        <f>""</f>
        <v/>
      </c>
      <c r="K954" s="134" t="str">
        <f t="shared" si="451"/>
        <v/>
      </c>
      <c r="L954" s="134" t="str">
        <f t="shared" si="452"/>
        <v/>
      </c>
      <c r="M954" s="134" t="str">
        <f t="shared" si="454"/>
        <v/>
      </c>
      <c r="N954" s="134" t="str">
        <f t="shared" si="455"/>
        <v/>
      </c>
      <c r="O954" s="134" t="str">
        <f t="shared" si="456"/>
        <v/>
      </c>
      <c r="P954" s="134" t="str">
        <f t="shared" si="457"/>
        <v/>
      </c>
      <c r="Q954" s="134" t="str">
        <f t="shared" si="458"/>
        <v/>
      </c>
      <c r="R954" s="130" t="str">
        <f t="shared" si="459"/>
        <v/>
      </c>
      <c r="S954" s="134" t="str">
        <f t="shared" si="460"/>
        <v/>
      </c>
      <c r="T954" s="147" t="str">
        <f t="shared" si="461"/>
        <v/>
      </c>
      <c r="U954" s="134" t="str">
        <f t="shared" si="462"/>
        <v/>
      </c>
      <c r="V954" s="134" t="str">
        <f t="shared" si="463"/>
        <v/>
      </c>
      <c r="W954" s="134" t="str">
        <f t="shared" si="464"/>
        <v/>
      </c>
    </row>
    <row r="955" spans="1:23">
      <c r="A955" s="150"/>
      <c r="B955" s="147"/>
      <c r="C955" s="130"/>
      <c r="D955" s="134" t="str">
        <f t="shared" si="453"/>
        <v/>
      </c>
      <c r="E955" s="145" t="str">
        <f t="shared" si="446"/>
        <v/>
      </c>
      <c r="F955" s="146" t="str">
        <f t="shared" si="447"/>
        <v/>
      </c>
      <c r="G955" s="132" t="str">
        <f t="shared" si="448"/>
        <v/>
      </c>
      <c r="H955" s="133" t="str">
        <f t="shared" ca="1" si="449"/>
        <v/>
      </c>
      <c r="I955" s="134" t="str">
        <f t="shared" si="450"/>
        <v/>
      </c>
      <c r="J955" s="134" t="str">
        <f>""</f>
        <v/>
      </c>
      <c r="K955" s="134" t="str">
        <f t="shared" si="451"/>
        <v/>
      </c>
      <c r="L955" s="134" t="str">
        <f t="shared" si="452"/>
        <v/>
      </c>
      <c r="M955" s="134" t="str">
        <f t="shared" si="454"/>
        <v/>
      </c>
      <c r="N955" s="134" t="str">
        <f t="shared" si="455"/>
        <v/>
      </c>
      <c r="O955" s="134" t="str">
        <f t="shared" si="456"/>
        <v/>
      </c>
      <c r="P955" s="134" t="str">
        <f t="shared" si="457"/>
        <v/>
      </c>
      <c r="Q955" s="134" t="str">
        <f t="shared" si="458"/>
        <v/>
      </c>
      <c r="R955" s="130" t="str">
        <f t="shared" si="459"/>
        <v/>
      </c>
      <c r="S955" s="134" t="str">
        <f t="shared" si="460"/>
        <v/>
      </c>
      <c r="T955" s="147" t="str">
        <f t="shared" si="461"/>
        <v/>
      </c>
      <c r="U955" s="134" t="str">
        <f t="shared" si="462"/>
        <v/>
      </c>
      <c r="V955" s="134" t="str">
        <f t="shared" si="463"/>
        <v/>
      </c>
      <c r="W955" s="134" t="str">
        <f t="shared" si="464"/>
        <v/>
      </c>
    </row>
    <row r="956" spans="1:23">
      <c r="A956" s="150"/>
      <c r="B956" s="147"/>
      <c r="C956" s="130"/>
      <c r="D956" s="134" t="str">
        <f t="shared" si="453"/>
        <v/>
      </c>
      <c r="E956" s="145" t="str">
        <f t="shared" si="446"/>
        <v/>
      </c>
      <c r="F956" s="146" t="str">
        <f t="shared" si="447"/>
        <v/>
      </c>
      <c r="G956" s="132" t="str">
        <f t="shared" si="448"/>
        <v/>
      </c>
      <c r="H956" s="133" t="str">
        <f t="shared" ca="1" si="449"/>
        <v/>
      </c>
      <c r="I956" s="134" t="str">
        <f t="shared" si="450"/>
        <v/>
      </c>
      <c r="J956" s="134" t="str">
        <f>""</f>
        <v/>
      </c>
      <c r="K956" s="134" t="str">
        <f t="shared" si="451"/>
        <v/>
      </c>
      <c r="L956" s="134" t="str">
        <f t="shared" si="452"/>
        <v/>
      </c>
      <c r="M956" s="134" t="str">
        <f t="shared" si="454"/>
        <v/>
      </c>
      <c r="N956" s="134" t="str">
        <f t="shared" si="455"/>
        <v/>
      </c>
      <c r="O956" s="134" t="str">
        <f t="shared" si="456"/>
        <v/>
      </c>
      <c r="P956" s="134" t="str">
        <f t="shared" si="457"/>
        <v/>
      </c>
      <c r="Q956" s="134" t="str">
        <f t="shared" si="458"/>
        <v/>
      </c>
      <c r="R956" s="130" t="str">
        <f t="shared" si="459"/>
        <v/>
      </c>
      <c r="S956" s="134" t="str">
        <f t="shared" si="460"/>
        <v/>
      </c>
      <c r="T956" s="147" t="str">
        <f t="shared" si="461"/>
        <v/>
      </c>
      <c r="U956" s="134" t="str">
        <f t="shared" si="462"/>
        <v/>
      </c>
      <c r="V956" s="134" t="str">
        <f t="shared" si="463"/>
        <v/>
      </c>
      <c r="W956" s="134" t="str">
        <f t="shared" si="464"/>
        <v/>
      </c>
    </row>
    <row r="957" spans="1:23">
      <c r="A957" s="150"/>
      <c r="B957" s="147"/>
      <c r="C957" s="130"/>
      <c r="D957" s="134" t="str">
        <f t="shared" si="453"/>
        <v/>
      </c>
      <c r="E957" s="145" t="str">
        <f t="shared" si="446"/>
        <v/>
      </c>
      <c r="F957" s="146" t="str">
        <f t="shared" si="447"/>
        <v/>
      </c>
      <c r="G957" s="132" t="str">
        <f t="shared" si="448"/>
        <v/>
      </c>
      <c r="H957" s="133" t="str">
        <f t="shared" ca="1" si="449"/>
        <v/>
      </c>
      <c r="I957" s="134" t="str">
        <f t="shared" si="450"/>
        <v/>
      </c>
      <c r="J957" s="134" t="str">
        <f>""</f>
        <v/>
      </c>
      <c r="K957" s="134" t="str">
        <f t="shared" si="451"/>
        <v/>
      </c>
      <c r="L957" s="134" t="str">
        <f t="shared" si="452"/>
        <v/>
      </c>
      <c r="M957" s="134" t="str">
        <f t="shared" si="454"/>
        <v/>
      </c>
      <c r="N957" s="134" t="str">
        <f t="shared" si="455"/>
        <v/>
      </c>
      <c r="O957" s="134" t="str">
        <f t="shared" si="456"/>
        <v/>
      </c>
      <c r="P957" s="134" t="str">
        <f t="shared" si="457"/>
        <v/>
      </c>
      <c r="Q957" s="134" t="str">
        <f t="shared" si="458"/>
        <v/>
      </c>
      <c r="R957" s="130" t="str">
        <f t="shared" si="459"/>
        <v/>
      </c>
      <c r="S957" s="134" t="str">
        <f t="shared" si="460"/>
        <v/>
      </c>
      <c r="T957" s="147" t="str">
        <f t="shared" si="461"/>
        <v/>
      </c>
      <c r="U957" s="134" t="str">
        <f t="shared" si="462"/>
        <v/>
      </c>
      <c r="V957" s="134" t="str">
        <f t="shared" si="463"/>
        <v/>
      </c>
      <c r="W957" s="134" t="str">
        <f t="shared" si="464"/>
        <v/>
      </c>
    </row>
    <row r="958" spans="1:23">
      <c r="A958" s="150"/>
      <c r="B958" s="147"/>
      <c r="C958" s="130"/>
      <c r="D958" s="134" t="str">
        <f t="shared" si="453"/>
        <v/>
      </c>
      <c r="E958" s="145" t="str">
        <f t="shared" si="446"/>
        <v/>
      </c>
      <c r="F958" s="146" t="str">
        <f t="shared" si="447"/>
        <v/>
      </c>
      <c r="G958" s="132" t="str">
        <f t="shared" si="448"/>
        <v/>
      </c>
      <c r="H958" s="133" t="str">
        <f t="shared" ca="1" si="449"/>
        <v/>
      </c>
      <c r="I958" s="134" t="str">
        <f t="shared" si="450"/>
        <v/>
      </c>
      <c r="J958" s="134" t="str">
        <f>""</f>
        <v/>
      </c>
      <c r="K958" s="134" t="str">
        <f t="shared" si="451"/>
        <v/>
      </c>
      <c r="L958" s="134" t="str">
        <f t="shared" si="452"/>
        <v/>
      </c>
      <c r="M958" s="134" t="str">
        <f t="shared" si="454"/>
        <v/>
      </c>
      <c r="N958" s="134" t="str">
        <f t="shared" si="455"/>
        <v/>
      </c>
      <c r="O958" s="134" t="str">
        <f t="shared" si="456"/>
        <v/>
      </c>
      <c r="P958" s="134" t="str">
        <f t="shared" si="457"/>
        <v/>
      </c>
      <c r="Q958" s="134" t="str">
        <f t="shared" si="458"/>
        <v/>
      </c>
      <c r="R958" s="130" t="str">
        <f t="shared" si="459"/>
        <v/>
      </c>
      <c r="S958" s="134" t="str">
        <f t="shared" si="460"/>
        <v/>
      </c>
      <c r="T958" s="147" t="str">
        <f t="shared" si="461"/>
        <v/>
      </c>
      <c r="U958" s="134" t="str">
        <f t="shared" si="462"/>
        <v/>
      </c>
      <c r="V958" s="134" t="str">
        <f t="shared" si="463"/>
        <v/>
      </c>
      <c r="W958" s="134" t="str">
        <f t="shared" si="464"/>
        <v/>
      </c>
    </row>
    <row r="959" spans="1:23">
      <c r="A959" s="150"/>
      <c r="B959" s="147"/>
      <c r="C959" s="130"/>
      <c r="D959" s="134" t="str">
        <f t="shared" si="453"/>
        <v/>
      </c>
      <c r="E959" s="145" t="str">
        <f t="shared" si="446"/>
        <v/>
      </c>
      <c r="F959" s="146" t="str">
        <f t="shared" si="447"/>
        <v/>
      </c>
      <c r="G959" s="132" t="str">
        <f t="shared" si="448"/>
        <v/>
      </c>
      <c r="H959" s="133" t="str">
        <f t="shared" ca="1" si="449"/>
        <v/>
      </c>
      <c r="I959" s="134" t="str">
        <f t="shared" si="450"/>
        <v/>
      </c>
      <c r="J959" s="134" t="str">
        <f>""</f>
        <v/>
      </c>
      <c r="K959" s="134" t="str">
        <f t="shared" si="451"/>
        <v/>
      </c>
      <c r="L959" s="134" t="str">
        <f t="shared" si="452"/>
        <v/>
      </c>
      <c r="M959" s="134" t="str">
        <f t="shared" si="454"/>
        <v/>
      </c>
      <c r="N959" s="134" t="str">
        <f t="shared" si="455"/>
        <v/>
      </c>
      <c r="O959" s="134" t="str">
        <f t="shared" si="456"/>
        <v/>
      </c>
      <c r="P959" s="134" t="str">
        <f t="shared" si="457"/>
        <v/>
      </c>
      <c r="Q959" s="134" t="str">
        <f t="shared" si="458"/>
        <v/>
      </c>
      <c r="R959" s="130" t="str">
        <f t="shared" si="459"/>
        <v/>
      </c>
      <c r="S959" s="134" t="str">
        <f t="shared" si="460"/>
        <v/>
      </c>
      <c r="T959" s="147" t="str">
        <f t="shared" si="461"/>
        <v/>
      </c>
      <c r="U959" s="134" t="str">
        <f t="shared" si="462"/>
        <v/>
      </c>
      <c r="V959" s="134" t="str">
        <f t="shared" si="463"/>
        <v/>
      </c>
      <c r="W959" s="134" t="str">
        <f t="shared" si="464"/>
        <v/>
      </c>
    </row>
    <row r="960" spans="1:23">
      <c r="A960" s="150"/>
      <c r="B960" s="147"/>
      <c r="C960" s="130"/>
      <c r="D960" s="134" t="str">
        <f t="shared" si="453"/>
        <v/>
      </c>
      <c r="E960" s="145" t="str">
        <f t="shared" si="446"/>
        <v/>
      </c>
      <c r="F960" s="146" t="str">
        <f t="shared" si="447"/>
        <v/>
      </c>
      <c r="G960" s="132" t="str">
        <f t="shared" si="448"/>
        <v/>
      </c>
      <c r="H960" s="133" t="str">
        <f t="shared" ca="1" si="449"/>
        <v/>
      </c>
      <c r="I960" s="134" t="str">
        <f t="shared" si="450"/>
        <v/>
      </c>
      <c r="J960" s="134" t="str">
        <f>""</f>
        <v/>
      </c>
      <c r="K960" s="134" t="str">
        <f t="shared" si="451"/>
        <v/>
      </c>
      <c r="L960" s="134" t="str">
        <f t="shared" si="452"/>
        <v/>
      </c>
      <c r="M960" s="134" t="str">
        <f t="shared" si="454"/>
        <v/>
      </c>
      <c r="N960" s="134" t="str">
        <f t="shared" si="455"/>
        <v/>
      </c>
      <c r="O960" s="134" t="str">
        <f t="shared" si="456"/>
        <v/>
      </c>
      <c r="P960" s="134" t="str">
        <f t="shared" si="457"/>
        <v/>
      </c>
      <c r="Q960" s="134" t="str">
        <f t="shared" si="458"/>
        <v/>
      </c>
      <c r="R960" s="130" t="str">
        <f t="shared" si="459"/>
        <v/>
      </c>
      <c r="S960" s="134" t="str">
        <f t="shared" si="460"/>
        <v/>
      </c>
      <c r="T960" s="147" t="str">
        <f t="shared" si="461"/>
        <v/>
      </c>
      <c r="U960" s="134" t="str">
        <f t="shared" si="462"/>
        <v/>
      </c>
      <c r="V960" s="134" t="str">
        <f t="shared" si="463"/>
        <v/>
      </c>
      <c r="W960" s="134" t="str">
        <f t="shared" si="464"/>
        <v/>
      </c>
    </row>
    <row r="961" spans="1:23">
      <c r="A961" s="150"/>
      <c r="B961" s="147"/>
      <c r="C961" s="130"/>
      <c r="D961" s="134" t="str">
        <f t="shared" si="453"/>
        <v/>
      </c>
      <c r="E961" s="145" t="str">
        <f t="shared" si="446"/>
        <v/>
      </c>
      <c r="F961" s="146" t="str">
        <f t="shared" si="447"/>
        <v/>
      </c>
      <c r="G961" s="132" t="str">
        <f t="shared" si="448"/>
        <v/>
      </c>
      <c r="H961" s="133" t="str">
        <f t="shared" ca="1" si="449"/>
        <v/>
      </c>
      <c r="I961" s="134" t="str">
        <f t="shared" si="450"/>
        <v/>
      </c>
      <c r="J961" s="134" t="str">
        <f>""</f>
        <v/>
      </c>
      <c r="K961" s="134" t="str">
        <f t="shared" si="451"/>
        <v/>
      </c>
      <c r="L961" s="134" t="str">
        <f t="shared" si="452"/>
        <v/>
      </c>
      <c r="M961" s="134" t="str">
        <f t="shared" si="454"/>
        <v/>
      </c>
      <c r="N961" s="134" t="str">
        <f t="shared" si="455"/>
        <v/>
      </c>
      <c r="O961" s="134" t="str">
        <f t="shared" si="456"/>
        <v/>
      </c>
      <c r="P961" s="134" t="str">
        <f t="shared" si="457"/>
        <v/>
      </c>
      <c r="Q961" s="134" t="str">
        <f t="shared" si="458"/>
        <v/>
      </c>
      <c r="R961" s="130" t="str">
        <f t="shared" si="459"/>
        <v/>
      </c>
      <c r="S961" s="134" t="str">
        <f t="shared" si="460"/>
        <v/>
      </c>
      <c r="T961" s="147" t="str">
        <f t="shared" si="461"/>
        <v/>
      </c>
      <c r="U961" s="134" t="str">
        <f t="shared" si="462"/>
        <v/>
      </c>
      <c r="V961" s="134" t="str">
        <f t="shared" si="463"/>
        <v/>
      </c>
      <c r="W961" s="134" t="str">
        <f t="shared" si="464"/>
        <v/>
      </c>
    </row>
    <row r="962" spans="1:23">
      <c r="A962" s="150"/>
      <c r="B962" s="147"/>
      <c r="C962" s="130"/>
      <c r="D962" s="134" t="str">
        <f t="shared" si="453"/>
        <v/>
      </c>
      <c r="E962" s="145" t="str">
        <f t="shared" si="446"/>
        <v/>
      </c>
      <c r="F962" s="146" t="str">
        <f t="shared" si="447"/>
        <v/>
      </c>
      <c r="G962" s="132" t="str">
        <f t="shared" si="448"/>
        <v/>
      </c>
      <c r="H962" s="133" t="str">
        <f t="shared" ca="1" si="449"/>
        <v/>
      </c>
      <c r="I962" s="134" t="str">
        <f t="shared" si="450"/>
        <v/>
      </c>
      <c r="J962" s="134" t="str">
        <f>""</f>
        <v/>
      </c>
      <c r="K962" s="134" t="str">
        <f t="shared" si="451"/>
        <v/>
      </c>
      <c r="L962" s="134" t="str">
        <f t="shared" si="452"/>
        <v/>
      </c>
      <c r="M962" s="134" t="str">
        <f t="shared" si="454"/>
        <v/>
      </c>
      <c r="N962" s="134" t="str">
        <f t="shared" si="455"/>
        <v/>
      </c>
      <c r="O962" s="134" t="str">
        <f t="shared" si="456"/>
        <v/>
      </c>
      <c r="P962" s="134" t="str">
        <f t="shared" si="457"/>
        <v/>
      </c>
      <c r="Q962" s="134" t="str">
        <f t="shared" si="458"/>
        <v/>
      </c>
      <c r="R962" s="130" t="str">
        <f t="shared" si="459"/>
        <v/>
      </c>
      <c r="S962" s="134" t="str">
        <f t="shared" si="460"/>
        <v/>
      </c>
      <c r="T962" s="147" t="str">
        <f t="shared" si="461"/>
        <v/>
      </c>
      <c r="U962" s="134" t="str">
        <f t="shared" si="462"/>
        <v/>
      </c>
      <c r="V962" s="134" t="str">
        <f t="shared" si="463"/>
        <v/>
      </c>
      <c r="W962" s="134" t="str">
        <f t="shared" si="464"/>
        <v/>
      </c>
    </row>
    <row r="963" spans="1:23">
      <c r="A963" s="150"/>
      <c r="B963" s="147"/>
      <c r="C963" s="130"/>
      <c r="D963" s="134" t="str">
        <f t="shared" si="453"/>
        <v/>
      </c>
      <c r="E963" s="145" t="str">
        <f t="shared" ref="E963:E1026" si="465">IFERROR(IF(B963="PRESTACIONES",VLOOKUP(A963,DATOS,23,FALSE),VLOOKUP(A963,DATOS,40,FALSE)*B963),"")</f>
        <v/>
      </c>
      <c r="F963" s="146" t="str">
        <f t="shared" si="447"/>
        <v/>
      </c>
      <c r="G963" s="132" t="str">
        <f t="shared" si="448"/>
        <v/>
      </c>
      <c r="H963" s="133" t="str">
        <f t="shared" ca="1" si="449"/>
        <v/>
      </c>
      <c r="I963" s="134" t="str">
        <f t="shared" si="450"/>
        <v/>
      </c>
      <c r="J963" s="134" t="str">
        <f>""</f>
        <v/>
      </c>
      <c r="K963" s="134" t="str">
        <f t="shared" si="451"/>
        <v/>
      </c>
      <c r="L963" s="134" t="str">
        <f t="shared" si="452"/>
        <v/>
      </c>
      <c r="M963" s="134" t="str">
        <f t="shared" si="454"/>
        <v/>
      </c>
      <c r="N963" s="134" t="str">
        <f t="shared" si="455"/>
        <v/>
      </c>
      <c r="O963" s="134" t="str">
        <f t="shared" si="456"/>
        <v/>
      </c>
      <c r="P963" s="134" t="str">
        <f t="shared" si="457"/>
        <v/>
      </c>
      <c r="Q963" s="134" t="str">
        <f t="shared" si="458"/>
        <v/>
      </c>
      <c r="R963" s="130" t="str">
        <f t="shared" si="459"/>
        <v/>
      </c>
      <c r="S963" s="134" t="str">
        <f t="shared" si="460"/>
        <v/>
      </c>
      <c r="T963" s="147" t="str">
        <f t="shared" si="461"/>
        <v/>
      </c>
      <c r="U963" s="134" t="str">
        <f t="shared" si="462"/>
        <v/>
      </c>
      <c r="V963" s="134" t="str">
        <f t="shared" si="463"/>
        <v/>
      </c>
      <c r="W963" s="134" t="str">
        <f t="shared" si="464"/>
        <v/>
      </c>
    </row>
    <row r="964" spans="1:23">
      <c r="A964" s="150"/>
      <c r="B964" s="147"/>
      <c r="C964" s="130"/>
      <c r="D964" s="134" t="str">
        <f t="shared" si="453"/>
        <v/>
      </c>
      <c r="E964" s="145" t="str">
        <f t="shared" si="465"/>
        <v/>
      </c>
      <c r="F964" s="146" t="str">
        <f t="shared" ref="F964:F1027" si="466">IFERROR(IF(E964,VLOOKUP(A964,DATOS,2,FALSE),""),"")</f>
        <v/>
      </c>
      <c r="G964" s="132" t="str">
        <f t="shared" ref="G964:G1027" si="467">IFERROR(IF(E964,VLOOKUP(A964,DATOS,IF(C964="NO",39,39),FALSE),""),"")</f>
        <v/>
      </c>
      <c r="H964" s="133" t="str">
        <f t="shared" ref="H964:H1027" ca="1" si="468">IFERROR(IF(D964&lt;&gt;"",TODAY(),""),"")</f>
        <v/>
      </c>
      <c r="I964" s="134" t="str">
        <f t="shared" ref="I964:I1027" si="469">IFERROR(IF(D964&lt;&gt;"",I963+1,""),1)</f>
        <v/>
      </c>
      <c r="J964" s="134" t="str">
        <f>""</f>
        <v/>
      </c>
      <c r="K964" s="134" t="str">
        <f t="shared" ref="K964:K1027" si="470">IFERROR(IF(E964,0,""),"")</f>
        <v/>
      </c>
      <c r="L964" s="134" t="str">
        <f t="shared" ref="L964:L1027" si="471">IFERROR(IF(E964,0,""),"")</f>
        <v/>
      </c>
      <c r="M964" s="134" t="str">
        <f t="shared" si="454"/>
        <v/>
      </c>
      <c r="N964" s="134" t="str">
        <f t="shared" si="455"/>
        <v/>
      </c>
      <c r="O964" s="134" t="str">
        <f t="shared" si="456"/>
        <v/>
      </c>
      <c r="P964" s="134" t="str">
        <f t="shared" si="457"/>
        <v/>
      </c>
      <c r="Q964" s="134" t="str">
        <f t="shared" si="458"/>
        <v/>
      </c>
      <c r="R964" s="130" t="str">
        <f t="shared" si="459"/>
        <v/>
      </c>
      <c r="S964" s="134" t="str">
        <f t="shared" si="460"/>
        <v/>
      </c>
      <c r="T964" s="147" t="str">
        <f t="shared" si="461"/>
        <v/>
      </c>
      <c r="U964" s="134" t="str">
        <f t="shared" si="462"/>
        <v/>
      </c>
      <c r="V964" s="134" t="str">
        <f t="shared" si="463"/>
        <v/>
      </c>
      <c r="W964" s="134" t="str">
        <f t="shared" si="464"/>
        <v/>
      </c>
    </row>
    <row r="965" spans="1:23">
      <c r="A965" s="150"/>
      <c r="B965" s="147"/>
      <c r="C965" s="130"/>
      <c r="D965" s="134" t="str">
        <f t="shared" ref="D965:D1028" si="472">IFERROR(IF(E965,IF(B965=6,CONCATENATE(VLOOKUP(A965,DATOS,IF(C965="NO",38,38),FALSE),"P"),VLOOKUP(A965,DATOS,IF(C965="NO",38,38),FALSE)),""),"")</f>
        <v/>
      </c>
      <c r="E965" s="145" t="str">
        <f t="shared" si="465"/>
        <v/>
      </c>
      <c r="F965" s="146" t="str">
        <f t="shared" si="466"/>
        <v/>
      </c>
      <c r="G965" s="132" t="str">
        <f t="shared" si="467"/>
        <v/>
      </c>
      <c r="H965" s="133" t="str">
        <f t="shared" ca="1" si="468"/>
        <v/>
      </c>
      <c r="I965" s="134" t="str">
        <f t="shared" si="469"/>
        <v/>
      </c>
      <c r="J965" s="134" t="str">
        <f>""</f>
        <v/>
      </c>
      <c r="K965" s="134" t="str">
        <f t="shared" si="470"/>
        <v/>
      </c>
      <c r="L965" s="134" t="str">
        <f t="shared" si="471"/>
        <v/>
      </c>
      <c r="M965" s="134" t="str">
        <f t="shared" si="454"/>
        <v/>
      </c>
      <c r="N965" s="134" t="str">
        <f t="shared" si="455"/>
        <v/>
      </c>
      <c r="O965" s="134" t="str">
        <f t="shared" si="456"/>
        <v/>
      </c>
      <c r="P965" s="134" t="str">
        <f t="shared" si="457"/>
        <v/>
      </c>
      <c r="Q965" s="134" t="str">
        <f t="shared" si="458"/>
        <v/>
      </c>
      <c r="R965" s="130" t="str">
        <f t="shared" si="459"/>
        <v/>
      </c>
      <c r="S965" s="134" t="str">
        <f t="shared" si="460"/>
        <v/>
      </c>
      <c r="T965" s="147" t="str">
        <f t="shared" si="461"/>
        <v/>
      </c>
      <c r="U965" s="134" t="str">
        <f t="shared" si="462"/>
        <v/>
      </c>
      <c r="V965" s="134" t="str">
        <f t="shared" si="463"/>
        <v/>
      </c>
      <c r="W965" s="134" t="str">
        <f t="shared" si="464"/>
        <v/>
      </c>
    </row>
    <row r="966" spans="1:23">
      <c r="A966" s="150"/>
      <c r="B966" s="147"/>
      <c r="C966" s="130"/>
      <c r="D966" s="134" t="str">
        <f t="shared" si="472"/>
        <v/>
      </c>
      <c r="E966" s="145" t="str">
        <f t="shared" si="465"/>
        <v/>
      </c>
      <c r="F966" s="146" t="str">
        <f t="shared" si="466"/>
        <v/>
      </c>
      <c r="G966" s="132" t="str">
        <f t="shared" si="467"/>
        <v/>
      </c>
      <c r="H966" s="133" t="str">
        <f t="shared" ca="1" si="468"/>
        <v/>
      </c>
      <c r="I966" s="134" t="str">
        <f t="shared" si="469"/>
        <v/>
      </c>
      <c r="J966" s="134" t="str">
        <f>""</f>
        <v/>
      </c>
      <c r="K966" s="134" t="str">
        <f t="shared" si="470"/>
        <v/>
      </c>
      <c r="L966" s="134" t="str">
        <f t="shared" si="471"/>
        <v/>
      </c>
      <c r="M966" s="134" t="str">
        <f t="shared" si="454"/>
        <v/>
      </c>
      <c r="N966" s="134" t="str">
        <f t="shared" si="455"/>
        <v/>
      </c>
      <c r="O966" s="134" t="str">
        <f t="shared" si="456"/>
        <v/>
      </c>
      <c r="P966" s="134" t="str">
        <f t="shared" si="457"/>
        <v/>
      </c>
      <c r="Q966" s="134" t="str">
        <f t="shared" si="458"/>
        <v/>
      </c>
      <c r="R966" s="130" t="str">
        <f t="shared" si="459"/>
        <v/>
      </c>
      <c r="S966" s="134" t="str">
        <f t="shared" si="460"/>
        <v/>
      </c>
      <c r="T966" s="147" t="str">
        <f t="shared" si="461"/>
        <v/>
      </c>
      <c r="U966" s="134" t="str">
        <f t="shared" si="462"/>
        <v/>
      </c>
      <c r="V966" s="134" t="str">
        <f t="shared" si="463"/>
        <v/>
      </c>
      <c r="W966" s="134" t="str">
        <f t="shared" si="464"/>
        <v/>
      </c>
    </row>
    <row r="967" spans="1:23">
      <c r="A967" s="150"/>
      <c r="B967" s="147"/>
      <c r="C967" s="130"/>
      <c r="D967" s="134" t="str">
        <f t="shared" si="472"/>
        <v/>
      </c>
      <c r="E967" s="145" t="str">
        <f t="shared" si="465"/>
        <v/>
      </c>
      <c r="F967" s="146" t="str">
        <f t="shared" si="466"/>
        <v/>
      </c>
      <c r="G967" s="132" t="str">
        <f t="shared" si="467"/>
        <v/>
      </c>
      <c r="H967" s="133" t="str">
        <f t="shared" ca="1" si="468"/>
        <v/>
      </c>
      <c r="I967" s="134" t="str">
        <f t="shared" si="469"/>
        <v/>
      </c>
      <c r="J967" s="134" t="str">
        <f>""</f>
        <v/>
      </c>
      <c r="K967" s="134" t="str">
        <f t="shared" si="470"/>
        <v/>
      </c>
      <c r="L967" s="134" t="str">
        <f t="shared" si="471"/>
        <v/>
      </c>
      <c r="M967" s="134" t="str">
        <f t="shared" si="454"/>
        <v/>
      </c>
      <c r="N967" s="134" t="str">
        <f t="shared" si="455"/>
        <v/>
      </c>
      <c r="O967" s="134" t="str">
        <f t="shared" si="456"/>
        <v/>
      </c>
      <c r="P967" s="134" t="str">
        <f t="shared" si="457"/>
        <v/>
      </c>
      <c r="Q967" s="134" t="str">
        <f t="shared" si="458"/>
        <v/>
      </c>
      <c r="R967" s="130" t="str">
        <f t="shared" si="459"/>
        <v/>
      </c>
      <c r="S967" s="134" t="str">
        <f t="shared" si="460"/>
        <v/>
      </c>
      <c r="T967" s="147" t="str">
        <f t="shared" si="461"/>
        <v/>
      </c>
      <c r="U967" s="134" t="str">
        <f t="shared" si="462"/>
        <v/>
      </c>
      <c r="V967" s="134" t="str">
        <f t="shared" si="463"/>
        <v/>
      </c>
      <c r="W967" s="134" t="str">
        <f t="shared" si="464"/>
        <v/>
      </c>
    </row>
    <row r="968" spans="1:23">
      <c r="A968" s="150"/>
      <c r="B968" s="147"/>
      <c r="C968" s="130"/>
      <c r="D968" s="134" t="str">
        <f t="shared" si="472"/>
        <v/>
      </c>
      <c r="E968" s="145" t="str">
        <f t="shared" si="465"/>
        <v/>
      </c>
      <c r="F968" s="146" t="str">
        <f t="shared" si="466"/>
        <v/>
      </c>
      <c r="G968" s="132" t="str">
        <f t="shared" si="467"/>
        <v/>
      </c>
      <c r="H968" s="133" t="str">
        <f t="shared" ca="1" si="468"/>
        <v/>
      </c>
      <c r="I968" s="134" t="str">
        <f t="shared" si="469"/>
        <v/>
      </c>
      <c r="J968" s="134" t="str">
        <f>""</f>
        <v/>
      </c>
      <c r="K968" s="134" t="str">
        <f t="shared" si="470"/>
        <v/>
      </c>
      <c r="L968" s="134" t="str">
        <f t="shared" si="471"/>
        <v/>
      </c>
      <c r="M968" s="134" t="str">
        <f t="shared" si="454"/>
        <v/>
      </c>
      <c r="N968" s="134" t="str">
        <f t="shared" si="455"/>
        <v/>
      </c>
      <c r="O968" s="134" t="str">
        <f t="shared" si="456"/>
        <v/>
      </c>
      <c r="P968" s="134" t="str">
        <f t="shared" si="457"/>
        <v/>
      </c>
      <c r="Q968" s="134" t="str">
        <f t="shared" si="458"/>
        <v/>
      </c>
      <c r="R968" s="130" t="str">
        <f t="shared" si="459"/>
        <v/>
      </c>
      <c r="S968" s="134" t="str">
        <f t="shared" si="460"/>
        <v/>
      </c>
      <c r="T968" s="147" t="str">
        <f t="shared" si="461"/>
        <v/>
      </c>
      <c r="U968" s="134" t="str">
        <f t="shared" si="462"/>
        <v/>
      </c>
      <c r="V968" s="134" t="str">
        <f t="shared" si="463"/>
        <v/>
      </c>
      <c r="W968" s="134" t="str">
        <f t="shared" si="464"/>
        <v/>
      </c>
    </row>
    <row r="969" spans="1:23">
      <c r="A969" s="150"/>
      <c r="B969" s="147"/>
      <c r="C969" s="130"/>
      <c r="D969" s="134" t="str">
        <f t="shared" si="472"/>
        <v/>
      </c>
      <c r="E969" s="145" t="str">
        <f t="shared" si="465"/>
        <v/>
      </c>
      <c r="F969" s="146" t="str">
        <f t="shared" si="466"/>
        <v/>
      </c>
      <c r="G969" s="132" t="str">
        <f t="shared" si="467"/>
        <v/>
      </c>
      <c r="H969" s="133" t="str">
        <f t="shared" ca="1" si="468"/>
        <v/>
      </c>
      <c r="I969" s="134" t="str">
        <f t="shared" si="469"/>
        <v/>
      </c>
      <c r="J969" s="134" t="str">
        <f>""</f>
        <v/>
      </c>
      <c r="K969" s="134" t="str">
        <f t="shared" si="470"/>
        <v/>
      </c>
      <c r="L969" s="134" t="str">
        <f t="shared" si="471"/>
        <v/>
      </c>
      <c r="M969" s="134" t="str">
        <f t="shared" si="454"/>
        <v/>
      </c>
      <c r="N969" s="134" t="str">
        <f t="shared" si="455"/>
        <v/>
      </c>
      <c r="O969" s="134" t="str">
        <f t="shared" si="456"/>
        <v/>
      </c>
      <c r="P969" s="134" t="str">
        <f t="shared" si="457"/>
        <v/>
      </c>
      <c r="Q969" s="134" t="str">
        <f t="shared" si="458"/>
        <v/>
      </c>
      <c r="R969" s="130" t="str">
        <f t="shared" si="459"/>
        <v/>
      </c>
      <c r="S969" s="134" t="str">
        <f t="shared" si="460"/>
        <v/>
      </c>
      <c r="T969" s="147" t="str">
        <f t="shared" si="461"/>
        <v/>
      </c>
      <c r="U969" s="134" t="str">
        <f t="shared" si="462"/>
        <v/>
      </c>
      <c r="V969" s="134" t="str">
        <f t="shared" si="463"/>
        <v/>
      </c>
      <c r="W969" s="134" t="str">
        <f t="shared" si="464"/>
        <v/>
      </c>
    </row>
    <row r="970" spans="1:23">
      <c r="A970" s="150"/>
      <c r="B970" s="147"/>
      <c r="C970" s="130"/>
      <c r="D970" s="134" t="str">
        <f t="shared" si="472"/>
        <v/>
      </c>
      <c r="E970" s="145" t="str">
        <f t="shared" si="465"/>
        <v/>
      </c>
      <c r="F970" s="146" t="str">
        <f t="shared" si="466"/>
        <v/>
      </c>
      <c r="G970" s="132" t="str">
        <f t="shared" si="467"/>
        <v/>
      </c>
      <c r="H970" s="133" t="str">
        <f t="shared" ca="1" si="468"/>
        <v/>
      </c>
      <c r="I970" s="134" t="str">
        <f t="shared" si="469"/>
        <v/>
      </c>
      <c r="J970" s="134" t="str">
        <f>""</f>
        <v/>
      </c>
      <c r="K970" s="134" t="str">
        <f t="shared" si="470"/>
        <v/>
      </c>
      <c r="L970" s="134" t="str">
        <f t="shared" si="471"/>
        <v/>
      </c>
      <c r="M970" s="134" t="str">
        <f t="shared" si="454"/>
        <v/>
      </c>
      <c r="N970" s="134" t="str">
        <f t="shared" si="455"/>
        <v/>
      </c>
      <c r="O970" s="134" t="str">
        <f t="shared" si="456"/>
        <v/>
      </c>
      <c r="P970" s="134" t="str">
        <f t="shared" si="457"/>
        <v/>
      </c>
      <c r="Q970" s="134" t="str">
        <f t="shared" si="458"/>
        <v/>
      </c>
      <c r="R970" s="130" t="str">
        <f t="shared" si="459"/>
        <v/>
      </c>
      <c r="S970" s="134" t="str">
        <f t="shared" si="460"/>
        <v/>
      </c>
      <c r="T970" s="147" t="str">
        <f t="shared" si="461"/>
        <v/>
      </c>
      <c r="U970" s="134" t="str">
        <f t="shared" si="462"/>
        <v/>
      </c>
      <c r="V970" s="134" t="str">
        <f t="shared" si="463"/>
        <v/>
      </c>
      <c r="W970" s="134" t="str">
        <f t="shared" si="464"/>
        <v/>
      </c>
    </row>
    <row r="971" spans="1:23">
      <c r="A971" s="150"/>
      <c r="B971" s="147"/>
      <c r="C971" s="130"/>
      <c r="D971" s="134" t="str">
        <f t="shared" si="472"/>
        <v/>
      </c>
      <c r="E971" s="145" t="str">
        <f t="shared" si="465"/>
        <v/>
      </c>
      <c r="F971" s="146" t="str">
        <f t="shared" si="466"/>
        <v/>
      </c>
      <c r="G971" s="132" t="str">
        <f t="shared" si="467"/>
        <v/>
      </c>
      <c r="H971" s="133" t="str">
        <f t="shared" ca="1" si="468"/>
        <v/>
      </c>
      <c r="I971" s="134" t="str">
        <f t="shared" si="469"/>
        <v/>
      </c>
      <c r="J971" s="134" t="str">
        <f>""</f>
        <v/>
      </c>
      <c r="K971" s="134" t="str">
        <f t="shared" si="470"/>
        <v/>
      </c>
      <c r="L971" s="134" t="str">
        <f t="shared" si="471"/>
        <v/>
      </c>
      <c r="M971" s="134" t="str">
        <f t="shared" si="454"/>
        <v/>
      </c>
      <c r="N971" s="134" t="str">
        <f t="shared" si="455"/>
        <v/>
      </c>
      <c r="O971" s="134" t="str">
        <f t="shared" si="456"/>
        <v/>
      </c>
      <c r="P971" s="134" t="str">
        <f t="shared" si="457"/>
        <v/>
      </c>
      <c r="Q971" s="134" t="str">
        <f t="shared" si="458"/>
        <v/>
      </c>
      <c r="R971" s="130" t="str">
        <f t="shared" si="459"/>
        <v/>
      </c>
      <c r="S971" s="134" t="str">
        <f t="shared" si="460"/>
        <v/>
      </c>
      <c r="T971" s="147" t="str">
        <f t="shared" si="461"/>
        <v/>
      </c>
      <c r="U971" s="134" t="str">
        <f t="shared" si="462"/>
        <v/>
      </c>
      <c r="V971" s="134" t="str">
        <f t="shared" si="463"/>
        <v/>
      </c>
      <c r="W971" s="134" t="str">
        <f t="shared" si="464"/>
        <v/>
      </c>
    </row>
    <row r="972" spans="1:23">
      <c r="A972" s="150"/>
      <c r="B972" s="147"/>
      <c r="C972" s="130"/>
      <c r="D972" s="134" t="str">
        <f t="shared" si="472"/>
        <v/>
      </c>
      <c r="E972" s="145" t="str">
        <f t="shared" si="465"/>
        <v/>
      </c>
      <c r="F972" s="146" t="str">
        <f t="shared" si="466"/>
        <v/>
      </c>
      <c r="G972" s="132" t="str">
        <f t="shared" si="467"/>
        <v/>
      </c>
      <c r="H972" s="133" t="str">
        <f t="shared" ca="1" si="468"/>
        <v/>
      </c>
      <c r="I972" s="134" t="str">
        <f t="shared" si="469"/>
        <v/>
      </c>
      <c r="J972" s="134" t="str">
        <f>""</f>
        <v/>
      </c>
      <c r="K972" s="134" t="str">
        <f t="shared" si="470"/>
        <v/>
      </c>
      <c r="L972" s="134" t="str">
        <f t="shared" si="471"/>
        <v/>
      </c>
      <c r="M972" s="134" t="str">
        <f t="shared" si="454"/>
        <v/>
      </c>
      <c r="N972" s="134" t="str">
        <f t="shared" si="455"/>
        <v/>
      </c>
      <c r="O972" s="134" t="str">
        <f t="shared" si="456"/>
        <v/>
      </c>
      <c r="P972" s="134" t="str">
        <f t="shared" si="457"/>
        <v/>
      </c>
      <c r="Q972" s="134" t="str">
        <f t="shared" si="458"/>
        <v/>
      </c>
      <c r="R972" s="130" t="str">
        <f t="shared" si="459"/>
        <v/>
      </c>
      <c r="S972" s="134" t="str">
        <f t="shared" si="460"/>
        <v/>
      </c>
      <c r="T972" s="147" t="str">
        <f t="shared" si="461"/>
        <v/>
      </c>
      <c r="U972" s="134" t="str">
        <f t="shared" si="462"/>
        <v/>
      </c>
      <c r="V972" s="134" t="str">
        <f t="shared" si="463"/>
        <v/>
      </c>
      <c r="W972" s="134" t="str">
        <f t="shared" si="464"/>
        <v/>
      </c>
    </row>
    <row r="973" spans="1:23">
      <c r="A973" s="150"/>
      <c r="B973" s="147"/>
      <c r="C973" s="130"/>
      <c r="D973" s="134" t="str">
        <f t="shared" si="472"/>
        <v/>
      </c>
      <c r="E973" s="145" t="str">
        <f t="shared" si="465"/>
        <v/>
      </c>
      <c r="F973" s="146" t="str">
        <f t="shared" si="466"/>
        <v/>
      </c>
      <c r="G973" s="132" t="str">
        <f t="shared" si="467"/>
        <v/>
      </c>
      <c r="H973" s="133" t="str">
        <f t="shared" ca="1" si="468"/>
        <v/>
      </c>
      <c r="I973" s="134" t="str">
        <f t="shared" si="469"/>
        <v/>
      </c>
      <c r="J973" s="134" t="str">
        <f>""</f>
        <v/>
      </c>
      <c r="K973" s="134" t="str">
        <f t="shared" si="470"/>
        <v/>
      </c>
      <c r="L973" s="134" t="str">
        <f t="shared" si="471"/>
        <v/>
      </c>
      <c r="M973" s="134" t="str">
        <f t="shared" si="454"/>
        <v/>
      </c>
      <c r="N973" s="134" t="str">
        <f t="shared" si="455"/>
        <v/>
      </c>
      <c r="O973" s="134" t="str">
        <f t="shared" si="456"/>
        <v/>
      </c>
      <c r="P973" s="134" t="str">
        <f t="shared" si="457"/>
        <v/>
      </c>
      <c r="Q973" s="134" t="str">
        <f t="shared" si="458"/>
        <v/>
      </c>
      <c r="R973" s="130" t="str">
        <f t="shared" si="459"/>
        <v/>
      </c>
      <c r="S973" s="134" t="str">
        <f t="shared" si="460"/>
        <v/>
      </c>
      <c r="T973" s="147" t="str">
        <f t="shared" si="461"/>
        <v/>
      </c>
      <c r="U973" s="134" t="str">
        <f t="shared" si="462"/>
        <v/>
      </c>
      <c r="V973" s="134" t="str">
        <f t="shared" si="463"/>
        <v/>
      </c>
      <c r="W973" s="134" t="str">
        <f t="shared" si="464"/>
        <v/>
      </c>
    </row>
    <row r="974" spans="1:23">
      <c r="A974" s="150"/>
      <c r="B974" s="147"/>
      <c r="C974" s="130"/>
      <c r="D974" s="134" t="str">
        <f t="shared" si="472"/>
        <v/>
      </c>
      <c r="E974" s="145" t="str">
        <f t="shared" si="465"/>
        <v/>
      </c>
      <c r="F974" s="146" t="str">
        <f t="shared" si="466"/>
        <v/>
      </c>
      <c r="G974" s="132" t="str">
        <f t="shared" si="467"/>
        <v/>
      </c>
      <c r="H974" s="133" t="str">
        <f t="shared" ca="1" si="468"/>
        <v/>
      </c>
      <c r="I974" s="134" t="str">
        <f t="shared" si="469"/>
        <v/>
      </c>
      <c r="J974" s="134" t="str">
        <f>""</f>
        <v/>
      </c>
      <c r="K974" s="134" t="str">
        <f t="shared" si="470"/>
        <v/>
      </c>
      <c r="L974" s="134" t="str">
        <f t="shared" si="471"/>
        <v/>
      </c>
      <c r="M974" s="134" t="str">
        <f t="shared" si="454"/>
        <v/>
      </c>
      <c r="N974" s="134" t="str">
        <f t="shared" si="455"/>
        <v/>
      </c>
      <c r="O974" s="134" t="str">
        <f t="shared" si="456"/>
        <v/>
      </c>
      <c r="P974" s="134" t="str">
        <f t="shared" si="457"/>
        <v/>
      </c>
      <c r="Q974" s="134" t="str">
        <f t="shared" si="458"/>
        <v/>
      </c>
      <c r="R974" s="130" t="str">
        <f t="shared" si="459"/>
        <v/>
      </c>
      <c r="S974" s="134" t="str">
        <f t="shared" si="460"/>
        <v/>
      </c>
      <c r="T974" s="147" t="str">
        <f t="shared" si="461"/>
        <v/>
      </c>
      <c r="U974" s="134" t="str">
        <f t="shared" si="462"/>
        <v/>
      </c>
      <c r="V974" s="134" t="str">
        <f t="shared" si="463"/>
        <v/>
      </c>
      <c r="W974" s="134" t="str">
        <f t="shared" si="464"/>
        <v/>
      </c>
    </row>
    <row r="975" spans="1:23">
      <c r="A975" s="150"/>
      <c r="B975" s="147"/>
      <c r="C975" s="130"/>
      <c r="D975" s="134" t="str">
        <f t="shared" si="472"/>
        <v/>
      </c>
      <c r="E975" s="145" t="str">
        <f t="shared" si="465"/>
        <v/>
      </c>
      <c r="F975" s="146" t="str">
        <f t="shared" si="466"/>
        <v/>
      </c>
      <c r="G975" s="132" t="str">
        <f t="shared" si="467"/>
        <v/>
      </c>
      <c r="H975" s="133" t="str">
        <f t="shared" ca="1" si="468"/>
        <v/>
      </c>
      <c r="I975" s="134" t="str">
        <f t="shared" si="469"/>
        <v/>
      </c>
      <c r="J975" s="134" t="str">
        <f>""</f>
        <v/>
      </c>
      <c r="K975" s="134" t="str">
        <f t="shared" si="470"/>
        <v/>
      </c>
      <c r="L975" s="134" t="str">
        <f t="shared" si="471"/>
        <v/>
      </c>
      <c r="M975" s="134" t="str">
        <f t="shared" si="454"/>
        <v/>
      </c>
      <c r="N975" s="134" t="str">
        <f t="shared" si="455"/>
        <v/>
      </c>
      <c r="O975" s="134" t="str">
        <f t="shared" si="456"/>
        <v/>
      </c>
      <c r="P975" s="134" t="str">
        <f t="shared" si="457"/>
        <v/>
      </c>
      <c r="Q975" s="134" t="str">
        <f t="shared" si="458"/>
        <v/>
      </c>
      <c r="R975" s="130" t="str">
        <f t="shared" si="459"/>
        <v/>
      </c>
      <c r="S975" s="134" t="str">
        <f t="shared" si="460"/>
        <v/>
      </c>
      <c r="T975" s="147" t="str">
        <f t="shared" si="461"/>
        <v/>
      </c>
      <c r="U975" s="134" t="str">
        <f t="shared" si="462"/>
        <v/>
      </c>
      <c r="V975" s="134" t="str">
        <f t="shared" si="463"/>
        <v/>
      </c>
      <c r="W975" s="134" t="str">
        <f t="shared" si="464"/>
        <v/>
      </c>
    </row>
    <row r="976" spans="1:23">
      <c r="A976" s="150"/>
      <c r="B976" s="147"/>
      <c r="C976" s="130"/>
      <c r="D976" s="134" t="str">
        <f t="shared" si="472"/>
        <v/>
      </c>
      <c r="E976" s="145" t="str">
        <f t="shared" si="465"/>
        <v/>
      </c>
      <c r="F976" s="146" t="str">
        <f t="shared" si="466"/>
        <v/>
      </c>
      <c r="G976" s="132" t="str">
        <f t="shared" si="467"/>
        <v/>
      </c>
      <c r="H976" s="133" t="str">
        <f t="shared" ca="1" si="468"/>
        <v/>
      </c>
      <c r="I976" s="134" t="str">
        <f t="shared" si="469"/>
        <v/>
      </c>
      <c r="J976" s="134" t="str">
        <f>""</f>
        <v/>
      </c>
      <c r="K976" s="134" t="str">
        <f t="shared" si="470"/>
        <v/>
      </c>
      <c r="L976" s="134" t="str">
        <f t="shared" si="471"/>
        <v/>
      </c>
      <c r="M976" s="134" t="str">
        <f t="shared" si="454"/>
        <v/>
      </c>
      <c r="N976" s="134" t="str">
        <f t="shared" si="455"/>
        <v/>
      </c>
      <c r="O976" s="134" t="str">
        <f t="shared" si="456"/>
        <v/>
      </c>
      <c r="P976" s="134" t="str">
        <f t="shared" si="457"/>
        <v/>
      </c>
      <c r="Q976" s="134" t="str">
        <f t="shared" si="458"/>
        <v/>
      </c>
      <c r="R976" s="130" t="str">
        <f t="shared" si="459"/>
        <v/>
      </c>
      <c r="S976" s="134" t="str">
        <f t="shared" si="460"/>
        <v/>
      </c>
      <c r="T976" s="147" t="str">
        <f t="shared" si="461"/>
        <v/>
      </c>
      <c r="U976" s="134" t="str">
        <f t="shared" si="462"/>
        <v/>
      </c>
      <c r="V976" s="134" t="str">
        <f t="shared" si="463"/>
        <v/>
      </c>
      <c r="W976" s="134" t="str">
        <f t="shared" si="464"/>
        <v/>
      </c>
    </row>
    <row r="977" spans="1:23">
      <c r="A977" s="150"/>
      <c r="B977" s="147"/>
      <c r="C977" s="130"/>
      <c r="D977" s="134" t="str">
        <f t="shared" si="472"/>
        <v/>
      </c>
      <c r="E977" s="145" t="str">
        <f t="shared" si="465"/>
        <v/>
      </c>
      <c r="F977" s="146" t="str">
        <f t="shared" si="466"/>
        <v/>
      </c>
      <c r="G977" s="132" t="str">
        <f t="shared" si="467"/>
        <v/>
      </c>
      <c r="H977" s="133" t="str">
        <f t="shared" ca="1" si="468"/>
        <v/>
      </c>
      <c r="I977" s="134" t="str">
        <f t="shared" si="469"/>
        <v/>
      </c>
      <c r="J977" s="134" t="str">
        <f>""</f>
        <v/>
      </c>
      <c r="K977" s="134" t="str">
        <f t="shared" si="470"/>
        <v/>
      </c>
      <c r="L977" s="134" t="str">
        <f t="shared" si="471"/>
        <v/>
      </c>
      <c r="M977" s="134" t="str">
        <f t="shared" si="454"/>
        <v/>
      </c>
      <c r="N977" s="134" t="str">
        <f t="shared" si="455"/>
        <v/>
      </c>
      <c r="O977" s="134" t="str">
        <f t="shared" si="456"/>
        <v/>
      </c>
      <c r="P977" s="134" t="str">
        <f t="shared" si="457"/>
        <v/>
      </c>
      <c r="Q977" s="134" t="str">
        <f t="shared" si="458"/>
        <v/>
      </c>
      <c r="R977" s="130" t="str">
        <f t="shared" si="459"/>
        <v/>
      </c>
      <c r="S977" s="134" t="str">
        <f t="shared" si="460"/>
        <v/>
      </c>
      <c r="T977" s="147" t="str">
        <f t="shared" si="461"/>
        <v/>
      </c>
      <c r="U977" s="134" t="str">
        <f t="shared" si="462"/>
        <v/>
      </c>
      <c r="V977" s="134" t="str">
        <f t="shared" si="463"/>
        <v/>
      </c>
      <c r="W977" s="134" t="str">
        <f t="shared" si="464"/>
        <v/>
      </c>
    </row>
    <row r="978" spans="1:23">
      <c r="A978" s="150"/>
      <c r="B978" s="147"/>
      <c r="C978" s="130"/>
      <c r="D978" s="134" t="str">
        <f t="shared" si="472"/>
        <v/>
      </c>
      <c r="E978" s="145" t="str">
        <f t="shared" si="465"/>
        <v/>
      </c>
      <c r="F978" s="146" t="str">
        <f t="shared" si="466"/>
        <v/>
      </c>
      <c r="G978" s="132" t="str">
        <f t="shared" si="467"/>
        <v/>
      </c>
      <c r="H978" s="133" t="str">
        <f t="shared" ca="1" si="468"/>
        <v/>
      </c>
      <c r="I978" s="134" t="str">
        <f t="shared" si="469"/>
        <v/>
      </c>
      <c r="J978" s="134" t="str">
        <f>""</f>
        <v/>
      </c>
      <c r="K978" s="134" t="str">
        <f t="shared" si="470"/>
        <v/>
      </c>
      <c r="L978" s="134" t="str">
        <f t="shared" si="471"/>
        <v/>
      </c>
      <c r="M978" s="134" t="str">
        <f t="shared" si="454"/>
        <v/>
      </c>
      <c r="N978" s="134" t="str">
        <f t="shared" si="455"/>
        <v/>
      </c>
      <c r="O978" s="134" t="str">
        <f t="shared" si="456"/>
        <v/>
      </c>
      <c r="P978" s="134" t="str">
        <f t="shared" si="457"/>
        <v/>
      </c>
      <c r="Q978" s="134" t="str">
        <f t="shared" si="458"/>
        <v/>
      </c>
      <c r="R978" s="130" t="str">
        <f t="shared" si="459"/>
        <v/>
      </c>
      <c r="S978" s="134" t="str">
        <f t="shared" si="460"/>
        <v/>
      </c>
      <c r="T978" s="147" t="str">
        <f t="shared" si="461"/>
        <v/>
      </c>
      <c r="U978" s="134" t="str">
        <f t="shared" si="462"/>
        <v/>
      </c>
      <c r="V978" s="134" t="str">
        <f t="shared" si="463"/>
        <v/>
      </c>
      <c r="W978" s="134" t="str">
        <f t="shared" si="464"/>
        <v/>
      </c>
    </row>
    <row r="979" spans="1:23">
      <c r="A979" s="150"/>
      <c r="B979" s="147"/>
      <c r="C979" s="130"/>
      <c r="D979" s="134" t="str">
        <f t="shared" si="472"/>
        <v/>
      </c>
      <c r="E979" s="145" t="str">
        <f t="shared" si="465"/>
        <v/>
      </c>
      <c r="F979" s="146" t="str">
        <f t="shared" si="466"/>
        <v/>
      </c>
      <c r="G979" s="132" t="str">
        <f t="shared" si="467"/>
        <v/>
      </c>
      <c r="H979" s="133" t="str">
        <f t="shared" ca="1" si="468"/>
        <v/>
      </c>
      <c r="I979" s="134" t="str">
        <f t="shared" si="469"/>
        <v/>
      </c>
      <c r="J979" s="134" t="str">
        <f>""</f>
        <v/>
      </c>
      <c r="K979" s="134" t="str">
        <f t="shared" si="470"/>
        <v/>
      </c>
      <c r="L979" s="134" t="str">
        <f t="shared" si="471"/>
        <v/>
      </c>
      <c r="M979" s="134" t="str">
        <f t="shared" si="454"/>
        <v/>
      </c>
      <c r="N979" s="134" t="str">
        <f t="shared" si="455"/>
        <v/>
      </c>
      <c r="O979" s="134" t="str">
        <f t="shared" si="456"/>
        <v/>
      </c>
      <c r="P979" s="134" t="str">
        <f t="shared" si="457"/>
        <v/>
      </c>
      <c r="Q979" s="134" t="str">
        <f t="shared" si="458"/>
        <v/>
      </c>
      <c r="R979" s="130" t="str">
        <f t="shared" si="459"/>
        <v/>
      </c>
      <c r="S979" s="134" t="str">
        <f t="shared" si="460"/>
        <v/>
      </c>
      <c r="T979" s="147" t="str">
        <f t="shared" si="461"/>
        <v/>
      </c>
      <c r="U979" s="134" t="str">
        <f t="shared" si="462"/>
        <v/>
      </c>
      <c r="V979" s="134" t="str">
        <f t="shared" si="463"/>
        <v/>
      </c>
      <c r="W979" s="134" t="str">
        <f t="shared" si="464"/>
        <v/>
      </c>
    </row>
    <row r="980" spans="1:23">
      <c r="A980" s="150"/>
      <c r="B980" s="147"/>
      <c r="C980" s="130"/>
      <c r="D980" s="134" t="str">
        <f t="shared" si="472"/>
        <v/>
      </c>
      <c r="E980" s="145" t="str">
        <f t="shared" si="465"/>
        <v/>
      </c>
      <c r="F980" s="146" t="str">
        <f t="shared" si="466"/>
        <v/>
      </c>
      <c r="G980" s="132" t="str">
        <f t="shared" si="467"/>
        <v/>
      </c>
      <c r="H980" s="133" t="str">
        <f t="shared" ca="1" si="468"/>
        <v/>
      </c>
      <c r="I980" s="134" t="str">
        <f t="shared" si="469"/>
        <v/>
      </c>
      <c r="J980" s="134" t="str">
        <f>""</f>
        <v/>
      </c>
      <c r="K980" s="134" t="str">
        <f t="shared" si="470"/>
        <v/>
      </c>
      <c r="L980" s="134" t="str">
        <f t="shared" si="471"/>
        <v/>
      </c>
      <c r="M980" s="134" t="str">
        <f t="shared" si="454"/>
        <v/>
      </c>
      <c r="N980" s="134" t="str">
        <f t="shared" si="455"/>
        <v/>
      </c>
      <c r="O980" s="134" t="str">
        <f t="shared" si="456"/>
        <v/>
      </c>
      <c r="P980" s="134" t="str">
        <f t="shared" si="457"/>
        <v/>
      </c>
      <c r="Q980" s="134" t="str">
        <f t="shared" si="458"/>
        <v/>
      </c>
      <c r="R980" s="130" t="str">
        <f t="shared" si="459"/>
        <v/>
      </c>
      <c r="S980" s="134" t="str">
        <f t="shared" si="460"/>
        <v/>
      </c>
      <c r="T980" s="147" t="str">
        <f t="shared" si="461"/>
        <v/>
      </c>
      <c r="U980" s="134" t="str">
        <f t="shared" si="462"/>
        <v/>
      </c>
      <c r="V980" s="134" t="str">
        <f t="shared" si="463"/>
        <v/>
      </c>
      <c r="W980" s="134" t="str">
        <f t="shared" si="464"/>
        <v/>
      </c>
    </row>
    <row r="981" spans="1:23">
      <c r="A981" s="150"/>
      <c r="B981" s="147"/>
      <c r="C981" s="130"/>
      <c r="D981" s="134" t="str">
        <f t="shared" si="472"/>
        <v/>
      </c>
      <c r="E981" s="145" t="str">
        <f t="shared" si="465"/>
        <v/>
      </c>
      <c r="F981" s="146" t="str">
        <f t="shared" si="466"/>
        <v/>
      </c>
      <c r="G981" s="132" t="str">
        <f t="shared" si="467"/>
        <v/>
      </c>
      <c r="H981" s="133" t="str">
        <f t="shared" ca="1" si="468"/>
        <v/>
      </c>
      <c r="I981" s="134" t="str">
        <f t="shared" si="469"/>
        <v/>
      </c>
      <c r="J981" s="134" t="str">
        <f>""</f>
        <v/>
      </c>
      <c r="K981" s="134" t="str">
        <f t="shared" si="470"/>
        <v/>
      </c>
      <c r="L981" s="134" t="str">
        <f t="shared" si="471"/>
        <v/>
      </c>
      <c r="M981" s="134" t="str">
        <f t="shared" si="454"/>
        <v/>
      </c>
      <c r="N981" s="134" t="str">
        <f t="shared" si="455"/>
        <v/>
      </c>
      <c r="O981" s="134" t="str">
        <f t="shared" si="456"/>
        <v/>
      </c>
      <c r="P981" s="134" t="str">
        <f t="shared" si="457"/>
        <v/>
      </c>
      <c r="Q981" s="134" t="str">
        <f t="shared" si="458"/>
        <v/>
      </c>
      <c r="R981" s="130" t="str">
        <f t="shared" si="459"/>
        <v/>
      </c>
      <c r="S981" s="134" t="str">
        <f t="shared" si="460"/>
        <v/>
      </c>
      <c r="T981" s="147" t="str">
        <f t="shared" si="461"/>
        <v/>
      </c>
      <c r="U981" s="134" t="str">
        <f t="shared" si="462"/>
        <v/>
      </c>
      <c r="V981" s="134" t="str">
        <f t="shared" si="463"/>
        <v/>
      </c>
      <c r="W981" s="134" t="str">
        <f t="shared" si="464"/>
        <v/>
      </c>
    </row>
    <row r="982" spans="1:23">
      <c r="A982" s="150"/>
      <c r="B982" s="147"/>
      <c r="C982" s="130"/>
      <c r="D982" s="134" t="str">
        <f t="shared" si="472"/>
        <v/>
      </c>
      <c r="E982" s="145" t="str">
        <f t="shared" si="465"/>
        <v/>
      </c>
      <c r="F982" s="146" t="str">
        <f t="shared" si="466"/>
        <v/>
      </c>
      <c r="G982" s="132" t="str">
        <f t="shared" si="467"/>
        <v/>
      </c>
      <c r="H982" s="133" t="str">
        <f t="shared" ca="1" si="468"/>
        <v/>
      </c>
      <c r="I982" s="134" t="str">
        <f t="shared" si="469"/>
        <v/>
      </c>
      <c r="J982" s="134" t="str">
        <f>""</f>
        <v/>
      </c>
      <c r="K982" s="134" t="str">
        <f t="shared" si="470"/>
        <v/>
      </c>
      <c r="L982" s="134" t="str">
        <f t="shared" si="471"/>
        <v/>
      </c>
      <c r="M982" s="134" t="str">
        <f t="shared" si="454"/>
        <v/>
      </c>
      <c r="N982" s="134" t="str">
        <f t="shared" si="455"/>
        <v/>
      </c>
      <c r="O982" s="134" t="str">
        <f t="shared" si="456"/>
        <v/>
      </c>
      <c r="P982" s="134" t="str">
        <f t="shared" si="457"/>
        <v/>
      </c>
      <c r="Q982" s="134" t="str">
        <f t="shared" si="458"/>
        <v/>
      </c>
      <c r="R982" s="130" t="str">
        <f t="shared" si="459"/>
        <v/>
      </c>
      <c r="S982" s="134" t="str">
        <f t="shared" si="460"/>
        <v/>
      </c>
      <c r="T982" s="147" t="str">
        <f t="shared" si="461"/>
        <v/>
      </c>
      <c r="U982" s="134" t="str">
        <f t="shared" si="462"/>
        <v/>
      </c>
      <c r="V982" s="134" t="str">
        <f t="shared" si="463"/>
        <v/>
      </c>
      <c r="W982" s="134" t="str">
        <f t="shared" si="464"/>
        <v/>
      </c>
    </row>
    <row r="983" spans="1:23">
      <c r="A983" s="150"/>
      <c r="B983" s="147"/>
      <c r="C983" s="130"/>
      <c r="D983" s="134" t="str">
        <f t="shared" si="472"/>
        <v/>
      </c>
      <c r="E983" s="145" t="str">
        <f t="shared" si="465"/>
        <v/>
      </c>
      <c r="F983" s="146" t="str">
        <f t="shared" si="466"/>
        <v/>
      </c>
      <c r="G983" s="132" t="str">
        <f t="shared" si="467"/>
        <v/>
      </c>
      <c r="H983" s="133" t="str">
        <f t="shared" ca="1" si="468"/>
        <v/>
      </c>
      <c r="I983" s="134" t="str">
        <f t="shared" si="469"/>
        <v/>
      </c>
      <c r="J983" s="134" t="str">
        <f>""</f>
        <v/>
      </c>
      <c r="K983" s="134" t="str">
        <f t="shared" si="470"/>
        <v/>
      </c>
      <c r="L983" s="134" t="str">
        <f t="shared" si="471"/>
        <v/>
      </c>
      <c r="M983" s="134" t="str">
        <f t="shared" si="454"/>
        <v/>
      </c>
      <c r="N983" s="134" t="str">
        <f t="shared" si="455"/>
        <v/>
      </c>
      <c r="O983" s="134" t="str">
        <f t="shared" si="456"/>
        <v/>
      </c>
      <c r="P983" s="134" t="str">
        <f t="shared" si="457"/>
        <v/>
      </c>
      <c r="Q983" s="134" t="str">
        <f t="shared" si="458"/>
        <v/>
      </c>
      <c r="R983" s="130" t="str">
        <f t="shared" si="459"/>
        <v/>
      </c>
      <c r="S983" s="134" t="str">
        <f t="shared" si="460"/>
        <v/>
      </c>
      <c r="T983" s="147" t="str">
        <f t="shared" si="461"/>
        <v/>
      </c>
      <c r="U983" s="134" t="str">
        <f t="shared" si="462"/>
        <v/>
      </c>
      <c r="V983" s="134" t="str">
        <f t="shared" si="463"/>
        <v/>
      </c>
      <c r="W983" s="134" t="str">
        <f t="shared" si="464"/>
        <v/>
      </c>
    </row>
    <row r="984" spans="1:23">
      <c r="A984" s="150"/>
      <c r="B984" s="147"/>
      <c r="C984" s="130"/>
      <c r="D984" s="134" t="str">
        <f t="shared" si="472"/>
        <v/>
      </c>
      <c r="E984" s="145" t="str">
        <f t="shared" si="465"/>
        <v/>
      </c>
      <c r="F984" s="146" t="str">
        <f t="shared" si="466"/>
        <v/>
      </c>
      <c r="G984" s="132" t="str">
        <f t="shared" si="467"/>
        <v/>
      </c>
      <c r="H984" s="133" t="str">
        <f t="shared" ca="1" si="468"/>
        <v/>
      </c>
      <c r="I984" s="134" t="str">
        <f t="shared" si="469"/>
        <v/>
      </c>
      <c r="J984" s="134" t="str">
        <f>""</f>
        <v/>
      </c>
      <c r="K984" s="134" t="str">
        <f t="shared" si="470"/>
        <v/>
      </c>
      <c r="L984" s="134" t="str">
        <f t="shared" si="471"/>
        <v/>
      </c>
      <c r="M984" s="134" t="str">
        <f t="shared" si="454"/>
        <v/>
      </c>
      <c r="N984" s="134" t="str">
        <f t="shared" si="455"/>
        <v/>
      </c>
      <c r="O984" s="134" t="str">
        <f t="shared" si="456"/>
        <v/>
      </c>
      <c r="P984" s="134" t="str">
        <f t="shared" si="457"/>
        <v/>
      </c>
      <c r="Q984" s="134" t="str">
        <f t="shared" si="458"/>
        <v/>
      </c>
      <c r="R984" s="130" t="str">
        <f t="shared" si="459"/>
        <v/>
      </c>
      <c r="S984" s="134" t="str">
        <f t="shared" si="460"/>
        <v/>
      </c>
      <c r="T984" s="147" t="str">
        <f t="shared" si="461"/>
        <v/>
      </c>
      <c r="U984" s="134" t="str">
        <f t="shared" si="462"/>
        <v/>
      </c>
      <c r="V984" s="134" t="str">
        <f t="shared" si="463"/>
        <v/>
      </c>
      <c r="W984" s="134" t="str">
        <f t="shared" si="464"/>
        <v/>
      </c>
    </row>
    <row r="985" spans="1:23">
      <c r="A985" s="150"/>
      <c r="B985" s="147"/>
      <c r="C985" s="130"/>
      <c r="D985" s="134" t="str">
        <f t="shared" si="472"/>
        <v/>
      </c>
      <c r="E985" s="145" t="str">
        <f t="shared" si="465"/>
        <v/>
      </c>
      <c r="F985" s="146" t="str">
        <f t="shared" si="466"/>
        <v/>
      </c>
      <c r="G985" s="132" t="str">
        <f t="shared" si="467"/>
        <v/>
      </c>
      <c r="H985" s="133" t="str">
        <f t="shared" ca="1" si="468"/>
        <v/>
      </c>
      <c r="I985" s="134" t="str">
        <f t="shared" si="469"/>
        <v/>
      </c>
      <c r="J985" s="134" t="str">
        <f>""</f>
        <v/>
      </c>
      <c r="K985" s="134" t="str">
        <f t="shared" si="470"/>
        <v/>
      </c>
      <c r="L985" s="134" t="str">
        <f t="shared" si="471"/>
        <v/>
      </c>
      <c r="M985" s="134" t="str">
        <f t="shared" si="454"/>
        <v/>
      </c>
      <c r="N985" s="134" t="str">
        <f t="shared" si="455"/>
        <v/>
      </c>
      <c r="O985" s="134" t="str">
        <f t="shared" si="456"/>
        <v/>
      </c>
      <c r="P985" s="134" t="str">
        <f t="shared" si="457"/>
        <v/>
      </c>
      <c r="Q985" s="134" t="str">
        <f t="shared" si="458"/>
        <v/>
      </c>
      <c r="R985" s="130" t="str">
        <f t="shared" si="459"/>
        <v/>
      </c>
      <c r="S985" s="134" t="str">
        <f t="shared" si="460"/>
        <v/>
      </c>
      <c r="T985" s="147" t="str">
        <f t="shared" si="461"/>
        <v/>
      </c>
      <c r="U985" s="134" t="str">
        <f t="shared" si="462"/>
        <v/>
      </c>
      <c r="V985" s="134" t="str">
        <f t="shared" si="463"/>
        <v/>
      </c>
      <c r="W985" s="134" t="str">
        <f t="shared" si="464"/>
        <v/>
      </c>
    </row>
    <row r="986" spans="1:23">
      <c r="A986" s="150"/>
      <c r="B986" s="147"/>
      <c r="C986" s="130"/>
      <c r="D986" s="134" t="str">
        <f t="shared" si="472"/>
        <v/>
      </c>
      <c r="E986" s="145" t="str">
        <f t="shared" si="465"/>
        <v/>
      </c>
      <c r="F986" s="146" t="str">
        <f t="shared" si="466"/>
        <v/>
      </c>
      <c r="G986" s="132" t="str">
        <f t="shared" si="467"/>
        <v/>
      </c>
      <c r="H986" s="133" t="str">
        <f t="shared" ca="1" si="468"/>
        <v/>
      </c>
      <c r="I986" s="134" t="str">
        <f t="shared" si="469"/>
        <v/>
      </c>
      <c r="J986" s="134" t="str">
        <f>""</f>
        <v/>
      </c>
      <c r="K986" s="134" t="str">
        <f t="shared" si="470"/>
        <v/>
      </c>
      <c r="L986" s="134" t="str">
        <f t="shared" si="471"/>
        <v/>
      </c>
      <c r="M986" s="134" t="str">
        <f t="shared" si="454"/>
        <v/>
      </c>
      <c r="N986" s="134" t="str">
        <f t="shared" si="455"/>
        <v/>
      </c>
      <c r="O986" s="134" t="str">
        <f t="shared" si="456"/>
        <v/>
      </c>
      <c r="P986" s="134" t="str">
        <f t="shared" si="457"/>
        <v/>
      </c>
      <c r="Q986" s="134" t="str">
        <f t="shared" si="458"/>
        <v/>
      </c>
      <c r="R986" s="130" t="str">
        <f t="shared" si="459"/>
        <v/>
      </c>
      <c r="S986" s="134" t="str">
        <f t="shared" si="460"/>
        <v/>
      </c>
      <c r="T986" s="147" t="str">
        <f t="shared" si="461"/>
        <v/>
      </c>
      <c r="U986" s="134" t="str">
        <f t="shared" si="462"/>
        <v/>
      </c>
      <c r="V986" s="134" t="str">
        <f t="shared" si="463"/>
        <v/>
      </c>
      <c r="W986" s="134" t="str">
        <f t="shared" si="464"/>
        <v/>
      </c>
    </row>
    <row r="987" spans="1:23">
      <c r="A987" s="150"/>
      <c r="B987" s="147"/>
      <c r="C987" s="130"/>
      <c r="D987" s="134" t="str">
        <f t="shared" si="472"/>
        <v/>
      </c>
      <c r="E987" s="145" t="str">
        <f t="shared" si="465"/>
        <v/>
      </c>
      <c r="F987" s="146" t="str">
        <f t="shared" si="466"/>
        <v/>
      </c>
      <c r="G987" s="132" t="str">
        <f t="shared" si="467"/>
        <v/>
      </c>
      <c r="H987" s="133" t="str">
        <f t="shared" ca="1" si="468"/>
        <v/>
      </c>
      <c r="I987" s="134" t="str">
        <f t="shared" si="469"/>
        <v/>
      </c>
      <c r="J987" s="134" t="str">
        <f>""</f>
        <v/>
      </c>
      <c r="K987" s="134" t="str">
        <f t="shared" si="470"/>
        <v/>
      </c>
      <c r="L987" s="134" t="str">
        <f t="shared" si="471"/>
        <v/>
      </c>
      <c r="M987" s="134" t="str">
        <f t="shared" si="454"/>
        <v/>
      </c>
      <c r="N987" s="134" t="str">
        <f t="shared" si="455"/>
        <v/>
      </c>
      <c r="O987" s="134" t="str">
        <f t="shared" si="456"/>
        <v/>
      </c>
      <c r="P987" s="134" t="str">
        <f t="shared" si="457"/>
        <v/>
      </c>
      <c r="Q987" s="134" t="str">
        <f t="shared" si="458"/>
        <v/>
      </c>
      <c r="R987" s="130" t="str">
        <f t="shared" si="459"/>
        <v/>
      </c>
      <c r="S987" s="134" t="str">
        <f t="shared" si="460"/>
        <v/>
      </c>
      <c r="T987" s="147" t="str">
        <f t="shared" si="461"/>
        <v/>
      </c>
      <c r="U987" s="134" t="str">
        <f t="shared" si="462"/>
        <v/>
      </c>
      <c r="V987" s="134" t="str">
        <f t="shared" si="463"/>
        <v/>
      </c>
      <c r="W987" s="134" t="str">
        <f t="shared" si="464"/>
        <v/>
      </c>
    </row>
    <row r="988" spans="1:23">
      <c r="A988" s="150"/>
      <c r="B988" s="147"/>
      <c r="C988" s="130"/>
      <c r="D988" s="134" t="str">
        <f t="shared" si="472"/>
        <v/>
      </c>
      <c r="E988" s="145" t="str">
        <f t="shared" si="465"/>
        <v/>
      </c>
      <c r="F988" s="146" t="str">
        <f t="shared" si="466"/>
        <v/>
      </c>
      <c r="G988" s="132" t="str">
        <f t="shared" si="467"/>
        <v/>
      </c>
      <c r="H988" s="133" t="str">
        <f t="shared" ca="1" si="468"/>
        <v/>
      </c>
      <c r="I988" s="134" t="str">
        <f t="shared" si="469"/>
        <v/>
      </c>
      <c r="J988" s="134" t="str">
        <f>""</f>
        <v/>
      </c>
      <c r="K988" s="134" t="str">
        <f t="shared" si="470"/>
        <v/>
      </c>
      <c r="L988" s="134" t="str">
        <f t="shared" si="471"/>
        <v/>
      </c>
      <c r="M988" s="134" t="str">
        <f t="shared" si="454"/>
        <v/>
      </c>
      <c r="N988" s="134" t="str">
        <f t="shared" si="455"/>
        <v/>
      </c>
      <c r="O988" s="134" t="str">
        <f t="shared" si="456"/>
        <v/>
      </c>
      <c r="P988" s="134" t="str">
        <f t="shared" si="457"/>
        <v/>
      </c>
      <c r="Q988" s="134" t="str">
        <f t="shared" si="458"/>
        <v/>
      </c>
      <c r="R988" s="130" t="str">
        <f t="shared" si="459"/>
        <v/>
      </c>
      <c r="S988" s="134" t="str">
        <f t="shared" si="460"/>
        <v/>
      </c>
      <c r="T988" s="147" t="str">
        <f t="shared" si="461"/>
        <v/>
      </c>
      <c r="U988" s="134" t="str">
        <f t="shared" si="462"/>
        <v/>
      </c>
      <c r="V988" s="134" t="str">
        <f t="shared" si="463"/>
        <v/>
      </c>
      <c r="W988" s="134" t="str">
        <f t="shared" si="464"/>
        <v/>
      </c>
    </row>
    <row r="989" spans="1:23">
      <c r="A989" s="150"/>
      <c r="B989" s="147"/>
      <c r="C989" s="130"/>
      <c r="D989" s="134" t="str">
        <f t="shared" si="472"/>
        <v/>
      </c>
      <c r="E989" s="145" t="str">
        <f t="shared" si="465"/>
        <v/>
      </c>
      <c r="F989" s="146" t="str">
        <f t="shared" si="466"/>
        <v/>
      </c>
      <c r="G989" s="132" t="str">
        <f t="shared" si="467"/>
        <v/>
      </c>
      <c r="H989" s="133" t="str">
        <f t="shared" ca="1" si="468"/>
        <v/>
      </c>
      <c r="I989" s="134" t="str">
        <f t="shared" si="469"/>
        <v/>
      </c>
      <c r="J989" s="134" t="str">
        <f>""</f>
        <v/>
      </c>
      <c r="K989" s="134" t="str">
        <f t="shared" si="470"/>
        <v/>
      </c>
      <c r="L989" s="134" t="str">
        <f t="shared" si="471"/>
        <v/>
      </c>
      <c r="M989" s="134" t="str">
        <f t="shared" si="454"/>
        <v/>
      </c>
      <c r="N989" s="134" t="str">
        <f t="shared" si="455"/>
        <v/>
      </c>
      <c r="O989" s="134" t="str">
        <f t="shared" si="456"/>
        <v/>
      </c>
      <c r="P989" s="134" t="str">
        <f t="shared" si="457"/>
        <v/>
      </c>
      <c r="Q989" s="134" t="str">
        <f t="shared" si="458"/>
        <v/>
      </c>
      <c r="R989" s="130" t="str">
        <f t="shared" si="459"/>
        <v/>
      </c>
      <c r="S989" s="134" t="str">
        <f t="shared" si="460"/>
        <v/>
      </c>
      <c r="T989" s="147" t="str">
        <f t="shared" si="461"/>
        <v/>
      </c>
      <c r="U989" s="134" t="str">
        <f t="shared" si="462"/>
        <v/>
      </c>
      <c r="V989" s="134" t="str">
        <f t="shared" si="463"/>
        <v/>
      </c>
      <c r="W989" s="134" t="str">
        <f t="shared" si="464"/>
        <v/>
      </c>
    </row>
    <row r="990" spans="1:23">
      <c r="A990" s="150"/>
      <c r="B990" s="147"/>
      <c r="C990" s="130"/>
      <c r="D990" s="134" t="str">
        <f t="shared" si="472"/>
        <v/>
      </c>
      <c r="E990" s="145" t="str">
        <f t="shared" si="465"/>
        <v/>
      </c>
      <c r="F990" s="146" t="str">
        <f t="shared" si="466"/>
        <v/>
      </c>
      <c r="G990" s="132" t="str">
        <f t="shared" si="467"/>
        <v/>
      </c>
      <c r="H990" s="133" t="str">
        <f t="shared" ca="1" si="468"/>
        <v/>
      </c>
      <c r="I990" s="134" t="str">
        <f t="shared" si="469"/>
        <v/>
      </c>
      <c r="J990" s="134" t="str">
        <f>""</f>
        <v/>
      </c>
      <c r="K990" s="134" t="str">
        <f t="shared" si="470"/>
        <v/>
      </c>
      <c r="L990" s="134" t="str">
        <f t="shared" si="471"/>
        <v/>
      </c>
      <c r="M990" s="134" t="str">
        <f t="shared" si="454"/>
        <v/>
      </c>
      <c r="N990" s="134" t="str">
        <f t="shared" si="455"/>
        <v/>
      </c>
      <c r="O990" s="134" t="str">
        <f t="shared" si="456"/>
        <v/>
      </c>
      <c r="P990" s="134" t="str">
        <f t="shared" si="457"/>
        <v/>
      </c>
      <c r="Q990" s="134" t="str">
        <f t="shared" si="458"/>
        <v/>
      </c>
      <c r="R990" s="130" t="str">
        <f t="shared" si="459"/>
        <v/>
      </c>
      <c r="S990" s="134" t="str">
        <f t="shared" si="460"/>
        <v/>
      </c>
      <c r="T990" s="147" t="str">
        <f t="shared" si="461"/>
        <v/>
      </c>
      <c r="U990" s="134" t="str">
        <f t="shared" si="462"/>
        <v/>
      </c>
      <c r="V990" s="134" t="str">
        <f t="shared" si="463"/>
        <v/>
      </c>
      <c r="W990" s="134" t="str">
        <f t="shared" si="464"/>
        <v/>
      </c>
    </row>
    <row r="991" spans="1:23">
      <c r="A991" s="150"/>
      <c r="B991" s="147"/>
      <c r="C991" s="130"/>
      <c r="D991" s="134" t="str">
        <f t="shared" si="472"/>
        <v/>
      </c>
      <c r="E991" s="145" t="str">
        <f t="shared" si="465"/>
        <v/>
      </c>
      <c r="F991" s="146" t="str">
        <f t="shared" si="466"/>
        <v/>
      </c>
      <c r="G991" s="132" t="str">
        <f t="shared" si="467"/>
        <v/>
      </c>
      <c r="H991" s="133" t="str">
        <f t="shared" ca="1" si="468"/>
        <v/>
      </c>
      <c r="I991" s="134" t="str">
        <f t="shared" si="469"/>
        <v/>
      </c>
      <c r="J991" s="134" t="str">
        <f>""</f>
        <v/>
      </c>
      <c r="K991" s="134" t="str">
        <f t="shared" si="470"/>
        <v/>
      </c>
      <c r="L991" s="134" t="str">
        <f t="shared" si="471"/>
        <v/>
      </c>
      <c r="M991" s="134" t="str">
        <f t="shared" si="454"/>
        <v/>
      </c>
      <c r="N991" s="134" t="str">
        <f t="shared" si="455"/>
        <v/>
      </c>
      <c r="O991" s="134" t="str">
        <f t="shared" si="456"/>
        <v/>
      </c>
      <c r="P991" s="134" t="str">
        <f t="shared" si="457"/>
        <v/>
      </c>
      <c r="Q991" s="134" t="str">
        <f t="shared" si="458"/>
        <v/>
      </c>
      <c r="R991" s="130" t="str">
        <f t="shared" si="459"/>
        <v/>
      </c>
      <c r="S991" s="134" t="str">
        <f t="shared" si="460"/>
        <v/>
      </c>
      <c r="T991" s="147" t="str">
        <f t="shared" si="461"/>
        <v/>
      </c>
      <c r="U991" s="134" t="str">
        <f t="shared" si="462"/>
        <v/>
      </c>
      <c r="V991" s="134" t="str">
        <f t="shared" si="463"/>
        <v/>
      </c>
      <c r="W991" s="134" t="str">
        <f t="shared" si="464"/>
        <v/>
      </c>
    </row>
    <row r="992" spans="1:23">
      <c r="A992" s="150"/>
      <c r="B992" s="147"/>
      <c r="C992" s="130"/>
      <c r="D992" s="134" t="str">
        <f t="shared" si="472"/>
        <v/>
      </c>
      <c r="E992" s="145" t="str">
        <f t="shared" si="465"/>
        <v/>
      </c>
      <c r="F992" s="146" t="str">
        <f t="shared" si="466"/>
        <v/>
      </c>
      <c r="G992" s="132" t="str">
        <f t="shared" si="467"/>
        <v/>
      </c>
      <c r="H992" s="133" t="str">
        <f t="shared" ca="1" si="468"/>
        <v/>
      </c>
      <c r="I992" s="134" t="str">
        <f t="shared" si="469"/>
        <v/>
      </c>
      <c r="J992" s="134" t="str">
        <f>""</f>
        <v/>
      </c>
      <c r="K992" s="134" t="str">
        <f t="shared" si="470"/>
        <v/>
      </c>
      <c r="L992" s="134" t="str">
        <f t="shared" si="471"/>
        <v/>
      </c>
      <c r="M992" s="134" t="str">
        <f t="shared" si="454"/>
        <v/>
      </c>
      <c r="N992" s="134" t="str">
        <f t="shared" si="455"/>
        <v/>
      </c>
      <c r="O992" s="134" t="str">
        <f t="shared" si="456"/>
        <v/>
      </c>
      <c r="P992" s="134" t="str">
        <f t="shared" si="457"/>
        <v/>
      </c>
      <c r="Q992" s="134" t="str">
        <f t="shared" si="458"/>
        <v/>
      </c>
      <c r="R992" s="130" t="str">
        <f t="shared" si="459"/>
        <v/>
      </c>
      <c r="S992" s="134" t="str">
        <f t="shared" si="460"/>
        <v/>
      </c>
      <c r="T992" s="147" t="str">
        <f t="shared" si="461"/>
        <v/>
      </c>
      <c r="U992" s="134" t="str">
        <f t="shared" si="462"/>
        <v/>
      </c>
      <c r="V992" s="134" t="str">
        <f t="shared" si="463"/>
        <v/>
      </c>
      <c r="W992" s="134" t="str">
        <f t="shared" si="464"/>
        <v/>
      </c>
    </row>
    <row r="993" spans="1:23">
      <c r="A993" s="150"/>
      <c r="B993" s="147"/>
      <c r="C993" s="130"/>
      <c r="D993" s="134" t="str">
        <f t="shared" si="472"/>
        <v/>
      </c>
      <c r="E993" s="145" t="str">
        <f t="shared" si="465"/>
        <v/>
      </c>
      <c r="F993" s="146" t="str">
        <f t="shared" si="466"/>
        <v/>
      </c>
      <c r="G993" s="132" t="str">
        <f t="shared" si="467"/>
        <v/>
      </c>
      <c r="H993" s="133" t="str">
        <f t="shared" ca="1" si="468"/>
        <v/>
      </c>
      <c r="I993" s="134" t="str">
        <f t="shared" si="469"/>
        <v/>
      </c>
      <c r="J993" s="134" t="str">
        <f>""</f>
        <v/>
      </c>
      <c r="K993" s="134" t="str">
        <f t="shared" si="470"/>
        <v/>
      </c>
      <c r="L993" s="134" t="str">
        <f t="shared" si="471"/>
        <v/>
      </c>
      <c r="M993" s="134" t="str">
        <f t="shared" si="454"/>
        <v/>
      </c>
      <c r="N993" s="134" t="str">
        <f t="shared" si="455"/>
        <v/>
      </c>
      <c r="O993" s="134" t="str">
        <f t="shared" si="456"/>
        <v/>
      </c>
      <c r="P993" s="134" t="str">
        <f t="shared" si="457"/>
        <v/>
      </c>
      <c r="Q993" s="134" t="str">
        <f t="shared" si="458"/>
        <v/>
      </c>
      <c r="R993" s="130" t="str">
        <f t="shared" si="459"/>
        <v/>
      </c>
      <c r="S993" s="134" t="str">
        <f t="shared" si="460"/>
        <v/>
      </c>
      <c r="T993" s="147" t="str">
        <f t="shared" si="461"/>
        <v/>
      </c>
      <c r="U993" s="134" t="str">
        <f t="shared" si="462"/>
        <v/>
      </c>
      <c r="V993" s="134" t="str">
        <f t="shared" si="463"/>
        <v/>
      </c>
      <c r="W993" s="134" t="str">
        <f t="shared" si="464"/>
        <v/>
      </c>
    </row>
    <row r="994" spans="1:23">
      <c r="A994" s="150"/>
      <c r="B994" s="147"/>
      <c r="C994" s="130"/>
      <c r="D994" s="134" t="str">
        <f t="shared" si="472"/>
        <v/>
      </c>
      <c r="E994" s="145" t="str">
        <f t="shared" si="465"/>
        <v/>
      </c>
      <c r="F994" s="146" t="str">
        <f t="shared" si="466"/>
        <v/>
      </c>
      <c r="G994" s="132" t="str">
        <f t="shared" si="467"/>
        <v/>
      </c>
      <c r="H994" s="133" t="str">
        <f t="shared" ca="1" si="468"/>
        <v/>
      </c>
      <c r="I994" s="134" t="str">
        <f t="shared" si="469"/>
        <v/>
      </c>
      <c r="J994" s="134" t="str">
        <f>""</f>
        <v/>
      </c>
      <c r="K994" s="134" t="str">
        <f t="shared" si="470"/>
        <v/>
      </c>
      <c r="L994" s="134" t="str">
        <f t="shared" si="471"/>
        <v/>
      </c>
      <c r="M994" s="134" t="str">
        <f t="shared" si="454"/>
        <v/>
      </c>
      <c r="N994" s="134" t="str">
        <f t="shared" si="455"/>
        <v/>
      </c>
      <c r="O994" s="134" t="str">
        <f t="shared" si="456"/>
        <v/>
      </c>
      <c r="P994" s="134" t="str">
        <f t="shared" si="457"/>
        <v/>
      </c>
      <c r="Q994" s="134" t="str">
        <f t="shared" si="458"/>
        <v/>
      </c>
      <c r="R994" s="130" t="str">
        <f t="shared" si="459"/>
        <v/>
      </c>
      <c r="S994" s="134" t="str">
        <f t="shared" si="460"/>
        <v/>
      </c>
      <c r="T994" s="147" t="str">
        <f t="shared" si="461"/>
        <v/>
      </c>
      <c r="U994" s="134" t="str">
        <f t="shared" si="462"/>
        <v/>
      </c>
      <c r="V994" s="134" t="str">
        <f t="shared" si="463"/>
        <v/>
      </c>
      <c r="W994" s="134" t="str">
        <f t="shared" si="464"/>
        <v/>
      </c>
    </row>
    <row r="995" spans="1:23">
      <c r="A995" s="150"/>
      <c r="B995" s="147"/>
      <c r="C995" s="130"/>
      <c r="D995" s="134" t="str">
        <f t="shared" si="472"/>
        <v/>
      </c>
      <c r="E995" s="145" t="str">
        <f t="shared" si="465"/>
        <v/>
      </c>
      <c r="F995" s="146" t="str">
        <f t="shared" si="466"/>
        <v/>
      </c>
      <c r="G995" s="132" t="str">
        <f t="shared" si="467"/>
        <v/>
      </c>
      <c r="H995" s="133" t="str">
        <f t="shared" ca="1" si="468"/>
        <v/>
      </c>
      <c r="I995" s="134" t="str">
        <f t="shared" si="469"/>
        <v/>
      </c>
      <c r="J995" s="134" t="str">
        <f>""</f>
        <v/>
      </c>
      <c r="K995" s="134" t="str">
        <f t="shared" si="470"/>
        <v/>
      </c>
      <c r="L995" s="134" t="str">
        <f t="shared" si="471"/>
        <v/>
      </c>
      <c r="M995" s="134" t="str">
        <f t="shared" si="454"/>
        <v/>
      </c>
      <c r="N995" s="134" t="str">
        <f t="shared" si="455"/>
        <v/>
      </c>
      <c r="O995" s="134" t="str">
        <f t="shared" si="456"/>
        <v/>
      </c>
      <c r="P995" s="134" t="str">
        <f t="shared" si="457"/>
        <v/>
      </c>
      <c r="Q995" s="134" t="str">
        <f t="shared" si="458"/>
        <v/>
      </c>
      <c r="R995" s="130" t="str">
        <f t="shared" si="459"/>
        <v/>
      </c>
      <c r="S995" s="134" t="str">
        <f t="shared" si="460"/>
        <v/>
      </c>
      <c r="T995" s="147" t="str">
        <f t="shared" si="461"/>
        <v/>
      </c>
      <c r="U995" s="134" t="str">
        <f t="shared" si="462"/>
        <v/>
      </c>
      <c r="V995" s="134" t="str">
        <f t="shared" si="463"/>
        <v/>
      </c>
      <c r="W995" s="134" t="str">
        <f t="shared" si="464"/>
        <v/>
      </c>
    </row>
    <row r="996" spans="1:23">
      <c r="A996" s="150"/>
      <c r="B996" s="147"/>
      <c r="C996" s="130"/>
      <c r="D996" s="134" t="str">
        <f t="shared" si="472"/>
        <v/>
      </c>
      <c r="E996" s="145" t="str">
        <f t="shared" si="465"/>
        <v/>
      </c>
      <c r="F996" s="146" t="str">
        <f t="shared" si="466"/>
        <v/>
      </c>
      <c r="G996" s="132" t="str">
        <f t="shared" si="467"/>
        <v/>
      </c>
      <c r="H996" s="133" t="str">
        <f t="shared" ca="1" si="468"/>
        <v/>
      </c>
      <c r="I996" s="134" t="str">
        <f t="shared" si="469"/>
        <v/>
      </c>
      <c r="J996" s="134" t="str">
        <f>""</f>
        <v/>
      </c>
      <c r="K996" s="134" t="str">
        <f t="shared" si="470"/>
        <v/>
      </c>
      <c r="L996" s="134" t="str">
        <f t="shared" si="471"/>
        <v/>
      </c>
      <c r="M996" s="134" t="str">
        <f t="shared" si="454"/>
        <v/>
      </c>
      <c r="N996" s="134" t="str">
        <f t="shared" si="455"/>
        <v/>
      </c>
      <c r="O996" s="134" t="str">
        <f t="shared" si="456"/>
        <v/>
      </c>
      <c r="P996" s="134" t="str">
        <f t="shared" si="457"/>
        <v/>
      </c>
      <c r="Q996" s="134" t="str">
        <f t="shared" si="458"/>
        <v/>
      </c>
      <c r="R996" s="130" t="str">
        <f t="shared" si="459"/>
        <v/>
      </c>
      <c r="S996" s="134" t="str">
        <f t="shared" si="460"/>
        <v/>
      </c>
      <c r="T996" s="147" t="str">
        <f t="shared" si="461"/>
        <v/>
      </c>
      <c r="U996" s="134" t="str">
        <f t="shared" si="462"/>
        <v/>
      </c>
      <c r="V996" s="134" t="str">
        <f t="shared" si="463"/>
        <v/>
      </c>
      <c r="W996" s="134" t="str">
        <f t="shared" si="464"/>
        <v/>
      </c>
    </row>
    <row r="997" spans="1:23">
      <c r="A997" s="150"/>
      <c r="B997" s="147"/>
      <c r="C997" s="130"/>
      <c r="D997" s="134" t="str">
        <f t="shared" si="472"/>
        <v/>
      </c>
      <c r="E997" s="145" t="str">
        <f t="shared" si="465"/>
        <v/>
      </c>
      <c r="F997" s="146" t="str">
        <f t="shared" si="466"/>
        <v/>
      </c>
      <c r="G997" s="132" t="str">
        <f t="shared" si="467"/>
        <v/>
      </c>
      <c r="H997" s="133" t="str">
        <f t="shared" ca="1" si="468"/>
        <v/>
      </c>
      <c r="I997" s="134" t="str">
        <f t="shared" si="469"/>
        <v/>
      </c>
      <c r="J997" s="134" t="str">
        <f>""</f>
        <v/>
      </c>
      <c r="K997" s="134" t="str">
        <f t="shared" si="470"/>
        <v/>
      </c>
      <c r="L997" s="134" t="str">
        <f t="shared" si="471"/>
        <v/>
      </c>
      <c r="M997" s="134" t="str">
        <f t="shared" si="454"/>
        <v/>
      </c>
      <c r="N997" s="134" t="str">
        <f t="shared" si="455"/>
        <v/>
      </c>
      <c r="O997" s="134" t="str">
        <f t="shared" si="456"/>
        <v/>
      </c>
      <c r="P997" s="134" t="str">
        <f t="shared" si="457"/>
        <v/>
      </c>
      <c r="Q997" s="134" t="str">
        <f t="shared" si="458"/>
        <v/>
      </c>
      <c r="R997" s="130" t="str">
        <f t="shared" si="459"/>
        <v/>
      </c>
      <c r="S997" s="134" t="str">
        <f t="shared" si="460"/>
        <v/>
      </c>
      <c r="T997" s="147" t="str">
        <f t="shared" si="461"/>
        <v/>
      </c>
      <c r="U997" s="134" t="str">
        <f t="shared" si="462"/>
        <v/>
      </c>
      <c r="V997" s="134" t="str">
        <f t="shared" si="463"/>
        <v/>
      </c>
      <c r="W997" s="134" t="str">
        <f t="shared" si="464"/>
        <v/>
      </c>
    </row>
    <row r="998" spans="1:23">
      <c r="A998" s="150"/>
      <c r="B998" s="147"/>
      <c r="C998" s="130"/>
      <c r="D998" s="134" t="str">
        <f t="shared" si="472"/>
        <v/>
      </c>
      <c r="E998" s="145" t="str">
        <f t="shared" si="465"/>
        <v/>
      </c>
      <c r="F998" s="146" t="str">
        <f t="shared" si="466"/>
        <v/>
      </c>
      <c r="G998" s="132" t="str">
        <f t="shared" si="467"/>
        <v/>
      </c>
      <c r="H998" s="133" t="str">
        <f t="shared" ca="1" si="468"/>
        <v/>
      </c>
      <c r="I998" s="134" t="str">
        <f t="shared" si="469"/>
        <v/>
      </c>
      <c r="J998" s="134" t="str">
        <f>""</f>
        <v/>
      </c>
      <c r="K998" s="134" t="str">
        <f t="shared" si="470"/>
        <v/>
      </c>
      <c r="L998" s="134" t="str">
        <f t="shared" si="471"/>
        <v/>
      </c>
      <c r="M998" s="134" t="str">
        <f t="shared" si="454"/>
        <v/>
      </c>
      <c r="N998" s="134" t="str">
        <f t="shared" si="455"/>
        <v/>
      </c>
      <c r="O998" s="134" t="str">
        <f t="shared" si="456"/>
        <v/>
      </c>
      <c r="P998" s="134" t="str">
        <f t="shared" si="457"/>
        <v/>
      </c>
      <c r="Q998" s="134" t="str">
        <f t="shared" si="458"/>
        <v/>
      </c>
      <c r="R998" s="130" t="str">
        <f t="shared" si="459"/>
        <v/>
      </c>
      <c r="S998" s="134" t="str">
        <f t="shared" si="460"/>
        <v/>
      </c>
      <c r="T998" s="147" t="str">
        <f t="shared" si="461"/>
        <v/>
      </c>
      <c r="U998" s="134" t="str">
        <f t="shared" si="462"/>
        <v/>
      </c>
      <c r="V998" s="134" t="str">
        <f t="shared" si="463"/>
        <v/>
      </c>
      <c r="W998" s="134" t="str">
        <f t="shared" si="464"/>
        <v/>
      </c>
    </row>
    <row r="999" spans="1:23">
      <c r="A999" s="150"/>
      <c r="B999" s="147"/>
      <c r="C999" s="130"/>
      <c r="D999" s="134" t="str">
        <f t="shared" si="472"/>
        <v/>
      </c>
      <c r="E999" s="145" t="str">
        <f t="shared" si="465"/>
        <v/>
      </c>
      <c r="F999" s="146" t="str">
        <f t="shared" si="466"/>
        <v/>
      </c>
      <c r="G999" s="132" t="str">
        <f t="shared" si="467"/>
        <v/>
      </c>
      <c r="H999" s="133" t="str">
        <f t="shared" ca="1" si="468"/>
        <v/>
      </c>
      <c r="I999" s="134" t="str">
        <f t="shared" si="469"/>
        <v/>
      </c>
      <c r="J999" s="134" t="str">
        <f>""</f>
        <v/>
      </c>
      <c r="K999" s="134" t="str">
        <f t="shared" si="470"/>
        <v/>
      </c>
      <c r="L999" s="134" t="str">
        <f t="shared" si="471"/>
        <v/>
      </c>
      <c r="M999" s="134" t="str">
        <f t="shared" si="454"/>
        <v/>
      </c>
      <c r="N999" s="134" t="str">
        <f t="shared" si="455"/>
        <v/>
      </c>
      <c r="O999" s="134" t="str">
        <f t="shared" si="456"/>
        <v/>
      </c>
      <c r="P999" s="134" t="str">
        <f t="shared" si="457"/>
        <v/>
      </c>
      <c r="Q999" s="134" t="str">
        <f t="shared" si="458"/>
        <v/>
      </c>
      <c r="R999" s="130" t="str">
        <f t="shared" si="459"/>
        <v/>
      </c>
      <c r="S999" s="134" t="str">
        <f t="shared" si="460"/>
        <v/>
      </c>
      <c r="T999" s="147" t="str">
        <f t="shared" si="461"/>
        <v/>
      </c>
      <c r="U999" s="134" t="str">
        <f t="shared" si="462"/>
        <v/>
      </c>
      <c r="V999" s="134" t="str">
        <f t="shared" si="463"/>
        <v/>
      </c>
      <c r="W999" s="134" t="str">
        <f t="shared" si="464"/>
        <v/>
      </c>
    </row>
    <row r="1000" spans="1:23">
      <c r="A1000" s="150"/>
      <c r="B1000" s="147"/>
      <c r="C1000" s="130"/>
      <c r="D1000" s="134" t="str">
        <f t="shared" si="472"/>
        <v/>
      </c>
      <c r="E1000" s="145" t="str">
        <f t="shared" si="465"/>
        <v/>
      </c>
      <c r="F1000" s="146" t="str">
        <f t="shared" si="466"/>
        <v/>
      </c>
      <c r="G1000" s="132" t="str">
        <f t="shared" si="467"/>
        <v/>
      </c>
      <c r="H1000" s="133" t="str">
        <f t="shared" ca="1" si="468"/>
        <v/>
      </c>
      <c r="I1000" s="134" t="str">
        <f t="shared" si="469"/>
        <v/>
      </c>
      <c r="J1000" s="134" t="str">
        <f>""</f>
        <v/>
      </c>
      <c r="K1000" s="134" t="str">
        <f t="shared" si="470"/>
        <v/>
      </c>
      <c r="L1000" s="134" t="str">
        <f t="shared" si="471"/>
        <v/>
      </c>
      <c r="M1000" s="134" t="str">
        <f t="shared" si="454"/>
        <v/>
      </c>
      <c r="N1000" s="134" t="str">
        <f t="shared" si="455"/>
        <v/>
      </c>
      <c r="O1000" s="134" t="str">
        <f t="shared" si="456"/>
        <v/>
      </c>
      <c r="P1000" s="134" t="str">
        <f t="shared" si="457"/>
        <v/>
      </c>
      <c r="Q1000" s="134" t="str">
        <f t="shared" si="458"/>
        <v/>
      </c>
      <c r="R1000" s="130" t="str">
        <f t="shared" si="459"/>
        <v/>
      </c>
      <c r="S1000" s="134" t="str">
        <f t="shared" si="460"/>
        <v/>
      </c>
      <c r="T1000" s="147" t="str">
        <f t="shared" si="461"/>
        <v/>
      </c>
      <c r="U1000" s="134" t="str">
        <f t="shared" si="462"/>
        <v/>
      </c>
      <c r="V1000" s="134" t="str">
        <f t="shared" si="463"/>
        <v/>
      </c>
      <c r="W1000" s="134" t="str">
        <f t="shared" si="464"/>
        <v/>
      </c>
    </row>
    <row r="1001" spans="1:23">
      <c r="A1001" s="150"/>
      <c r="B1001" s="147"/>
      <c r="C1001" s="130"/>
      <c r="D1001" s="134" t="str">
        <f t="shared" si="472"/>
        <v/>
      </c>
      <c r="E1001" s="145" t="str">
        <f t="shared" si="465"/>
        <v/>
      </c>
      <c r="F1001" s="146" t="str">
        <f t="shared" si="466"/>
        <v/>
      </c>
      <c r="G1001" s="132" t="str">
        <f t="shared" si="467"/>
        <v/>
      </c>
      <c r="H1001" s="133" t="str">
        <f t="shared" ca="1" si="468"/>
        <v/>
      </c>
      <c r="I1001" s="134" t="str">
        <f t="shared" si="469"/>
        <v/>
      </c>
      <c r="J1001" s="134" t="str">
        <f>""</f>
        <v/>
      </c>
      <c r="K1001" s="134" t="str">
        <f t="shared" si="470"/>
        <v/>
      </c>
      <c r="L1001" s="134" t="str">
        <f t="shared" si="471"/>
        <v/>
      </c>
      <c r="M1001" s="134" t="str">
        <f t="shared" si="454"/>
        <v/>
      </c>
      <c r="N1001" s="134" t="str">
        <f t="shared" si="455"/>
        <v/>
      </c>
      <c r="O1001" s="134" t="str">
        <f t="shared" si="456"/>
        <v/>
      </c>
      <c r="P1001" s="134" t="str">
        <f t="shared" si="457"/>
        <v/>
      </c>
      <c r="Q1001" s="134" t="str">
        <f t="shared" si="458"/>
        <v/>
      </c>
      <c r="R1001" s="130" t="str">
        <f t="shared" si="459"/>
        <v/>
      </c>
      <c r="S1001" s="134" t="str">
        <f t="shared" si="460"/>
        <v/>
      </c>
      <c r="T1001" s="147" t="str">
        <f t="shared" si="461"/>
        <v/>
      </c>
      <c r="U1001" s="134" t="str">
        <f t="shared" si="462"/>
        <v/>
      </c>
      <c r="V1001" s="134" t="str">
        <f t="shared" si="463"/>
        <v/>
      </c>
      <c r="W1001" s="134" t="str">
        <f t="shared" si="464"/>
        <v/>
      </c>
    </row>
    <row r="1002" spans="1:23">
      <c r="A1002" s="150"/>
      <c r="B1002" s="147"/>
      <c r="C1002" s="130"/>
      <c r="D1002" s="134" t="str">
        <f t="shared" si="472"/>
        <v/>
      </c>
      <c r="E1002" s="145" t="str">
        <f t="shared" si="465"/>
        <v/>
      </c>
      <c r="F1002" s="146" t="str">
        <f t="shared" si="466"/>
        <v/>
      </c>
      <c r="G1002" s="132" t="str">
        <f t="shared" si="467"/>
        <v/>
      </c>
      <c r="H1002" s="133" t="str">
        <f t="shared" ca="1" si="468"/>
        <v/>
      </c>
      <c r="I1002" s="134" t="str">
        <f t="shared" si="469"/>
        <v/>
      </c>
      <c r="J1002" s="134" t="str">
        <f>""</f>
        <v/>
      </c>
      <c r="K1002" s="134" t="str">
        <f t="shared" si="470"/>
        <v/>
      </c>
      <c r="L1002" s="134" t="str">
        <f t="shared" si="471"/>
        <v/>
      </c>
      <c r="M1002" s="134" t="str">
        <f t="shared" si="454"/>
        <v/>
      </c>
      <c r="N1002" s="134" t="str">
        <f t="shared" si="455"/>
        <v/>
      </c>
      <c r="O1002" s="134" t="str">
        <f t="shared" si="456"/>
        <v/>
      </c>
      <c r="P1002" s="134" t="str">
        <f t="shared" si="457"/>
        <v/>
      </c>
      <c r="Q1002" s="134" t="str">
        <f t="shared" si="458"/>
        <v/>
      </c>
      <c r="R1002" s="130" t="str">
        <f t="shared" si="459"/>
        <v/>
      </c>
      <c r="S1002" s="134" t="str">
        <f t="shared" si="460"/>
        <v/>
      </c>
      <c r="T1002" s="147" t="str">
        <f t="shared" si="461"/>
        <v/>
      </c>
      <c r="U1002" s="134" t="str">
        <f t="shared" si="462"/>
        <v/>
      </c>
      <c r="V1002" s="134" t="str">
        <f t="shared" si="463"/>
        <v/>
      </c>
      <c r="W1002" s="134" t="str">
        <f t="shared" si="464"/>
        <v/>
      </c>
    </row>
    <row r="1003" spans="1:23">
      <c r="A1003" s="150"/>
      <c r="B1003" s="147"/>
      <c r="C1003" s="130"/>
      <c r="D1003" s="134" t="str">
        <f t="shared" si="472"/>
        <v/>
      </c>
      <c r="E1003" s="145" t="str">
        <f t="shared" si="465"/>
        <v/>
      </c>
      <c r="F1003" s="146" t="str">
        <f t="shared" si="466"/>
        <v/>
      </c>
      <c r="G1003" s="132" t="str">
        <f t="shared" si="467"/>
        <v/>
      </c>
      <c r="H1003" s="133" t="str">
        <f t="shared" ca="1" si="468"/>
        <v/>
      </c>
      <c r="I1003" s="134" t="str">
        <f t="shared" si="469"/>
        <v/>
      </c>
      <c r="J1003" s="134" t="str">
        <f>""</f>
        <v/>
      </c>
      <c r="K1003" s="134" t="str">
        <f t="shared" si="470"/>
        <v/>
      </c>
      <c r="L1003" s="134" t="str">
        <f t="shared" si="471"/>
        <v/>
      </c>
      <c r="M1003" s="134" t="str">
        <f t="shared" si="454"/>
        <v/>
      </c>
      <c r="N1003" s="134" t="str">
        <f t="shared" si="455"/>
        <v/>
      </c>
      <c r="O1003" s="134" t="str">
        <f t="shared" si="456"/>
        <v/>
      </c>
      <c r="P1003" s="134" t="str">
        <f t="shared" si="457"/>
        <v/>
      </c>
      <c r="Q1003" s="134" t="str">
        <f t="shared" si="458"/>
        <v/>
      </c>
      <c r="R1003" s="130" t="str">
        <f t="shared" si="459"/>
        <v/>
      </c>
      <c r="S1003" s="134" t="str">
        <f t="shared" si="460"/>
        <v/>
      </c>
      <c r="T1003" s="147" t="str">
        <f t="shared" si="461"/>
        <v/>
      </c>
      <c r="U1003" s="134" t="str">
        <f t="shared" si="462"/>
        <v/>
      </c>
      <c r="V1003" s="134" t="str">
        <f t="shared" si="463"/>
        <v/>
      </c>
      <c r="W1003" s="134" t="str">
        <f t="shared" si="464"/>
        <v/>
      </c>
    </row>
    <row r="1004" spans="1:23">
      <c r="A1004" s="150"/>
      <c r="B1004" s="147"/>
      <c r="C1004" s="130"/>
      <c r="D1004" s="134" t="str">
        <f t="shared" si="472"/>
        <v/>
      </c>
      <c r="E1004" s="145" t="str">
        <f t="shared" si="465"/>
        <v/>
      </c>
      <c r="F1004" s="146" t="str">
        <f t="shared" si="466"/>
        <v/>
      </c>
      <c r="G1004" s="132" t="str">
        <f t="shared" si="467"/>
        <v/>
      </c>
      <c r="H1004" s="133" t="str">
        <f t="shared" ca="1" si="468"/>
        <v/>
      </c>
      <c r="I1004" s="134" t="str">
        <f t="shared" si="469"/>
        <v/>
      </c>
      <c r="J1004" s="134" t="str">
        <f>""</f>
        <v/>
      </c>
      <c r="K1004" s="134" t="str">
        <f t="shared" si="470"/>
        <v/>
      </c>
      <c r="L1004" s="134" t="str">
        <f t="shared" si="471"/>
        <v/>
      </c>
      <c r="M1004" s="134" t="str">
        <f t="shared" si="454"/>
        <v/>
      </c>
      <c r="N1004" s="134" t="str">
        <f t="shared" si="455"/>
        <v/>
      </c>
      <c r="O1004" s="134" t="str">
        <f t="shared" si="456"/>
        <v/>
      </c>
      <c r="P1004" s="134" t="str">
        <f t="shared" si="457"/>
        <v/>
      </c>
      <c r="Q1004" s="134" t="str">
        <f t="shared" si="458"/>
        <v/>
      </c>
      <c r="R1004" s="130" t="str">
        <f t="shared" si="459"/>
        <v/>
      </c>
      <c r="S1004" s="134" t="str">
        <f t="shared" si="460"/>
        <v/>
      </c>
      <c r="T1004" s="147" t="str">
        <f t="shared" si="461"/>
        <v/>
      </c>
      <c r="U1004" s="134" t="str">
        <f t="shared" si="462"/>
        <v/>
      </c>
      <c r="V1004" s="134" t="str">
        <f t="shared" si="463"/>
        <v/>
      </c>
      <c r="W1004" s="134" t="str">
        <f t="shared" si="464"/>
        <v/>
      </c>
    </row>
    <row r="1005" spans="1:23">
      <c r="A1005" s="150"/>
      <c r="B1005" s="147"/>
      <c r="C1005" s="130"/>
      <c r="D1005" s="134" t="str">
        <f t="shared" si="472"/>
        <v/>
      </c>
      <c r="E1005" s="145" t="str">
        <f t="shared" si="465"/>
        <v/>
      </c>
      <c r="F1005" s="146" t="str">
        <f t="shared" si="466"/>
        <v/>
      </c>
      <c r="G1005" s="132" t="str">
        <f t="shared" si="467"/>
        <v/>
      </c>
      <c r="H1005" s="133" t="str">
        <f t="shared" ca="1" si="468"/>
        <v/>
      </c>
      <c r="I1005" s="134" t="str">
        <f t="shared" si="469"/>
        <v/>
      </c>
      <c r="J1005" s="134" t="str">
        <f>""</f>
        <v/>
      </c>
      <c r="K1005" s="134" t="str">
        <f t="shared" si="470"/>
        <v/>
      </c>
      <c r="L1005" s="134" t="str">
        <f t="shared" si="471"/>
        <v/>
      </c>
      <c r="M1005" s="134" t="str">
        <f t="shared" si="454"/>
        <v/>
      </c>
      <c r="N1005" s="134" t="str">
        <f t="shared" si="455"/>
        <v/>
      </c>
      <c r="O1005" s="134" t="str">
        <f t="shared" si="456"/>
        <v/>
      </c>
      <c r="P1005" s="134" t="str">
        <f t="shared" si="457"/>
        <v/>
      </c>
      <c r="Q1005" s="134" t="str">
        <f t="shared" si="458"/>
        <v/>
      </c>
      <c r="R1005" s="130" t="str">
        <f t="shared" si="459"/>
        <v/>
      </c>
      <c r="S1005" s="134" t="str">
        <f t="shared" si="460"/>
        <v/>
      </c>
      <c r="T1005" s="147" t="str">
        <f t="shared" si="461"/>
        <v/>
      </c>
      <c r="U1005" s="134" t="str">
        <f t="shared" si="462"/>
        <v/>
      </c>
      <c r="V1005" s="134" t="str">
        <f t="shared" si="463"/>
        <v/>
      </c>
      <c r="W1005" s="134" t="str">
        <f t="shared" si="464"/>
        <v/>
      </c>
    </row>
    <row r="1006" spans="1:23">
      <c r="A1006" s="150"/>
      <c r="B1006" s="147"/>
      <c r="C1006" s="130"/>
      <c r="D1006" s="134" t="str">
        <f t="shared" si="472"/>
        <v/>
      </c>
      <c r="E1006" s="145" t="str">
        <f t="shared" si="465"/>
        <v/>
      </c>
      <c r="F1006" s="146" t="str">
        <f t="shared" si="466"/>
        <v/>
      </c>
      <c r="G1006" s="132" t="str">
        <f t="shared" si="467"/>
        <v/>
      </c>
      <c r="H1006" s="133" t="str">
        <f t="shared" ca="1" si="468"/>
        <v/>
      </c>
      <c r="I1006" s="134" t="str">
        <f t="shared" si="469"/>
        <v/>
      </c>
      <c r="J1006" s="134" t="str">
        <f>""</f>
        <v/>
      </c>
      <c r="K1006" s="134" t="str">
        <f t="shared" si="470"/>
        <v/>
      </c>
      <c r="L1006" s="134" t="str">
        <f t="shared" si="471"/>
        <v/>
      </c>
      <c r="M1006" s="134" t="str">
        <f t="shared" si="454"/>
        <v/>
      </c>
      <c r="N1006" s="134" t="str">
        <f t="shared" si="455"/>
        <v/>
      </c>
      <c r="O1006" s="134" t="str">
        <f t="shared" si="456"/>
        <v/>
      </c>
      <c r="P1006" s="134" t="str">
        <f t="shared" si="457"/>
        <v/>
      </c>
      <c r="Q1006" s="134" t="str">
        <f t="shared" si="458"/>
        <v/>
      </c>
      <c r="R1006" s="130" t="str">
        <f t="shared" si="459"/>
        <v/>
      </c>
      <c r="S1006" s="134" t="str">
        <f t="shared" si="460"/>
        <v/>
      </c>
      <c r="T1006" s="147" t="str">
        <f t="shared" si="461"/>
        <v/>
      </c>
      <c r="U1006" s="134" t="str">
        <f t="shared" si="462"/>
        <v/>
      </c>
      <c r="V1006" s="134" t="str">
        <f t="shared" si="463"/>
        <v/>
      </c>
      <c r="W1006" s="134" t="str">
        <f t="shared" si="464"/>
        <v/>
      </c>
    </row>
    <row r="1007" spans="1:23">
      <c r="A1007" s="150"/>
      <c r="B1007" s="147"/>
      <c r="C1007" s="130"/>
      <c r="D1007" s="134" t="str">
        <f t="shared" si="472"/>
        <v/>
      </c>
      <c r="E1007" s="145" t="str">
        <f t="shared" si="465"/>
        <v/>
      </c>
      <c r="F1007" s="146" t="str">
        <f t="shared" si="466"/>
        <v/>
      </c>
      <c r="G1007" s="132" t="str">
        <f t="shared" si="467"/>
        <v/>
      </c>
      <c r="H1007" s="133" t="str">
        <f t="shared" ca="1" si="468"/>
        <v/>
      </c>
      <c r="I1007" s="134" t="str">
        <f t="shared" si="469"/>
        <v/>
      </c>
      <c r="J1007" s="134" t="str">
        <f>""</f>
        <v/>
      </c>
      <c r="K1007" s="134" t="str">
        <f t="shared" si="470"/>
        <v/>
      </c>
      <c r="L1007" s="134" t="str">
        <f t="shared" si="471"/>
        <v/>
      </c>
      <c r="M1007" s="134" t="str">
        <f t="shared" si="454"/>
        <v/>
      </c>
      <c r="N1007" s="134" t="str">
        <f t="shared" si="455"/>
        <v/>
      </c>
      <c r="O1007" s="134" t="str">
        <f t="shared" si="456"/>
        <v/>
      </c>
      <c r="P1007" s="134" t="str">
        <f t="shared" si="457"/>
        <v/>
      </c>
      <c r="Q1007" s="134" t="str">
        <f t="shared" si="458"/>
        <v/>
      </c>
      <c r="R1007" s="130" t="str">
        <f t="shared" si="459"/>
        <v/>
      </c>
      <c r="S1007" s="134" t="str">
        <f t="shared" si="460"/>
        <v/>
      </c>
      <c r="T1007" s="147" t="str">
        <f t="shared" si="461"/>
        <v/>
      </c>
      <c r="U1007" s="134" t="str">
        <f t="shared" si="462"/>
        <v/>
      </c>
      <c r="V1007" s="134" t="str">
        <f t="shared" si="463"/>
        <v/>
      </c>
      <c r="W1007" s="134" t="str">
        <f t="shared" si="464"/>
        <v/>
      </c>
    </row>
    <row r="1008" spans="1:23">
      <c r="A1008" s="150"/>
      <c r="B1008" s="147"/>
      <c r="C1008" s="130"/>
      <c r="D1008" s="134" t="str">
        <f t="shared" si="472"/>
        <v/>
      </c>
      <c r="E1008" s="145" t="str">
        <f t="shared" si="465"/>
        <v/>
      </c>
      <c r="F1008" s="146" t="str">
        <f t="shared" si="466"/>
        <v/>
      </c>
      <c r="G1008" s="132" t="str">
        <f t="shared" si="467"/>
        <v/>
      </c>
      <c r="H1008" s="133" t="str">
        <f t="shared" ca="1" si="468"/>
        <v/>
      </c>
      <c r="I1008" s="134" t="str">
        <f t="shared" si="469"/>
        <v/>
      </c>
      <c r="J1008" s="134" t="str">
        <f>""</f>
        <v/>
      </c>
      <c r="K1008" s="134" t="str">
        <f t="shared" si="470"/>
        <v/>
      </c>
      <c r="L1008" s="134" t="str">
        <f t="shared" si="471"/>
        <v/>
      </c>
      <c r="M1008" s="134" t="str">
        <f t="shared" si="454"/>
        <v/>
      </c>
      <c r="N1008" s="134" t="str">
        <f t="shared" si="455"/>
        <v/>
      </c>
      <c r="O1008" s="134" t="str">
        <f t="shared" si="456"/>
        <v/>
      </c>
      <c r="P1008" s="134" t="str">
        <f t="shared" si="457"/>
        <v/>
      </c>
      <c r="Q1008" s="134" t="str">
        <f t="shared" si="458"/>
        <v/>
      </c>
      <c r="R1008" s="130" t="str">
        <f t="shared" si="459"/>
        <v/>
      </c>
      <c r="S1008" s="134" t="str">
        <f t="shared" si="460"/>
        <v/>
      </c>
      <c r="T1008" s="147" t="str">
        <f t="shared" si="461"/>
        <v/>
      </c>
      <c r="U1008" s="134" t="str">
        <f t="shared" si="462"/>
        <v/>
      </c>
      <c r="V1008" s="134" t="str">
        <f t="shared" si="463"/>
        <v/>
      </c>
      <c r="W1008" s="134" t="str">
        <f t="shared" si="464"/>
        <v/>
      </c>
    </row>
    <row r="1009" spans="1:23">
      <c r="A1009" s="150"/>
      <c r="B1009" s="147"/>
      <c r="C1009" s="130"/>
      <c r="D1009" s="134" t="str">
        <f t="shared" si="472"/>
        <v/>
      </c>
      <c r="E1009" s="145" t="str">
        <f t="shared" si="465"/>
        <v/>
      </c>
      <c r="F1009" s="146" t="str">
        <f t="shared" si="466"/>
        <v/>
      </c>
      <c r="G1009" s="132" t="str">
        <f t="shared" si="467"/>
        <v/>
      </c>
      <c r="H1009" s="133" t="str">
        <f t="shared" ca="1" si="468"/>
        <v/>
      </c>
      <c r="I1009" s="134" t="str">
        <f t="shared" si="469"/>
        <v/>
      </c>
      <c r="J1009" s="134" t="str">
        <f>""</f>
        <v/>
      </c>
      <c r="K1009" s="134" t="str">
        <f t="shared" si="470"/>
        <v/>
      </c>
      <c r="L1009" s="134" t="str">
        <f t="shared" si="471"/>
        <v/>
      </c>
      <c r="M1009" s="134" t="str">
        <f t="shared" si="454"/>
        <v/>
      </c>
      <c r="N1009" s="134" t="str">
        <f t="shared" si="455"/>
        <v/>
      </c>
      <c r="O1009" s="134" t="str">
        <f t="shared" si="456"/>
        <v/>
      </c>
      <c r="P1009" s="134" t="str">
        <f t="shared" si="457"/>
        <v/>
      </c>
      <c r="Q1009" s="134" t="str">
        <f t="shared" si="458"/>
        <v/>
      </c>
      <c r="R1009" s="130" t="str">
        <f t="shared" si="459"/>
        <v/>
      </c>
      <c r="S1009" s="134" t="str">
        <f t="shared" si="460"/>
        <v/>
      </c>
      <c r="T1009" s="147" t="str">
        <f t="shared" si="461"/>
        <v/>
      </c>
      <c r="U1009" s="134" t="str">
        <f t="shared" si="462"/>
        <v/>
      </c>
      <c r="V1009" s="134" t="str">
        <f t="shared" si="463"/>
        <v/>
      </c>
      <c r="W1009" s="134" t="str">
        <f t="shared" si="464"/>
        <v/>
      </c>
    </row>
    <row r="1010" spans="1:23">
      <c r="A1010" s="150"/>
      <c r="B1010" s="147"/>
      <c r="C1010" s="130"/>
      <c r="D1010" s="134" t="str">
        <f t="shared" si="472"/>
        <v/>
      </c>
      <c r="E1010" s="145" t="str">
        <f t="shared" si="465"/>
        <v/>
      </c>
      <c r="F1010" s="146" t="str">
        <f t="shared" si="466"/>
        <v/>
      </c>
      <c r="G1010" s="132" t="str">
        <f t="shared" si="467"/>
        <v/>
      </c>
      <c r="H1010" s="133" t="str">
        <f t="shared" ca="1" si="468"/>
        <v/>
      </c>
      <c r="I1010" s="134" t="str">
        <f t="shared" si="469"/>
        <v/>
      </c>
      <c r="J1010" s="134" t="str">
        <f>""</f>
        <v/>
      </c>
      <c r="K1010" s="134" t="str">
        <f t="shared" si="470"/>
        <v/>
      </c>
      <c r="L1010" s="134" t="str">
        <f t="shared" si="471"/>
        <v/>
      </c>
      <c r="M1010" s="134" t="str">
        <f t="shared" si="454"/>
        <v/>
      </c>
      <c r="N1010" s="134" t="str">
        <f t="shared" si="455"/>
        <v/>
      </c>
      <c r="O1010" s="134" t="str">
        <f t="shared" si="456"/>
        <v/>
      </c>
      <c r="P1010" s="134" t="str">
        <f t="shared" si="457"/>
        <v/>
      </c>
      <c r="Q1010" s="134" t="str">
        <f t="shared" si="458"/>
        <v/>
      </c>
      <c r="R1010" s="130" t="str">
        <f t="shared" si="459"/>
        <v/>
      </c>
      <c r="S1010" s="134" t="str">
        <f t="shared" si="460"/>
        <v/>
      </c>
      <c r="T1010" s="147" t="str">
        <f t="shared" si="461"/>
        <v/>
      </c>
      <c r="U1010" s="134" t="str">
        <f t="shared" si="462"/>
        <v/>
      </c>
      <c r="V1010" s="134" t="str">
        <f t="shared" si="463"/>
        <v/>
      </c>
      <c r="W1010" s="134" t="str">
        <f t="shared" si="464"/>
        <v/>
      </c>
    </row>
    <row r="1011" spans="1:23">
      <c r="A1011" s="150"/>
      <c r="B1011" s="147"/>
      <c r="C1011" s="130"/>
      <c r="D1011" s="134" t="str">
        <f t="shared" si="472"/>
        <v/>
      </c>
      <c r="E1011" s="145" t="str">
        <f t="shared" si="465"/>
        <v/>
      </c>
      <c r="F1011" s="146" t="str">
        <f t="shared" si="466"/>
        <v/>
      </c>
      <c r="G1011" s="132" t="str">
        <f t="shared" si="467"/>
        <v/>
      </c>
      <c r="H1011" s="133" t="str">
        <f t="shared" ca="1" si="468"/>
        <v/>
      </c>
      <c r="I1011" s="134" t="str">
        <f t="shared" si="469"/>
        <v/>
      </c>
      <c r="J1011" s="134" t="str">
        <f>""</f>
        <v/>
      </c>
      <c r="K1011" s="134" t="str">
        <f t="shared" si="470"/>
        <v/>
      </c>
      <c r="L1011" s="134" t="str">
        <f t="shared" si="471"/>
        <v/>
      </c>
      <c r="M1011" s="134" t="str">
        <f t="shared" ref="M1011:M1074" si="473">IFERROR(IF(E1011,0,""),"")</f>
        <v/>
      </c>
      <c r="N1011" s="134" t="str">
        <f t="shared" ref="N1011:N1074" si="474">IFERROR(IF(E1011,0,""),"")</f>
        <v/>
      </c>
      <c r="O1011" s="134" t="str">
        <f t="shared" ref="O1011:O1074" si="475">IFERROR(IF(E1011,"01",""),"")</f>
        <v/>
      </c>
      <c r="P1011" s="134" t="str">
        <f t="shared" ref="P1011:P1074" si="476">IFERROR(IF(K1011&lt;&gt;"",P1010+1,""),1)</f>
        <v/>
      </c>
      <c r="Q1011" s="134" t="str">
        <f t="shared" ref="Q1011:Q1074" si="477">IFERROR(IF(E1011,0,""),"")</f>
        <v/>
      </c>
      <c r="R1011" s="130" t="str">
        <f t="shared" ref="R1011:R1074" si="478">IFERROR(IF(E1011,VLOOKUP(A1011,DATOS,IF(C1011="NO",30,30),FALSE),""),"")</f>
        <v/>
      </c>
      <c r="S1011" s="134" t="str">
        <f t="shared" ref="S1011:S1074" si="479">IFERROR(IF(D1011&lt;&gt;"",S1010+1,""),1)</f>
        <v/>
      </c>
      <c r="T1011" s="147" t="str">
        <f t="shared" ref="T1011:T1074" si="480">IFERROR(IF(E1011,VLOOKUP(A1011,DATOS,27,FALSE),""),"")</f>
        <v/>
      </c>
      <c r="U1011" s="134" t="str">
        <f t="shared" ref="U1011:U1074" si="481">IFERROR(IF(E1011,0,""),"")</f>
        <v/>
      </c>
      <c r="V1011" s="134" t="str">
        <f t="shared" ref="V1011:V1074" si="482">IFERROR(IF(E1011,A1011,""),"")</f>
        <v/>
      </c>
      <c r="W1011" s="134" t="str">
        <f t="shared" ref="W1011:W1074" si="483">IFERROR(IF(V1011&lt;&gt;"",CONCATENATE("PAGO DEL CONTRATO CÁTEDRA ",V1011, " N° HORAS: ",B1011),""),"")</f>
        <v/>
      </c>
    </row>
    <row r="1012" spans="1:23">
      <c r="A1012" s="150"/>
      <c r="B1012" s="147"/>
      <c r="C1012" s="130"/>
      <c r="D1012" s="134" t="str">
        <f t="shared" si="472"/>
        <v/>
      </c>
      <c r="E1012" s="145" t="str">
        <f t="shared" si="465"/>
        <v/>
      </c>
      <c r="F1012" s="146" t="str">
        <f t="shared" si="466"/>
        <v/>
      </c>
      <c r="G1012" s="132" t="str">
        <f t="shared" si="467"/>
        <v/>
      </c>
      <c r="H1012" s="133" t="str">
        <f t="shared" ca="1" si="468"/>
        <v/>
      </c>
      <c r="I1012" s="134" t="str">
        <f t="shared" si="469"/>
        <v/>
      </c>
      <c r="J1012" s="134" t="str">
        <f>""</f>
        <v/>
      </c>
      <c r="K1012" s="134" t="str">
        <f t="shared" si="470"/>
        <v/>
      </c>
      <c r="L1012" s="134" t="str">
        <f t="shared" si="471"/>
        <v/>
      </c>
      <c r="M1012" s="134" t="str">
        <f t="shared" si="473"/>
        <v/>
      </c>
      <c r="N1012" s="134" t="str">
        <f t="shared" si="474"/>
        <v/>
      </c>
      <c r="O1012" s="134" t="str">
        <f t="shared" si="475"/>
        <v/>
      </c>
      <c r="P1012" s="134" t="str">
        <f t="shared" si="476"/>
        <v/>
      </c>
      <c r="Q1012" s="134" t="str">
        <f t="shared" si="477"/>
        <v/>
      </c>
      <c r="R1012" s="130" t="str">
        <f t="shared" si="478"/>
        <v/>
      </c>
      <c r="S1012" s="134" t="str">
        <f t="shared" si="479"/>
        <v/>
      </c>
      <c r="T1012" s="147" t="str">
        <f t="shared" si="480"/>
        <v/>
      </c>
      <c r="U1012" s="134" t="str">
        <f t="shared" si="481"/>
        <v/>
      </c>
      <c r="V1012" s="134" t="str">
        <f t="shared" si="482"/>
        <v/>
      </c>
      <c r="W1012" s="134" t="str">
        <f t="shared" si="483"/>
        <v/>
      </c>
    </row>
    <row r="1013" spans="1:23">
      <c r="A1013" s="150"/>
      <c r="B1013" s="147"/>
      <c r="C1013" s="130"/>
      <c r="D1013" s="134" t="str">
        <f t="shared" si="472"/>
        <v/>
      </c>
      <c r="E1013" s="145" t="str">
        <f t="shared" si="465"/>
        <v/>
      </c>
      <c r="F1013" s="146" t="str">
        <f t="shared" si="466"/>
        <v/>
      </c>
      <c r="G1013" s="132" t="str">
        <f t="shared" si="467"/>
        <v/>
      </c>
      <c r="H1013" s="133" t="str">
        <f t="shared" ca="1" si="468"/>
        <v/>
      </c>
      <c r="I1013" s="134" t="str">
        <f t="shared" si="469"/>
        <v/>
      </c>
      <c r="J1013" s="134" t="str">
        <f>""</f>
        <v/>
      </c>
      <c r="K1013" s="134" t="str">
        <f t="shared" si="470"/>
        <v/>
      </c>
      <c r="L1013" s="134" t="str">
        <f t="shared" si="471"/>
        <v/>
      </c>
      <c r="M1013" s="134" t="str">
        <f t="shared" si="473"/>
        <v/>
      </c>
      <c r="N1013" s="134" t="str">
        <f t="shared" si="474"/>
        <v/>
      </c>
      <c r="O1013" s="134" t="str">
        <f t="shared" si="475"/>
        <v/>
      </c>
      <c r="P1013" s="134" t="str">
        <f t="shared" si="476"/>
        <v/>
      </c>
      <c r="Q1013" s="134" t="str">
        <f t="shared" si="477"/>
        <v/>
      </c>
      <c r="R1013" s="130" t="str">
        <f t="shared" si="478"/>
        <v/>
      </c>
      <c r="S1013" s="134" t="str">
        <f t="shared" si="479"/>
        <v/>
      </c>
      <c r="T1013" s="147" t="str">
        <f t="shared" si="480"/>
        <v/>
      </c>
      <c r="U1013" s="134" t="str">
        <f t="shared" si="481"/>
        <v/>
      </c>
      <c r="V1013" s="134" t="str">
        <f t="shared" si="482"/>
        <v/>
      </c>
      <c r="W1013" s="134" t="str">
        <f t="shared" si="483"/>
        <v/>
      </c>
    </row>
    <row r="1014" spans="1:23">
      <c r="A1014" s="150"/>
      <c r="B1014" s="147"/>
      <c r="C1014" s="130"/>
      <c r="D1014" s="134" t="str">
        <f t="shared" si="472"/>
        <v/>
      </c>
      <c r="E1014" s="145" t="str">
        <f t="shared" si="465"/>
        <v/>
      </c>
      <c r="F1014" s="146" t="str">
        <f t="shared" si="466"/>
        <v/>
      </c>
      <c r="G1014" s="132" t="str">
        <f t="shared" si="467"/>
        <v/>
      </c>
      <c r="H1014" s="133" t="str">
        <f t="shared" ca="1" si="468"/>
        <v/>
      </c>
      <c r="I1014" s="134" t="str">
        <f t="shared" si="469"/>
        <v/>
      </c>
      <c r="J1014" s="134" t="str">
        <f>""</f>
        <v/>
      </c>
      <c r="K1014" s="134" t="str">
        <f t="shared" si="470"/>
        <v/>
      </c>
      <c r="L1014" s="134" t="str">
        <f t="shared" si="471"/>
        <v/>
      </c>
      <c r="M1014" s="134" t="str">
        <f t="shared" si="473"/>
        <v/>
      </c>
      <c r="N1014" s="134" t="str">
        <f t="shared" si="474"/>
        <v/>
      </c>
      <c r="O1014" s="134" t="str">
        <f t="shared" si="475"/>
        <v/>
      </c>
      <c r="P1014" s="134" t="str">
        <f t="shared" si="476"/>
        <v/>
      </c>
      <c r="Q1014" s="134" t="str">
        <f t="shared" si="477"/>
        <v/>
      </c>
      <c r="R1014" s="130" t="str">
        <f t="shared" si="478"/>
        <v/>
      </c>
      <c r="S1014" s="134" t="str">
        <f t="shared" si="479"/>
        <v/>
      </c>
      <c r="T1014" s="147" t="str">
        <f t="shared" si="480"/>
        <v/>
      </c>
      <c r="U1014" s="134" t="str">
        <f t="shared" si="481"/>
        <v/>
      </c>
      <c r="V1014" s="134" t="str">
        <f t="shared" si="482"/>
        <v/>
      </c>
      <c r="W1014" s="134" t="str">
        <f t="shared" si="483"/>
        <v/>
      </c>
    </row>
    <row r="1015" spans="1:23">
      <c r="A1015" s="150"/>
      <c r="B1015" s="147"/>
      <c r="C1015" s="130"/>
      <c r="D1015" s="134" t="str">
        <f t="shared" si="472"/>
        <v/>
      </c>
      <c r="E1015" s="145" t="str">
        <f t="shared" si="465"/>
        <v/>
      </c>
      <c r="F1015" s="146" t="str">
        <f t="shared" si="466"/>
        <v/>
      </c>
      <c r="G1015" s="132" t="str">
        <f t="shared" si="467"/>
        <v/>
      </c>
      <c r="H1015" s="133" t="str">
        <f t="shared" ca="1" si="468"/>
        <v/>
      </c>
      <c r="I1015" s="134" t="str">
        <f t="shared" si="469"/>
        <v/>
      </c>
      <c r="J1015" s="134" t="str">
        <f>""</f>
        <v/>
      </c>
      <c r="K1015" s="134" t="str">
        <f t="shared" si="470"/>
        <v/>
      </c>
      <c r="L1015" s="134" t="str">
        <f t="shared" si="471"/>
        <v/>
      </c>
      <c r="M1015" s="134" t="str">
        <f t="shared" si="473"/>
        <v/>
      </c>
      <c r="N1015" s="134" t="str">
        <f t="shared" si="474"/>
        <v/>
      </c>
      <c r="O1015" s="134" t="str">
        <f t="shared" si="475"/>
        <v/>
      </c>
      <c r="P1015" s="134" t="str">
        <f t="shared" si="476"/>
        <v/>
      </c>
      <c r="Q1015" s="134" t="str">
        <f t="shared" si="477"/>
        <v/>
      </c>
      <c r="R1015" s="130" t="str">
        <f t="shared" si="478"/>
        <v/>
      </c>
      <c r="S1015" s="134" t="str">
        <f t="shared" si="479"/>
        <v/>
      </c>
      <c r="T1015" s="147" t="str">
        <f t="shared" si="480"/>
        <v/>
      </c>
      <c r="U1015" s="134" t="str">
        <f t="shared" si="481"/>
        <v/>
      </c>
      <c r="V1015" s="134" t="str">
        <f t="shared" si="482"/>
        <v/>
      </c>
      <c r="W1015" s="134" t="str">
        <f t="shared" si="483"/>
        <v/>
      </c>
    </row>
    <row r="1016" spans="1:23">
      <c r="A1016" s="150"/>
      <c r="B1016" s="147"/>
      <c r="C1016" s="130"/>
      <c r="D1016" s="134" t="str">
        <f t="shared" si="472"/>
        <v/>
      </c>
      <c r="E1016" s="145" t="str">
        <f t="shared" si="465"/>
        <v/>
      </c>
      <c r="F1016" s="146" t="str">
        <f t="shared" si="466"/>
        <v/>
      </c>
      <c r="G1016" s="132" t="str">
        <f t="shared" si="467"/>
        <v/>
      </c>
      <c r="H1016" s="133" t="str">
        <f t="shared" ca="1" si="468"/>
        <v/>
      </c>
      <c r="I1016" s="134" t="str">
        <f t="shared" si="469"/>
        <v/>
      </c>
      <c r="J1016" s="134" t="str">
        <f>""</f>
        <v/>
      </c>
      <c r="K1016" s="134" t="str">
        <f t="shared" si="470"/>
        <v/>
      </c>
      <c r="L1016" s="134" t="str">
        <f t="shared" si="471"/>
        <v/>
      </c>
      <c r="M1016" s="134" t="str">
        <f t="shared" si="473"/>
        <v/>
      </c>
      <c r="N1016" s="134" t="str">
        <f t="shared" si="474"/>
        <v/>
      </c>
      <c r="O1016" s="134" t="str">
        <f t="shared" si="475"/>
        <v/>
      </c>
      <c r="P1016" s="134" t="str">
        <f t="shared" si="476"/>
        <v/>
      </c>
      <c r="Q1016" s="134" t="str">
        <f t="shared" si="477"/>
        <v/>
      </c>
      <c r="R1016" s="130" t="str">
        <f t="shared" si="478"/>
        <v/>
      </c>
      <c r="S1016" s="134" t="str">
        <f t="shared" si="479"/>
        <v/>
      </c>
      <c r="T1016" s="147" t="str">
        <f t="shared" si="480"/>
        <v/>
      </c>
      <c r="U1016" s="134" t="str">
        <f t="shared" si="481"/>
        <v/>
      </c>
      <c r="V1016" s="134" t="str">
        <f t="shared" si="482"/>
        <v/>
      </c>
      <c r="W1016" s="134" t="str">
        <f t="shared" si="483"/>
        <v/>
      </c>
    </row>
    <row r="1017" spans="1:23">
      <c r="A1017" s="150"/>
      <c r="B1017" s="147"/>
      <c r="C1017" s="130"/>
      <c r="D1017" s="134" t="str">
        <f t="shared" si="472"/>
        <v/>
      </c>
      <c r="E1017" s="145" t="str">
        <f t="shared" si="465"/>
        <v/>
      </c>
      <c r="F1017" s="146" t="str">
        <f t="shared" si="466"/>
        <v/>
      </c>
      <c r="G1017" s="132" t="str">
        <f t="shared" si="467"/>
        <v/>
      </c>
      <c r="H1017" s="133" t="str">
        <f t="shared" ca="1" si="468"/>
        <v/>
      </c>
      <c r="I1017" s="134" t="str">
        <f t="shared" si="469"/>
        <v/>
      </c>
      <c r="J1017" s="134" t="str">
        <f>""</f>
        <v/>
      </c>
      <c r="K1017" s="134" t="str">
        <f t="shared" si="470"/>
        <v/>
      </c>
      <c r="L1017" s="134" t="str">
        <f t="shared" si="471"/>
        <v/>
      </c>
      <c r="M1017" s="134" t="str">
        <f t="shared" si="473"/>
        <v/>
      </c>
      <c r="N1017" s="134" t="str">
        <f t="shared" si="474"/>
        <v/>
      </c>
      <c r="O1017" s="134" t="str">
        <f t="shared" si="475"/>
        <v/>
      </c>
      <c r="P1017" s="134" t="str">
        <f t="shared" si="476"/>
        <v/>
      </c>
      <c r="Q1017" s="134" t="str">
        <f t="shared" si="477"/>
        <v/>
      </c>
      <c r="R1017" s="130" t="str">
        <f t="shared" si="478"/>
        <v/>
      </c>
      <c r="S1017" s="134" t="str">
        <f t="shared" si="479"/>
        <v/>
      </c>
      <c r="T1017" s="147" t="str">
        <f t="shared" si="480"/>
        <v/>
      </c>
      <c r="U1017" s="134" t="str">
        <f t="shared" si="481"/>
        <v/>
      </c>
      <c r="V1017" s="134" t="str">
        <f t="shared" si="482"/>
        <v/>
      </c>
      <c r="W1017" s="134" t="str">
        <f t="shared" si="483"/>
        <v/>
      </c>
    </row>
    <row r="1018" spans="1:23">
      <c r="A1018" s="150"/>
      <c r="B1018" s="147"/>
      <c r="C1018" s="130"/>
      <c r="D1018" s="134" t="str">
        <f t="shared" si="472"/>
        <v/>
      </c>
      <c r="E1018" s="145" t="str">
        <f t="shared" si="465"/>
        <v/>
      </c>
      <c r="F1018" s="146" t="str">
        <f t="shared" si="466"/>
        <v/>
      </c>
      <c r="G1018" s="132" t="str">
        <f t="shared" si="467"/>
        <v/>
      </c>
      <c r="H1018" s="133" t="str">
        <f t="shared" ca="1" si="468"/>
        <v/>
      </c>
      <c r="I1018" s="134" t="str">
        <f t="shared" si="469"/>
        <v/>
      </c>
      <c r="J1018" s="134" t="str">
        <f>""</f>
        <v/>
      </c>
      <c r="K1018" s="134" t="str">
        <f t="shared" si="470"/>
        <v/>
      </c>
      <c r="L1018" s="134" t="str">
        <f t="shared" si="471"/>
        <v/>
      </c>
      <c r="M1018" s="134" t="str">
        <f t="shared" si="473"/>
        <v/>
      </c>
      <c r="N1018" s="134" t="str">
        <f t="shared" si="474"/>
        <v/>
      </c>
      <c r="O1018" s="134" t="str">
        <f t="shared" si="475"/>
        <v/>
      </c>
      <c r="P1018" s="134" t="str">
        <f t="shared" si="476"/>
        <v/>
      </c>
      <c r="Q1018" s="134" t="str">
        <f t="shared" si="477"/>
        <v/>
      </c>
      <c r="R1018" s="130" t="str">
        <f t="shared" si="478"/>
        <v/>
      </c>
      <c r="S1018" s="134" t="str">
        <f t="shared" si="479"/>
        <v/>
      </c>
      <c r="T1018" s="147" t="str">
        <f t="shared" si="480"/>
        <v/>
      </c>
      <c r="U1018" s="134" t="str">
        <f t="shared" si="481"/>
        <v/>
      </c>
      <c r="V1018" s="134" t="str">
        <f t="shared" si="482"/>
        <v/>
      </c>
      <c r="W1018" s="134" t="str">
        <f t="shared" si="483"/>
        <v/>
      </c>
    </row>
    <row r="1019" spans="1:23">
      <c r="A1019" s="150"/>
      <c r="B1019" s="147"/>
      <c r="C1019" s="130"/>
      <c r="D1019" s="134" t="str">
        <f t="shared" si="472"/>
        <v/>
      </c>
      <c r="E1019" s="145" t="str">
        <f t="shared" si="465"/>
        <v/>
      </c>
      <c r="F1019" s="146" t="str">
        <f t="shared" si="466"/>
        <v/>
      </c>
      <c r="G1019" s="132" t="str">
        <f t="shared" si="467"/>
        <v/>
      </c>
      <c r="H1019" s="133" t="str">
        <f t="shared" ca="1" si="468"/>
        <v/>
      </c>
      <c r="I1019" s="134" t="str">
        <f t="shared" si="469"/>
        <v/>
      </c>
      <c r="J1019" s="134" t="str">
        <f>""</f>
        <v/>
      </c>
      <c r="K1019" s="134" t="str">
        <f t="shared" si="470"/>
        <v/>
      </c>
      <c r="L1019" s="134" t="str">
        <f t="shared" si="471"/>
        <v/>
      </c>
      <c r="M1019" s="134" t="str">
        <f t="shared" si="473"/>
        <v/>
      </c>
      <c r="N1019" s="134" t="str">
        <f t="shared" si="474"/>
        <v/>
      </c>
      <c r="O1019" s="134" t="str">
        <f t="shared" si="475"/>
        <v/>
      </c>
      <c r="P1019" s="134" t="str">
        <f t="shared" si="476"/>
        <v/>
      </c>
      <c r="Q1019" s="134" t="str">
        <f t="shared" si="477"/>
        <v/>
      </c>
      <c r="R1019" s="130" t="str">
        <f t="shared" si="478"/>
        <v/>
      </c>
      <c r="S1019" s="134" t="str">
        <f t="shared" si="479"/>
        <v/>
      </c>
      <c r="T1019" s="147" t="str">
        <f t="shared" si="480"/>
        <v/>
      </c>
      <c r="U1019" s="134" t="str">
        <f t="shared" si="481"/>
        <v/>
      </c>
      <c r="V1019" s="134" t="str">
        <f t="shared" si="482"/>
        <v/>
      </c>
      <c r="W1019" s="134" t="str">
        <f t="shared" si="483"/>
        <v/>
      </c>
    </row>
    <row r="1020" spans="1:23">
      <c r="A1020" s="150"/>
      <c r="B1020" s="147"/>
      <c r="C1020" s="130"/>
      <c r="D1020" s="134" t="str">
        <f t="shared" si="472"/>
        <v/>
      </c>
      <c r="E1020" s="145" t="str">
        <f t="shared" si="465"/>
        <v/>
      </c>
      <c r="F1020" s="146" t="str">
        <f t="shared" si="466"/>
        <v/>
      </c>
      <c r="G1020" s="132" t="str">
        <f t="shared" si="467"/>
        <v/>
      </c>
      <c r="H1020" s="133" t="str">
        <f t="shared" ca="1" si="468"/>
        <v/>
      </c>
      <c r="I1020" s="134" t="str">
        <f t="shared" si="469"/>
        <v/>
      </c>
      <c r="J1020" s="134" t="str">
        <f>""</f>
        <v/>
      </c>
      <c r="K1020" s="134" t="str">
        <f t="shared" si="470"/>
        <v/>
      </c>
      <c r="L1020" s="134" t="str">
        <f t="shared" si="471"/>
        <v/>
      </c>
      <c r="M1020" s="134" t="str">
        <f t="shared" si="473"/>
        <v/>
      </c>
      <c r="N1020" s="134" t="str">
        <f t="shared" si="474"/>
        <v/>
      </c>
      <c r="O1020" s="134" t="str">
        <f t="shared" si="475"/>
        <v/>
      </c>
      <c r="P1020" s="134" t="str">
        <f t="shared" si="476"/>
        <v/>
      </c>
      <c r="Q1020" s="134" t="str">
        <f t="shared" si="477"/>
        <v/>
      </c>
      <c r="R1020" s="130" t="str">
        <f t="shared" si="478"/>
        <v/>
      </c>
      <c r="S1020" s="134" t="str">
        <f t="shared" si="479"/>
        <v/>
      </c>
      <c r="T1020" s="147" t="str">
        <f t="shared" si="480"/>
        <v/>
      </c>
      <c r="U1020" s="134" t="str">
        <f t="shared" si="481"/>
        <v/>
      </c>
      <c r="V1020" s="134" t="str">
        <f t="shared" si="482"/>
        <v/>
      </c>
      <c r="W1020" s="134" t="str">
        <f t="shared" si="483"/>
        <v/>
      </c>
    </row>
    <row r="1021" spans="1:23">
      <c r="A1021" s="150"/>
      <c r="B1021" s="147"/>
      <c r="C1021" s="130"/>
      <c r="D1021" s="134" t="str">
        <f t="shared" si="472"/>
        <v/>
      </c>
      <c r="E1021" s="145" t="str">
        <f t="shared" si="465"/>
        <v/>
      </c>
      <c r="F1021" s="146" t="str">
        <f t="shared" si="466"/>
        <v/>
      </c>
      <c r="G1021" s="132" t="str">
        <f t="shared" si="467"/>
        <v/>
      </c>
      <c r="H1021" s="133" t="str">
        <f t="shared" ca="1" si="468"/>
        <v/>
      </c>
      <c r="I1021" s="134" t="str">
        <f t="shared" si="469"/>
        <v/>
      </c>
      <c r="J1021" s="134" t="str">
        <f>""</f>
        <v/>
      </c>
      <c r="K1021" s="134" t="str">
        <f t="shared" si="470"/>
        <v/>
      </c>
      <c r="L1021" s="134" t="str">
        <f t="shared" si="471"/>
        <v/>
      </c>
      <c r="M1021" s="134" t="str">
        <f t="shared" si="473"/>
        <v/>
      </c>
      <c r="N1021" s="134" t="str">
        <f t="shared" si="474"/>
        <v/>
      </c>
      <c r="O1021" s="134" t="str">
        <f t="shared" si="475"/>
        <v/>
      </c>
      <c r="P1021" s="134" t="str">
        <f t="shared" si="476"/>
        <v/>
      </c>
      <c r="Q1021" s="134" t="str">
        <f t="shared" si="477"/>
        <v/>
      </c>
      <c r="R1021" s="130" t="str">
        <f t="shared" si="478"/>
        <v/>
      </c>
      <c r="S1021" s="134" t="str">
        <f t="shared" si="479"/>
        <v/>
      </c>
      <c r="T1021" s="147" t="str">
        <f t="shared" si="480"/>
        <v/>
      </c>
      <c r="U1021" s="134" t="str">
        <f t="shared" si="481"/>
        <v/>
      </c>
      <c r="V1021" s="134" t="str">
        <f t="shared" si="482"/>
        <v/>
      </c>
      <c r="W1021" s="134" t="str">
        <f t="shared" si="483"/>
        <v/>
      </c>
    </row>
    <row r="1022" spans="1:23">
      <c r="A1022" s="150"/>
      <c r="B1022" s="147"/>
      <c r="C1022" s="130"/>
      <c r="D1022" s="134" t="str">
        <f t="shared" si="472"/>
        <v/>
      </c>
      <c r="E1022" s="145" t="str">
        <f t="shared" si="465"/>
        <v/>
      </c>
      <c r="F1022" s="146" t="str">
        <f t="shared" si="466"/>
        <v/>
      </c>
      <c r="G1022" s="132" t="str">
        <f t="shared" si="467"/>
        <v/>
      </c>
      <c r="H1022" s="133" t="str">
        <f t="shared" ca="1" si="468"/>
        <v/>
      </c>
      <c r="I1022" s="134" t="str">
        <f t="shared" si="469"/>
        <v/>
      </c>
      <c r="J1022" s="134" t="str">
        <f>""</f>
        <v/>
      </c>
      <c r="K1022" s="134" t="str">
        <f t="shared" si="470"/>
        <v/>
      </c>
      <c r="L1022" s="134" t="str">
        <f t="shared" si="471"/>
        <v/>
      </c>
      <c r="M1022" s="134" t="str">
        <f t="shared" si="473"/>
        <v/>
      </c>
      <c r="N1022" s="134" t="str">
        <f t="shared" si="474"/>
        <v/>
      </c>
      <c r="O1022" s="134" t="str">
        <f t="shared" si="475"/>
        <v/>
      </c>
      <c r="P1022" s="134" t="str">
        <f t="shared" si="476"/>
        <v/>
      </c>
      <c r="Q1022" s="134" t="str">
        <f t="shared" si="477"/>
        <v/>
      </c>
      <c r="R1022" s="130" t="str">
        <f t="shared" si="478"/>
        <v/>
      </c>
      <c r="S1022" s="134" t="str">
        <f t="shared" si="479"/>
        <v/>
      </c>
      <c r="T1022" s="147" t="str">
        <f t="shared" si="480"/>
        <v/>
      </c>
      <c r="U1022" s="134" t="str">
        <f t="shared" si="481"/>
        <v/>
      </c>
      <c r="V1022" s="134" t="str">
        <f t="shared" si="482"/>
        <v/>
      </c>
      <c r="W1022" s="134" t="str">
        <f t="shared" si="483"/>
        <v/>
      </c>
    </row>
    <row r="1023" spans="1:23">
      <c r="A1023" s="150"/>
      <c r="B1023" s="147"/>
      <c r="C1023" s="130"/>
      <c r="D1023" s="134" t="str">
        <f t="shared" si="472"/>
        <v/>
      </c>
      <c r="E1023" s="145" t="str">
        <f t="shared" si="465"/>
        <v/>
      </c>
      <c r="F1023" s="146" t="str">
        <f t="shared" si="466"/>
        <v/>
      </c>
      <c r="G1023" s="132" t="str">
        <f t="shared" si="467"/>
        <v/>
      </c>
      <c r="H1023" s="133" t="str">
        <f t="shared" ca="1" si="468"/>
        <v/>
      </c>
      <c r="I1023" s="134" t="str">
        <f t="shared" si="469"/>
        <v/>
      </c>
      <c r="J1023" s="134" t="str">
        <f>""</f>
        <v/>
      </c>
      <c r="K1023" s="134" t="str">
        <f t="shared" si="470"/>
        <v/>
      </c>
      <c r="L1023" s="134" t="str">
        <f t="shared" si="471"/>
        <v/>
      </c>
      <c r="M1023" s="134" t="str">
        <f t="shared" si="473"/>
        <v/>
      </c>
      <c r="N1023" s="134" t="str">
        <f t="shared" si="474"/>
        <v/>
      </c>
      <c r="O1023" s="134" t="str">
        <f t="shared" si="475"/>
        <v/>
      </c>
      <c r="P1023" s="134" t="str">
        <f t="shared" si="476"/>
        <v/>
      </c>
      <c r="Q1023" s="134" t="str">
        <f t="shared" si="477"/>
        <v/>
      </c>
      <c r="R1023" s="130" t="str">
        <f t="shared" si="478"/>
        <v/>
      </c>
      <c r="S1023" s="134" t="str">
        <f t="shared" si="479"/>
        <v/>
      </c>
      <c r="T1023" s="147" t="str">
        <f t="shared" si="480"/>
        <v/>
      </c>
      <c r="U1023" s="134" t="str">
        <f t="shared" si="481"/>
        <v/>
      </c>
      <c r="V1023" s="134" t="str">
        <f t="shared" si="482"/>
        <v/>
      </c>
      <c r="W1023" s="134" t="str">
        <f t="shared" si="483"/>
        <v/>
      </c>
    </row>
    <row r="1024" spans="1:23">
      <c r="A1024" s="150"/>
      <c r="B1024" s="147"/>
      <c r="C1024" s="130"/>
      <c r="D1024" s="134" t="str">
        <f t="shared" si="472"/>
        <v/>
      </c>
      <c r="E1024" s="145" t="str">
        <f t="shared" si="465"/>
        <v/>
      </c>
      <c r="F1024" s="146" t="str">
        <f t="shared" si="466"/>
        <v/>
      </c>
      <c r="G1024" s="132" t="str">
        <f t="shared" si="467"/>
        <v/>
      </c>
      <c r="H1024" s="133" t="str">
        <f t="shared" ca="1" si="468"/>
        <v/>
      </c>
      <c r="I1024" s="134" t="str">
        <f t="shared" si="469"/>
        <v/>
      </c>
      <c r="J1024" s="134" t="str">
        <f>""</f>
        <v/>
      </c>
      <c r="K1024" s="134" t="str">
        <f t="shared" si="470"/>
        <v/>
      </c>
      <c r="L1024" s="134" t="str">
        <f t="shared" si="471"/>
        <v/>
      </c>
      <c r="M1024" s="134" t="str">
        <f t="shared" si="473"/>
        <v/>
      </c>
      <c r="N1024" s="134" t="str">
        <f t="shared" si="474"/>
        <v/>
      </c>
      <c r="O1024" s="134" t="str">
        <f t="shared" si="475"/>
        <v/>
      </c>
      <c r="P1024" s="134" t="str">
        <f t="shared" si="476"/>
        <v/>
      </c>
      <c r="Q1024" s="134" t="str">
        <f t="shared" si="477"/>
        <v/>
      </c>
      <c r="R1024" s="130" t="str">
        <f t="shared" si="478"/>
        <v/>
      </c>
      <c r="S1024" s="134" t="str">
        <f t="shared" si="479"/>
        <v/>
      </c>
      <c r="T1024" s="147" t="str">
        <f t="shared" si="480"/>
        <v/>
      </c>
      <c r="U1024" s="134" t="str">
        <f t="shared" si="481"/>
        <v/>
      </c>
      <c r="V1024" s="134" t="str">
        <f t="shared" si="482"/>
        <v/>
      </c>
      <c r="W1024" s="134" t="str">
        <f t="shared" si="483"/>
        <v/>
      </c>
    </row>
    <row r="1025" spans="1:23">
      <c r="A1025" s="150"/>
      <c r="B1025" s="147"/>
      <c r="C1025" s="130"/>
      <c r="D1025" s="134" t="str">
        <f t="shared" si="472"/>
        <v/>
      </c>
      <c r="E1025" s="145" t="str">
        <f t="shared" si="465"/>
        <v/>
      </c>
      <c r="F1025" s="146" t="str">
        <f t="shared" si="466"/>
        <v/>
      </c>
      <c r="G1025" s="132" t="str">
        <f t="shared" si="467"/>
        <v/>
      </c>
      <c r="H1025" s="133" t="str">
        <f t="shared" ca="1" si="468"/>
        <v/>
      </c>
      <c r="I1025" s="134" t="str">
        <f t="shared" si="469"/>
        <v/>
      </c>
      <c r="J1025" s="134" t="str">
        <f>""</f>
        <v/>
      </c>
      <c r="K1025" s="134" t="str">
        <f t="shared" si="470"/>
        <v/>
      </c>
      <c r="L1025" s="134" t="str">
        <f t="shared" si="471"/>
        <v/>
      </c>
      <c r="M1025" s="134" t="str">
        <f t="shared" si="473"/>
        <v/>
      </c>
      <c r="N1025" s="134" t="str">
        <f t="shared" si="474"/>
        <v/>
      </c>
      <c r="O1025" s="134" t="str">
        <f t="shared" si="475"/>
        <v/>
      </c>
      <c r="P1025" s="134" t="str">
        <f t="shared" si="476"/>
        <v/>
      </c>
      <c r="Q1025" s="134" t="str">
        <f t="shared" si="477"/>
        <v/>
      </c>
      <c r="R1025" s="130" t="str">
        <f t="shared" si="478"/>
        <v/>
      </c>
      <c r="S1025" s="134" t="str">
        <f t="shared" si="479"/>
        <v/>
      </c>
      <c r="T1025" s="147" t="str">
        <f t="shared" si="480"/>
        <v/>
      </c>
      <c r="U1025" s="134" t="str">
        <f t="shared" si="481"/>
        <v/>
      </c>
      <c r="V1025" s="134" t="str">
        <f t="shared" si="482"/>
        <v/>
      </c>
      <c r="W1025" s="134" t="str">
        <f t="shared" si="483"/>
        <v/>
      </c>
    </row>
    <row r="1026" spans="1:23">
      <c r="A1026" s="150"/>
      <c r="B1026" s="147"/>
      <c r="C1026" s="130"/>
      <c r="D1026" s="134" t="str">
        <f t="shared" si="472"/>
        <v/>
      </c>
      <c r="E1026" s="145" t="str">
        <f t="shared" si="465"/>
        <v/>
      </c>
      <c r="F1026" s="146" t="str">
        <f t="shared" si="466"/>
        <v/>
      </c>
      <c r="G1026" s="132" t="str">
        <f t="shared" si="467"/>
        <v/>
      </c>
      <c r="H1026" s="133" t="str">
        <f t="shared" ca="1" si="468"/>
        <v/>
      </c>
      <c r="I1026" s="134" t="str">
        <f t="shared" si="469"/>
        <v/>
      </c>
      <c r="J1026" s="134" t="str">
        <f>""</f>
        <v/>
      </c>
      <c r="K1026" s="134" t="str">
        <f t="shared" si="470"/>
        <v/>
      </c>
      <c r="L1026" s="134" t="str">
        <f t="shared" si="471"/>
        <v/>
      </c>
      <c r="M1026" s="134" t="str">
        <f t="shared" si="473"/>
        <v/>
      </c>
      <c r="N1026" s="134" t="str">
        <f t="shared" si="474"/>
        <v/>
      </c>
      <c r="O1026" s="134" t="str">
        <f t="shared" si="475"/>
        <v/>
      </c>
      <c r="P1026" s="134" t="str">
        <f t="shared" si="476"/>
        <v/>
      </c>
      <c r="Q1026" s="134" t="str">
        <f t="shared" si="477"/>
        <v/>
      </c>
      <c r="R1026" s="130" t="str">
        <f t="shared" si="478"/>
        <v/>
      </c>
      <c r="S1026" s="134" t="str">
        <f t="shared" si="479"/>
        <v/>
      </c>
      <c r="T1026" s="147" t="str">
        <f t="shared" si="480"/>
        <v/>
      </c>
      <c r="U1026" s="134" t="str">
        <f t="shared" si="481"/>
        <v/>
      </c>
      <c r="V1026" s="134" t="str">
        <f t="shared" si="482"/>
        <v/>
      </c>
      <c r="W1026" s="134" t="str">
        <f t="shared" si="483"/>
        <v/>
      </c>
    </row>
    <row r="1027" spans="1:23">
      <c r="A1027" s="150"/>
      <c r="B1027" s="147"/>
      <c r="C1027" s="130"/>
      <c r="D1027" s="134" t="str">
        <f t="shared" si="472"/>
        <v/>
      </c>
      <c r="E1027" s="145" t="str">
        <f t="shared" ref="E1027:E1090" si="484">IFERROR(IF(B1027="PRESTACIONES",VLOOKUP(A1027,DATOS,23,FALSE),VLOOKUP(A1027,DATOS,40,FALSE)*B1027),"")</f>
        <v/>
      </c>
      <c r="F1027" s="146" t="str">
        <f t="shared" si="466"/>
        <v/>
      </c>
      <c r="G1027" s="132" t="str">
        <f t="shared" si="467"/>
        <v/>
      </c>
      <c r="H1027" s="133" t="str">
        <f t="shared" ca="1" si="468"/>
        <v/>
      </c>
      <c r="I1027" s="134" t="str">
        <f t="shared" si="469"/>
        <v/>
      </c>
      <c r="J1027" s="134" t="str">
        <f>""</f>
        <v/>
      </c>
      <c r="K1027" s="134" t="str">
        <f t="shared" si="470"/>
        <v/>
      </c>
      <c r="L1027" s="134" t="str">
        <f t="shared" si="471"/>
        <v/>
      </c>
      <c r="M1027" s="134" t="str">
        <f t="shared" si="473"/>
        <v/>
      </c>
      <c r="N1027" s="134" t="str">
        <f t="shared" si="474"/>
        <v/>
      </c>
      <c r="O1027" s="134" t="str">
        <f t="shared" si="475"/>
        <v/>
      </c>
      <c r="P1027" s="134" t="str">
        <f t="shared" si="476"/>
        <v/>
      </c>
      <c r="Q1027" s="134" t="str">
        <f t="shared" si="477"/>
        <v/>
      </c>
      <c r="R1027" s="130" t="str">
        <f t="shared" si="478"/>
        <v/>
      </c>
      <c r="S1027" s="134" t="str">
        <f t="shared" si="479"/>
        <v/>
      </c>
      <c r="T1027" s="147" t="str">
        <f t="shared" si="480"/>
        <v/>
      </c>
      <c r="U1027" s="134" t="str">
        <f t="shared" si="481"/>
        <v/>
      </c>
      <c r="V1027" s="134" t="str">
        <f t="shared" si="482"/>
        <v/>
      </c>
      <c r="W1027" s="134" t="str">
        <f t="shared" si="483"/>
        <v/>
      </c>
    </row>
    <row r="1028" spans="1:23">
      <c r="A1028" s="150"/>
      <c r="B1028" s="147"/>
      <c r="C1028" s="130"/>
      <c r="D1028" s="134" t="str">
        <f t="shared" si="472"/>
        <v/>
      </c>
      <c r="E1028" s="145" t="str">
        <f t="shared" si="484"/>
        <v/>
      </c>
      <c r="F1028" s="146" t="str">
        <f t="shared" ref="F1028:F1091" si="485">IFERROR(IF(E1028,VLOOKUP(A1028,DATOS,2,FALSE),""),"")</f>
        <v/>
      </c>
      <c r="G1028" s="132" t="str">
        <f t="shared" ref="G1028:G1091" si="486">IFERROR(IF(E1028,VLOOKUP(A1028,DATOS,IF(C1028="NO",39,39),FALSE),""),"")</f>
        <v/>
      </c>
      <c r="H1028" s="133" t="str">
        <f t="shared" ref="H1028:H1091" ca="1" si="487">IFERROR(IF(D1028&lt;&gt;"",TODAY(),""),"")</f>
        <v/>
      </c>
      <c r="I1028" s="134" t="str">
        <f t="shared" ref="I1028:I1091" si="488">IFERROR(IF(D1028&lt;&gt;"",I1027+1,""),1)</f>
        <v/>
      </c>
      <c r="J1028" s="134" t="str">
        <f>""</f>
        <v/>
      </c>
      <c r="K1028" s="134" t="str">
        <f t="shared" ref="K1028:K1091" si="489">IFERROR(IF(E1028,0,""),"")</f>
        <v/>
      </c>
      <c r="L1028" s="134" t="str">
        <f t="shared" ref="L1028:L1091" si="490">IFERROR(IF(E1028,0,""),"")</f>
        <v/>
      </c>
      <c r="M1028" s="134" t="str">
        <f t="shared" si="473"/>
        <v/>
      </c>
      <c r="N1028" s="134" t="str">
        <f t="shared" si="474"/>
        <v/>
      </c>
      <c r="O1028" s="134" t="str">
        <f t="shared" si="475"/>
        <v/>
      </c>
      <c r="P1028" s="134" t="str">
        <f t="shared" si="476"/>
        <v/>
      </c>
      <c r="Q1028" s="134" t="str">
        <f t="shared" si="477"/>
        <v/>
      </c>
      <c r="R1028" s="130" t="str">
        <f t="shared" si="478"/>
        <v/>
      </c>
      <c r="S1028" s="134" t="str">
        <f t="shared" si="479"/>
        <v/>
      </c>
      <c r="T1028" s="147" t="str">
        <f t="shared" si="480"/>
        <v/>
      </c>
      <c r="U1028" s="134" t="str">
        <f t="shared" si="481"/>
        <v/>
      </c>
      <c r="V1028" s="134" t="str">
        <f t="shared" si="482"/>
        <v/>
      </c>
      <c r="W1028" s="134" t="str">
        <f t="shared" si="483"/>
        <v/>
      </c>
    </row>
    <row r="1029" spans="1:23">
      <c r="A1029" s="150"/>
      <c r="B1029" s="147"/>
      <c r="C1029" s="130"/>
      <c r="D1029" s="134" t="str">
        <f t="shared" ref="D1029:D1092" si="491">IFERROR(IF(E1029,IF(B1029=6,CONCATENATE(VLOOKUP(A1029,DATOS,IF(C1029="NO",38,38),FALSE),"P"),VLOOKUP(A1029,DATOS,IF(C1029="NO",38,38),FALSE)),""),"")</f>
        <v/>
      </c>
      <c r="E1029" s="145" t="str">
        <f t="shared" si="484"/>
        <v/>
      </c>
      <c r="F1029" s="146" t="str">
        <f t="shared" si="485"/>
        <v/>
      </c>
      <c r="G1029" s="132" t="str">
        <f t="shared" si="486"/>
        <v/>
      </c>
      <c r="H1029" s="133" t="str">
        <f t="shared" ca="1" si="487"/>
        <v/>
      </c>
      <c r="I1029" s="134" t="str">
        <f t="shared" si="488"/>
        <v/>
      </c>
      <c r="J1029" s="134" t="str">
        <f>""</f>
        <v/>
      </c>
      <c r="K1029" s="134" t="str">
        <f t="shared" si="489"/>
        <v/>
      </c>
      <c r="L1029" s="134" t="str">
        <f t="shared" si="490"/>
        <v/>
      </c>
      <c r="M1029" s="134" t="str">
        <f t="shared" si="473"/>
        <v/>
      </c>
      <c r="N1029" s="134" t="str">
        <f t="shared" si="474"/>
        <v/>
      </c>
      <c r="O1029" s="134" t="str">
        <f t="shared" si="475"/>
        <v/>
      </c>
      <c r="P1029" s="134" t="str">
        <f t="shared" si="476"/>
        <v/>
      </c>
      <c r="Q1029" s="134" t="str">
        <f t="shared" si="477"/>
        <v/>
      </c>
      <c r="R1029" s="130" t="str">
        <f t="shared" si="478"/>
        <v/>
      </c>
      <c r="S1029" s="134" t="str">
        <f t="shared" si="479"/>
        <v/>
      </c>
      <c r="T1029" s="147" t="str">
        <f t="shared" si="480"/>
        <v/>
      </c>
      <c r="U1029" s="134" t="str">
        <f t="shared" si="481"/>
        <v/>
      </c>
      <c r="V1029" s="134" t="str">
        <f t="shared" si="482"/>
        <v/>
      </c>
      <c r="W1029" s="134" t="str">
        <f t="shared" si="483"/>
        <v/>
      </c>
    </row>
    <row r="1030" spans="1:23">
      <c r="A1030" s="150"/>
      <c r="B1030" s="147"/>
      <c r="C1030" s="130"/>
      <c r="D1030" s="134" t="str">
        <f t="shared" si="491"/>
        <v/>
      </c>
      <c r="E1030" s="145" t="str">
        <f t="shared" si="484"/>
        <v/>
      </c>
      <c r="F1030" s="146" t="str">
        <f t="shared" si="485"/>
        <v/>
      </c>
      <c r="G1030" s="132" t="str">
        <f t="shared" si="486"/>
        <v/>
      </c>
      <c r="H1030" s="133" t="str">
        <f t="shared" ca="1" si="487"/>
        <v/>
      </c>
      <c r="I1030" s="134" t="str">
        <f t="shared" si="488"/>
        <v/>
      </c>
      <c r="J1030" s="134" t="str">
        <f>""</f>
        <v/>
      </c>
      <c r="K1030" s="134" t="str">
        <f t="shared" si="489"/>
        <v/>
      </c>
      <c r="L1030" s="134" t="str">
        <f t="shared" si="490"/>
        <v/>
      </c>
      <c r="M1030" s="134" t="str">
        <f t="shared" si="473"/>
        <v/>
      </c>
      <c r="N1030" s="134" t="str">
        <f t="shared" si="474"/>
        <v/>
      </c>
      <c r="O1030" s="134" t="str">
        <f t="shared" si="475"/>
        <v/>
      </c>
      <c r="P1030" s="134" t="str">
        <f t="shared" si="476"/>
        <v/>
      </c>
      <c r="Q1030" s="134" t="str">
        <f t="shared" si="477"/>
        <v/>
      </c>
      <c r="R1030" s="130" t="str">
        <f t="shared" si="478"/>
        <v/>
      </c>
      <c r="S1030" s="134" t="str">
        <f t="shared" si="479"/>
        <v/>
      </c>
      <c r="T1030" s="147" t="str">
        <f t="shared" si="480"/>
        <v/>
      </c>
      <c r="U1030" s="134" t="str">
        <f t="shared" si="481"/>
        <v/>
      </c>
      <c r="V1030" s="134" t="str">
        <f t="shared" si="482"/>
        <v/>
      </c>
      <c r="W1030" s="134" t="str">
        <f t="shared" si="483"/>
        <v/>
      </c>
    </row>
    <row r="1031" spans="1:23">
      <c r="A1031" s="150"/>
      <c r="B1031" s="147"/>
      <c r="C1031" s="130"/>
      <c r="D1031" s="134" t="str">
        <f t="shared" si="491"/>
        <v/>
      </c>
      <c r="E1031" s="145" t="str">
        <f t="shared" si="484"/>
        <v/>
      </c>
      <c r="F1031" s="146" t="str">
        <f t="shared" si="485"/>
        <v/>
      </c>
      <c r="G1031" s="132" t="str">
        <f t="shared" si="486"/>
        <v/>
      </c>
      <c r="H1031" s="133" t="str">
        <f t="shared" ca="1" si="487"/>
        <v/>
      </c>
      <c r="I1031" s="134" t="str">
        <f t="shared" si="488"/>
        <v/>
      </c>
      <c r="J1031" s="134" t="str">
        <f>""</f>
        <v/>
      </c>
      <c r="K1031" s="134" t="str">
        <f t="shared" si="489"/>
        <v/>
      </c>
      <c r="L1031" s="134" t="str">
        <f t="shared" si="490"/>
        <v/>
      </c>
      <c r="M1031" s="134" t="str">
        <f t="shared" si="473"/>
        <v/>
      </c>
      <c r="N1031" s="134" t="str">
        <f t="shared" si="474"/>
        <v/>
      </c>
      <c r="O1031" s="134" t="str">
        <f t="shared" si="475"/>
        <v/>
      </c>
      <c r="P1031" s="134" t="str">
        <f t="shared" si="476"/>
        <v/>
      </c>
      <c r="Q1031" s="134" t="str">
        <f t="shared" si="477"/>
        <v/>
      </c>
      <c r="R1031" s="130" t="str">
        <f t="shared" si="478"/>
        <v/>
      </c>
      <c r="S1031" s="134" t="str">
        <f t="shared" si="479"/>
        <v/>
      </c>
      <c r="T1031" s="147" t="str">
        <f t="shared" si="480"/>
        <v/>
      </c>
      <c r="U1031" s="134" t="str">
        <f t="shared" si="481"/>
        <v/>
      </c>
      <c r="V1031" s="134" t="str">
        <f t="shared" si="482"/>
        <v/>
      </c>
      <c r="W1031" s="134" t="str">
        <f t="shared" si="483"/>
        <v/>
      </c>
    </row>
    <row r="1032" spans="1:23">
      <c r="A1032" s="150"/>
      <c r="B1032" s="147"/>
      <c r="C1032" s="130"/>
      <c r="D1032" s="134" t="str">
        <f t="shared" si="491"/>
        <v/>
      </c>
      <c r="E1032" s="145" t="str">
        <f t="shared" si="484"/>
        <v/>
      </c>
      <c r="F1032" s="146" t="str">
        <f t="shared" si="485"/>
        <v/>
      </c>
      <c r="G1032" s="132" t="str">
        <f t="shared" si="486"/>
        <v/>
      </c>
      <c r="H1032" s="133" t="str">
        <f t="shared" ca="1" si="487"/>
        <v/>
      </c>
      <c r="I1032" s="134" t="str">
        <f t="shared" si="488"/>
        <v/>
      </c>
      <c r="J1032" s="134" t="str">
        <f>""</f>
        <v/>
      </c>
      <c r="K1032" s="134" t="str">
        <f t="shared" si="489"/>
        <v/>
      </c>
      <c r="L1032" s="134" t="str">
        <f t="shared" si="490"/>
        <v/>
      </c>
      <c r="M1032" s="134" t="str">
        <f t="shared" si="473"/>
        <v/>
      </c>
      <c r="N1032" s="134" t="str">
        <f t="shared" si="474"/>
        <v/>
      </c>
      <c r="O1032" s="134" t="str">
        <f t="shared" si="475"/>
        <v/>
      </c>
      <c r="P1032" s="134" t="str">
        <f t="shared" si="476"/>
        <v/>
      </c>
      <c r="Q1032" s="134" t="str">
        <f t="shared" si="477"/>
        <v/>
      </c>
      <c r="R1032" s="130" t="str">
        <f t="shared" si="478"/>
        <v/>
      </c>
      <c r="S1032" s="134" t="str">
        <f t="shared" si="479"/>
        <v/>
      </c>
      <c r="T1032" s="147" t="str">
        <f t="shared" si="480"/>
        <v/>
      </c>
      <c r="U1032" s="134" t="str">
        <f t="shared" si="481"/>
        <v/>
      </c>
      <c r="V1032" s="134" t="str">
        <f t="shared" si="482"/>
        <v/>
      </c>
      <c r="W1032" s="134" t="str">
        <f t="shared" si="483"/>
        <v/>
      </c>
    </row>
    <row r="1033" spans="1:23">
      <c r="A1033" s="150"/>
      <c r="B1033" s="147"/>
      <c r="C1033" s="130"/>
      <c r="D1033" s="134" t="str">
        <f t="shared" si="491"/>
        <v/>
      </c>
      <c r="E1033" s="145" t="str">
        <f t="shared" si="484"/>
        <v/>
      </c>
      <c r="F1033" s="146" t="str">
        <f t="shared" si="485"/>
        <v/>
      </c>
      <c r="G1033" s="132" t="str">
        <f t="shared" si="486"/>
        <v/>
      </c>
      <c r="H1033" s="133" t="str">
        <f t="shared" ca="1" si="487"/>
        <v/>
      </c>
      <c r="I1033" s="134" t="str">
        <f t="shared" si="488"/>
        <v/>
      </c>
      <c r="J1033" s="134" t="str">
        <f>""</f>
        <v/>
      </c>
      <c r="K1033" s="134" t="str">
        <f t="shared" si="489"/>
        <v/>
      </c>
      <c r="L1033" s="134" t="str">
        <f t="shared" si="490"/>
        <v/>
      </c>
      <c r="M1033" s="134" t="str">
        <f t="shared" si="473"/>
        <v/>
      </c>
      <c r="N1033" s="134" t="str">
        <f t="shared" si="474"/>
        <v/>
      </c>
      <c r="O1033" s="134" t="str">
        <f t="shared" si="475"/>
        <v/>
      </c>
      <c r="P1033" s="134" t="str">
        <f t="shared" si="476"/>
        <v/>
      </c>
      <c r="Q1033" s="134" t="str">
        <f t="shared" si="477"/>
        <v/>
      </c>
      <c r="R1033" s="130" t="str">
        <f t="shared" si="478"/>
        <v/>
      </c>
      <c r="S1033" s="134" t="str">
        <f t="shared" si="479"/>
        <v/>
      </c>
      <c r="T1033" s="147" t="str">
        <f t="shared" si="480"/>
        <v/>
      </c>
      <c r="U1033" s="134" t="str">
        <f t="shared" si="481"/>
        <v/>
      </c>
      <c r="V1033" s="134" t="str">
        <f t="shared" si="482"/>
        <v/>
      </c>
      <c r="W1033" s="134" t="str">
        <f t="shared" si="483"/>
        <v/>
      </c>
    </row>
    <row r="1034" spans="1:23">
      <c r="A1034" s="150"/>
      <c r="B1034" s="147"/>
      <c r="C1034" s="130"/>
      <c r="D1034" s="134" t="str">
        <f t="shared" si="491"/>
        <v/>
      </c>
      <c r="E1034" s="145" t="str">
        <f t="shared" si="484"/>
        <v/>
      </c>
      <c r="F1034" s="146" t="str">
        <f t="shared" si="485"/>
        <v/>
      </c>
      <c r="G1034" s="132" t="str">
        <f t="shared" si="486"/>
        <v/>
      </c>
      <c r="H1034" s="133" t="str">
        <f t="shared" ca="1" si="487"/>
        <v/>
      </c>
      <c r="I1034" s="134" t="str">
        <f t="shared" si="488"/>
        <v/>
      </c>
      <c r="J1034" s="134" t="str">
        <f>""</f>
        <v/>
      </c>
      <c r="K1034" s="134" t="str">
        <f t="shared" si="489"/>
        <v/>
      </c>
      <c r="L1034" s="134" t="str">
        <f t="shared" si="490"/>
        <v/>
      </c>
      <c r="M1034" s="134" t="str">
        <f t="shared" si="473"/>
        <v/>
      </c>
      <c r="N1034" s="134" t="str">
        <f t="shared" si="474"/>
        <v/>
      </c>
      <c r="O1034" s="134" t="str">
        <f t="shared" si="475"/>
        <v/>
      </c>
      <c r="P1034" s="134" t="str">
        <f t="shared" si="476"/>
        <v/>
      </c>
      <c r="Q1034" s="134" t="str">
        <f t="shared" si="477"/>
        <v/>
      </c>
      <c r="R1034" s="130" t="str">
        <f t="shared" si="478"/>
        <v/>
      </c>
      <c r="S1034" s="134" t="str">
        <f t="shared" si="479"/>
        <v/>
      </c>
      <c r="T1034" s="147" t="str">
        <f t="shared" si="480"/>
        <v/>
      </c>
      <c r="U1034" s="134" t="str">
        <f t="shared" si="481"/>
        <v/>
      </c>
      <c r="V1034" s="134" t="str">
        <f t="shared" si="482"/>
        <v/>
      </c>
      <c r="W1034" s="134" t="str">
        <f t="shared" si="483"/>
        <v/>
      </c>
    </row>
    <row r="1035" spans="1:23">
      <c r="A1035" s="150"/>
      <c r="B1035" s="147"/>
      <c r="C1035" s="130"/>
      <c r="D1035" s="134" t="str">
        <f t="shared" si="491"/>
        <v/>
      </c>
      <c r="E1035" s="145" t="str">
        <f t="shared" si="484"/>
        <v/>
      </c>
      <c r="F1035" s="146" t="str">
        <f t="shared" si="485"/>
        <v/>
      </c>
      <c r="G1035" s="132" t="str">
        <f t="shared" si="486"/>
        <v/>
      </c>
      <c r="H1035" s="133" t="str">
        <f t="shared" ca="1" si="487"/>
        <v/>
      </c>
      <c r="I1035" s="134" t="str">
        <f t="shared" si="488"/>
        <v/>
      </c>
      <c r="J1035" s="134" t="str">
        <f>""</f>
        <v/>
      </c>
      <c r="K1035" s="134" t="str">
        <f t="shared" si="489"/>
        <v/>
      </c>
      <c r="L1035" s="134" t="str">
        <f t="shared" si="490"/>
        <v/>
      </c>
      <c r="M1035" s="134" t="str">
        <f t="shared" si="473"/>
        <v/>
      </c>
      <c r="N1035" s="134" t="str">
        <f t="shared" si="474"/>
        <v/>
      </c>
      <c r="O1035" s="134" t="str">
        <f t="shared" si="475"/>
        <v/>
      </c>
      <c r="P1035" s="134" t="str">
        <f t="shared" si="476"/>
        <v/>
      </c>
      <c r="Q1035" s="134" t="str">
        <f t="shared" si="477"/>
        <v/>
      </c>
      <c r="R1035" s="130" t="str">
        <f t="shared" si="478"/>
        <v/>
      </c>
      <c r="S1035" s="134" t="str">
        <f t="shared" si="479"/>
        <v/>
      </c>
      <c r="T1035" s="147" t="str">
        <f t="shared" si="480"/>
        <v/>
      </c>
      <c r="U1035" s="134" t="str">
        <f t="shared" si="481"/>
        <v/>
      </c>
      <c r="V1035" s="134" t="str">
        <f t="shared" si="482"/>
        <v/>
      </c>
      <c r="W1035" s="134" t="str">
        <f t="shared" si="483"/>
        <v/>
      </c>
    </row>
    <row r="1036" spans="1:23">
      <c r="A1036" s="150"/>
      <c r="B1036" s="147"/>
      <c r="C1036" s="130"/>
      <c r="D1036" s="134" t="str">
        <f t="shared" si="491"/>
        <v/>
      </c>
      <c r="E1036" s="145" t="str">
        <f t="shared" si="484"/>
        <v/>
      </c>
      <c r="F1036" s="146" t="str">
        <f t="shared" si="485"/>
        <v/>
      </c>
      <c r="G1036" s="132" t="str">
        <f t="shared" si="486"/>
        <v/>
      </c>
      <c r="H1036" s="133" t="str">
        <f t="shared" ca="1" si="487"/>
        <v/>
      </c>
      <c r="I1036" s="134" t="str">
        <f t="shared" si="488"/>
        <v/>
      </c>
      <c r="J1036" s="134" t="str">
        <f>""</f>
        <v/>
      </c>
      <c r="K1036" s="134" t="str">
        <f t="shared" si="489"/>
        <v/>
      </c>
      <c r="L1036" s="134" t="str">
        <f t="shared" si="490"/>
        <v/>
      </c>
      <c r="M1036" s="134" t="str">
        <f t="shared" si="473"/>
        <v/>
      </c>
      <c r="N1036" s="134" t="str">
        <f t="shared" si="474"/>
        <v/>
      </c>
      <c r="O1036" s="134" t="str">
        <f t="shared" si="475"/>
        <v/>
      </c>
      <c r="P1036" s="134" t="str">
        <f t="shared" si="476"/>
        <v/>
      </c>
      <c r="Q1036" s="134" t="str">
        <f t="shared" si="477"/>
        <v/>
      </c>
      <c r="R1036" s="130" t="str">
        <f t="shared" si="478"/>
        <v/>
      </c>
      <c r="S1036" s="134" t="str">
        <f t="shared" si="479"/>
        <v/>
      </c>
      <c r="T1036" s="147" t="str">
        <f t="shared" si="480"/>
        <v/>
      </c>
      <c r="U1036" s="134" t="str">
        <f t="shared" si="481"/>
        <v/>
      </c>
      <c r="V1036" s="134" t="str">
        <f t="shared" si="482"/>
        <v/>
      </c>
      <c r="W1036" s="134" t="str">
        <f t="shared" si="483"/>
        <v/>
      </c>
    </row>
    <row r="1037" spans="1:23">
      <c r="A1037" s="150"/>
      <c r="B1037" s="147"/>
      <c r="C1037" s="130"/>
      <c r="D1037" s="134" t="str">
        <f t="shared" si="491"/>
        <v/>
      </c>
      <c r="E1037" s="145" t="str">
        <f t="shared" si="484"/>
        <v/>
      </c>
      <c r="F1037" s="146" t="str">
        <f t="shared" si="485"/>
        <v/>
      </c>
      <c r="G1037" s="132" t="str">
        <f t="shared" si="486"/>
        <v/>
      </c>
      <c r="H1037" s="133" t="str">
        <f t="shared" ca="1" si="487"/>
        <v/>
      </c>
      <c r="I1037" s="134" t="str">
        <f t="shared" si="488"/>
        <v/>
      </c>
      <c r="J1037" s="134" t="str">
        <f>""</f>
        <v/>
      </c>
      <c r="K1037" s="134" t="str">
        <f t="shared" si="489"/>
        <v/>
      </c>
      <c r="L1037" s="134" t="str">
        <f t="shared" si="490"/>
        <v/>
      </c>
      <c r="M1037" s="134" t="str">
        <f t="shared" si="473"/>
        <v/>
      </c>
      <c r="N1037" s="134" t="str">
        <f t="shared" si="474"/>
        <v/>
      </c>
      <c r="O1037" s="134" t="str">
        <f t="shared" si="475"/>
        <v/>
      </c>
      <c r="P1037" s="134" t="str">
        <f t="shared" si="476"/>
        <v/>
      </c>
      <c r="Q1037" s="134" t="str">
        <f t="shared" si="477"/>
        <v/>
      </c>
      <c r="R1037" s="130" t="str">
        <f t="shared" si="478"/>
        <v/>
      </c>
      <c r="S1037" s="134" t="str">
        <f t="shared" si="479"/>
        <v/>
      </c>
      <c r="T1037" s="147" t="str">
        <f t="shared" si="480"/>
        <v/>
      </c>
      <c r="U1037" s="134" t="str">
        <f t="shared" si="481"/>
        <v/>
      </c>
      <c r="V1037" s="134" t="str">
        <f t="shared" si="482"/>
        <v/>
      </c>
      <c r="W1037" s="134" t="str">
        <f t="shared" si="483"/>
        <v/>
      </c>
    </row>
    <row r="1038" spans="1:23">
      <c r="A1038" s="150"/>
      <c r="B1038" s="147"/>
      <c r="C1038" s="130"/>
      <c r="D1038" s="134" t="str">
        <f t="shared" si="491"/>
        <v/>
      </c>
      <c r="E1038" s="145" t="str">
        <f t="shared" si="484"/>
        <v/>
      </c>
      <c r="F1038" s="146" t="str">
        <f t="shared" si="485"/>
        <v/>
      </c>
      <c r="G1038" s="132" t="str">
        <f t="shared" si="486"/>
        <v/>
      </c>
      <c r="H1038" s="133" t="str">
        <f t="shared" ca="1" si="487"/>
        <v/>
      </c>
      <c r="I1038" s="134" t="str">
        <f t="shared" si="488"/>
        <v/>
      </c>
      <c r="J1038" s="134" t="str">
        <f>""</f>
        <v/>
      </c>
      <c r="K1038" s="134" t="str">
        <f t="shared" si="489"/>
        <v/>
      </c>
      <c r="L1038" s="134" t="str">
        <f t="shared" si="490"/>
        <v/>
      </c>
      <c r="M1038" s="134" t="str">
        <f t="shared" si="473"/>
        <v/>
      </c>
      <c r="N1038" s="134" t="str">
        <f t="shared" si="474"/>
        <v/>
      </c>
      <c r="O1038" s="134" t="str">
        <f t="shared" si="475"/>
        <v/>
      </c>
      <c r="P1038" s="134" t="str">
        <f t="shared" si="476"/>
        <v/>
      </c>
      <c r="Q1038" s="134" t="str">
        <f t="shared" si="477"/>
        <v/>
      </c>
      <c r="R1038" s="130" t="str">
        <f t="shared" si="478"/>
        <v/>
      </c>
      <c r="S1038" s="134" t="str">
        <f t="shared" si="479"/>
        <v/>
      </c>
      <c r="T1038" s="147" t="str">
        <f t="shared" si="480"/>
        <v/>
      </c>
      <c r="U1038" s="134" t="str">
        <f t="shared" si="481"/>
        <v/>
      </c>
      <c r="V1038" s="134" t="str">
        <f t="shared" si="482"/>
        <v/>
      </c>
      <c r="W1038" s="134" t="str">
        <f t="shared" si="483"/>
        <v/>
      </c>
    </row>
    <row r="1039" spans="1:23">
      <c r="A1039" s="150"/>
      <c r="B1039" s="147"/>
      <c r="C1039" s="130"/>
      <c r="D1039" s="134" t="str">
        <f t="shared" si="491"/>
        <v/>
      </c>
      <c r="E1039" s="145" t="str">
        <f t="shared" si="484"/>
        <v/>
      </c>
      <c r="F1039" s="146" t="str">
        <f t="shared" si="485"/>
        <v/>
      </c>
      <c r="G1039" s="132" t="str">
        <f t="shared" si="486"/>
        <v/>
      </c>
      <c r="H1039" s="133" t="str">
        <f t="shared" ca="1" si="487"/>
        <v/>
      </c>
      <c r="I1039" s="134" t="str">
        <f t="shared" si="488"/>
        <v/>
      </c>
      <c r="J1039" s="134" t="str">
        <f>""</f>
        <v/>
      </c>
      <c r="K1039" s="134" t="str">
        <f t="shared" si="489"/>
        <v/>
      </c>
      <c r="L1039" s="134" t="str">
        <f t="shared" si="490"/>
        <v/>
      </c>
      <c r="M1039" s="134" t="str">
        <f t="shared" si="473"/>
        <v/>
      </c>
      <c r="N1039" s="134" t="str">
        <f t="shared" si="474"/>
        <v/>
      </c>
      <c r="O1039" s="134" t="str">
        <f t="shared" si="475"/>
        <v/>
      </c>
      <c r="P1039" s="134" t="str">
        <f t="shared" si="476"/>
        <v/>
      </c>
      <c r="Q1039" s="134" t="str">
        <f t="shared" si="477"/>
        <v/>
      </c>
      <c r="R1039" s="130" t="str">
        <f t="shared" si="478"/>
        <v/>
      </c>
      <c r="S1039" s="134" t="str">
        <f t="shared" si="479"/>
        <v/>
      </c>
      <c r="T1039" s="147" t="str">
        <f t="shared" si="480"/>
        <v/>
      </c>
      <c r="U1039" s="134" t="str">
        <f t="shared" si="481"/>
        <v/>
      </c>
      <c r="V1039" s="134" t="str">
        <f t="shared" si="482"/>
        <v/>
      </c>
      <c r="W1039" s="134" t="str">
        <f t="shared" si="483"/>
        <v/>
      </c>
    </row>
    <row r="1040" spans="1:23">
      <c r="A1040" s="150"/>
      <c r="B1040" s="147"/>
      <c r="C1040" s="130"/>
      <c r="D1040" s="134" t="str">
        <f t="shared" si="491"/>
        <v/>
      </c>
      <c r="E1040" s="145" t="str">
        <f t="shared" si="484"/>
        <v/>
      </c>
      <c r="F1040" s="146" t="str">
        <f t="shared" si="485"/>
        <v/>
      </c>
      <c r="G1040" s="132" t="str">
        <f t="shared" si="486"/>
        <v/>
      </c>
      <c r="H1040" s="133" t="str">
        <f t="shared" ca="1" si="487"/>
        <v/>
      </c>
      <c r="I1040" s="134" t="str">
        <f t="shared" si="488"/>
        <v/>
      </c>
      <c r="J1040" s="134" t="str">
        <f>""</f>
        <v/>
      </c>
      <c r="K1040" s="134" t="str">
        <f t="shared" si="489"/>
        <v/>
      </c>
      <c r="L1040" s="134" t="str">
        <f t="shared" si="490"/>
        <v/>
      </c>
      <c r="M1040" s="134" t="str">
        <f t="shared" si="473"/>
        <v/>
      </c>
      <c r="N1040" s="134" t="str">
        <f t="shared" si="474"/>
        <v/>
      </c>
      <c r="O1040" s="134" t="str">
        <f t="shared" si="475"/>
        <v/>
      </c>
      <c r="P1040" s="134" t="str">
        <f t="shared" si="476"/>
        <v/>
      </c>
      <c r="Q1040" s="134" t="str">
        <f t="shared" si="477"/>
        <v/>
      </c>
      <c r="R1040" s="130" t="str">
        <f t="shared" si="478"/>
        <v/>
      </c>
      <c r="S1040" s="134" t="str">
        <f t="shared" si="479"/>
        <v/>
      </c>
      <c r="T1040" s="147" t="str">
        <f t="shared" si="480"/>
        <v/>
      </c>
      <c r="U1040" s="134" t="str">
        <f t="shared" si="481"/>
        <v/>
      </c>
      <c r="V1040" s="134" t="str">
        <f t="shared" si="482"/>
        <v/>
      </c>
      <c r="W1040" s="134" t="str">
        <f t="shared" si="483"/>
        <v/>
      </c>
    </row>
    <row r="1041" spans="1:23">
      <c r="A1041" s="150"/>
      <c r="B1041" s="147"/>
      <c r="C1041" s="130"/>
      <c r="D1041" s="134" t="str">
        <f t="shared" si="491"/>
        <v/>
      </c>
      <c r="E1041" s="145" t="str">
        <f t="shared" si="484"/>
        <v/>
      </c>
      <c r="F1041" s="146" t="str">
        <f t="shared" si="485"/>
        <v/>
      </c>
      <c r="G1041" s="132" t="str">
        <f t="shared" si="486"/>
        <v/>
      </c>
      <c r="H1041" s="133" t="str">
        <f t="shared" ca="1" si="487"/>
        <v/>
      </c>
      <c r="I1041" s="134" t="str">
        <f t="shared" si="488"/>
        <v/>
      </c>
      <c r="J1041" s="134" t="str">
        <f>""</f>
        <v/>
      </c>
      <c r="K1041" s="134" t="str">
        <f t="shared" si="489"/>
        <v/>
      </c>
      <c r="L1041" s="134" t="str">
        <f t="shared" si="490"/>
        <v/>
      </c>
      <c r="M1041" s="134" t="str">
        <f t="shared" si="473"/>
        <v/>
      </c>
      <c r="N1041" s="134" t="str">
        <f t="shared" si="474"/>
        <v/>
      </c>
      <c r="O1041" s="134" t="str">
        <f t="shared" si="475"/>
        <v/>
      </c>
      <c r="P1041" s="134" t="str">
        <f t="shared" si="476"/>
        <v/>
      </c>
      <c r="Q1041" s="134" t="str">
        <f t="shared" si="477"/>
        <v/>
      </c>
      <c r="R1041" s="130" t="str">
        <f t="shared" si="478"/>
        <v/>
      </c>
      <c r="S1041" s="134" t="str">
        <f t="shared" si="479"/>
        <v/>
      </c>
      <c r="T1041" s="147" t="str">
        <f t="shared" si="480"/>
        <v/>
      </c>
      <c r="U1041" s="134" t="str">
        <f t="shared" si="481"/>
        <v/>
      </c>
      <c r="V1041" s="134" t="str">
        <f t="shared" si="482"/>
        <v/>
      </c>
      <c r="W1041" s="134" t="str">
        <f t="shared" si="483"/>
        <v/>
      </c>
    </row>
    <row r="1042" spans="1:23">
      <c r="A1042" s="150"/>
      <c r="B1042" s="147"/>
      <c r="C1042" s="130"/>
      <c r="D1042" s="134" t="str">
        <f t="shared" si="491"/>
        <v/>
      </c>
      <c r="E1042" s="145" t="str">
        <f t="shared" si="484"/>
        <v/>
      </c>
      <c r="F1042" s="146" t="str">
        <f t="shared" si="485"/>
        <v/>
      </c>
      <c r="G1042" s="132" t="str">
        <f t="shared" si="486"/>
        <v/>
      </c>
      <c r="H1042" s="133" t="str">
        <f t="shared" ca="1" si="487"/>
        <v/>
      </c>
      <c r="I1042" s="134" t="str">
        <f t="shared" si="488"/>
        <v/>
      </c>
      <c r="J1042" s="134" t="str">
        <f>""</f>
        <v/>
      </c>
      <c r="K1042" s="134" t="str">
        <f t="shared" si="489"/>
        <v/>
      </c>
      <c r="L1042" s="134" t="str">
        <f t="shared" si="490"/>
        <v/>
      </c>
      <c r="M1042" s="134" t="str">
        <f t="shared" si="473"/>
        <v/>
      </c>
      <c r="N1042" s="134" t="str">
        <f t="shared" si="474"/>
        <v/>
      </c>
      <c r="O1042" s="134" t="str">
        <f t="shared" si="475"/>
        <v/>
      </c>
      <c r="P1042" s="134" t="str">
        <f t="shared" si="476"/>
        <v/>
      </c>
      <c r="Q1042" s="134" t="str">
        <f t="shared" si="477"/>
        <v/>
      </c>
      <c r="R1042" s="130" t="str">
        <f t="shared" si="478"/>
        <v/>
      </c>
      <c r="S1042" s="134" t="str">
        <f t="shared" si="479"/>
        <v/>
      </c>
      <c r="T1042" s="147" t="str">
        <f t="shared" si="480"/>
        <v/>
      </c>
      <c r="U1042" s="134" t="str">
        <f t="shared" si="481"/>
        <v/>
      </c>
      <c r="V1042" s="134" t="str">
        <f t="shared" si="482"/>
        <v/>
      </c>
      <c r="W1042" s="134" t="str">
        <f t="shared" si="483"/>
        <v/>
      </c>
    </row>
    <row r="1043" spans="1:23">
      <c r="A1043" s="150"/>
      <c r="B1043" s="147"/>
      <c r="C1043" s="130"/>
      <c r="D1043" s="134" t="str">
        <f t="shared" si="491"/>
        <v/>
      </c>
      <c r="E1043" s="145" t="str">
        <f t="shared" si="484"/>
        <v/>
      </c>
      <c r="F1043" s="146" t="str">
        <f t="shared" si="485"/>
        <v/>
      </c>
      <c r="G1043" s="132" t="str">
        <f t="shared" si="486"/>
        <v/>
      </c>
      <c r="H1043" s="133" t="str">
        <f t="shared" ca="1" si="487"/>
        <v/>
      </c>
      <c r="I1043" s="134" t="str">
        <f t="shared" si="488"/>
        <v/>
      </c>
      <c r="J1043" s="134" t="str">
        <f>""</f>
        <v/>
      </c>
      <c r="K1043" s="134" t="str">
        <f t="shared" si="489"/>
        <v/>
      </c>
      <c r="L1043" s="134" t="str">
        <f t="shared" si="490"/>
        <v/>
      </c>
      <c r="M1043" s="134" t="str">
        <f t="shared" si="473"/>
        <v/>
      </c>
      <c r="N1043" s="134" t="str">
        <f t="shared" si="474"/>
        <v/>
      </c>
      <c r="O1043" s="134" t="str">
        <f t="shared" si="475"/>
        <v/>
      </c>
      <c r="P1043" s="134" t="str">
        <f t="shared" si="476"/>
        <v/>
      </c>
      <c r="Q1043" s="134" t="str">
        <f t="shared" si="477"/>
        <v/>
      </c>
      <c r="R1043" s="130" t="str">
        <f t="shared" si="478"/>
        <v/>
      </c>
      <c r="S1043" s="134" t="str">
        <f t="shared" si="479"/>
        <v/>
      </c>
      <c r="T1043" s="147" t="str">
        <f t="shared" si="480"/>
        <v/>
      </c>
      <c r="U1043" s="134" t="str">
        <f t="shared" si="481"/>
        <v/>
      </c>
      <c r="V1043" s="134" t="str">
        <f t="shared" si="482"/>
        <v/>
      </c>
      <c r="W1043" s="134" t="str">
        <f t="shared" si="483"/>
        <v/>
      </c>
    </row>
    <row r="1044" spans="1:23">
      <c r="A1044" s="150"/>
      <c r="B1044" s="147"/>
      <c r="C1044" s="130"/>
      <c r="D1044" s="134" t="str">
        <f t="shared" si="491"/>
        <v/>
      </c>
      <c r="E1044" s="145" t="str">
        <f t="shared" si="484"/>
        <v/>
      </c>
      <c r="F1044" s="146" t="str">
        <f t="shared" si="485"/>
        <v/>
      </c>
      <c r="G1044" s="132" t="str">
        <f t="shared" si="486"/>
        <v/>
      </c>
      <c r="H1044" s="133" t="str">
        <f t="shared" ca="1" si="487"/>
        <v/>
      </c>
      <c r="I1044" s="134" t="str">
        <f t="shared" si="488"/>
        <v/>
      </c>
      <c r="J1044" s="134" t="str">
        <f>""</f>
        <v/>
      </c>
      <c r="K1044" s="134" t="str">
        <f t="shared" si="489"/>
        <v/>
      </c>
      <c r="L1044" s="134" t="str">
        <f t="shared" si="490"/>
        <v/>
      </c>
      <c r="M1044" s="134" t="str">
        <f t="shared" si="473"/>
        <v/>
      </c>
      <c r="N1044" s="134" t="str">
        <f t="shared" si="474"/>
        <v/>
      </c>
      <c r="O1044" s="134" t="str">
        <f t="shared" si="475"/>
        <v/>
      </c>
      <c r="P1044" s="134" t="str">
        <f t="shared" si="476"/>
        <v/>
      </c>
      <c r="Q1044" s="134" t="str">
        <f t="shared" si="477"/>
        <v/>
      </c>
      <c r="R1044" s="130" t="str">
        <f t="shared" si="478"/>
        <v/>
      </c>
      <c r="S1044" s="134" t="str">
        <f t="shared" si="479"/>
        <v/>
      </c>
      <c r="T1044" s="147" t="str">
        <f t="shared" si="480"/>
        <v/>
      </c>
      <c r="U1044" s="134" t="str">
        <f t="shared" si="481"/>
        <v/>
      </c>
      <c r="V1044" s="134" t="str">
        <f t="shared" si="482"/>
        <v/>
      </c>
      <c r="W1044" s="134" t="str">
        <f t="shared" si="483"/>
        <v/>
      </c>
    </row>
    <row r="1045" spans="1:23">
      <c r="A1045" s="150"/>
      <c r="B1045" s="147"/>
      <c r="C1045" s="130"/>
      <c r="D1045" s="134" t="str">
        <f t="shared" si="491"/>
        <v/>
      </c>
      <c r="E1045" s="145" t="str">
        <f t="shared" si="484"/>
        <v/>
      </c>
      <c r="F1045" s="146" t="str">
        <f t="shared" si="485"/>
        <v/>
      </c>
      <c r="G1045" s="132" t="str">
        <f t="shared" si="486"/>
        <v/>
      </c>
      <c r="H1045" s="133" t="str">
        <f t="shared" ca="1" si="487"/>
        <v/>
      </c>
      <c r="I1045" s="134" t="str">
        <f t="shared" si="488"/>
        <v/>
      </c>
      <c r="J1045" s="134" t="str">
        <f>""</f>
        <v/>
      </c>
      <c r="K1045" s="134" t="str">
        <f t="shared" si="489"/>
        <v/>
      </c>
      <c r="L1045" s="134" t="str">
        <f t="shared" si="490"/>
        <v/>
      </c>
      <c r="M1045" s="134" t="str">
        <f t="shared" si="473"/>
        <v/>
      </c>
      <c r="N1045" s="134" t="str">
        <f t="shared" si="474"/>
        <v/>
      </c>
      <c r="O1045" s="134" t="str">
        <f t="shared" si="475"/>
        <v/>
      </c>
      <c r="P1045" s="134" t="str">
        <f t="shared" si="476"/>
        <v/>
      </c>
      <c r="Q1045" s="134" t="str">
        <f t="shared" si="477"/>
        <v/>
      </c>
      <c r="R1045" s="130" t="str">
        <f t="shared" si="478"/>
        <v/>
      </c>
      <c r="S1045" s="134" t="str">
        <f t="shared" si="479"/>
        <v/>
      </c>
      <c r="T1045" s="147" t="str">
        <f t="shared" si="480"/>
        <v/>
      </c>
      <c r="U1045" s="134" t="str">
        <f t="shared" si="481"/>
        <v/>
      </c>
      <c r="V1045" s="134" t="str">
        <f t="shared" si="482"/>
        <v/>
      </c>
      <c r="W1045" s="134" t="str">
        <f t="shared" si="483"/>
        <v/>
      </c>
    </row>
    <row r="1046" spans="1:23">
      <c r="A1046" s="150"/>
      <c r="B1046" s="147"/>
      <c r="C1046" s="130"/>
      <c r="D1046" s="134" t="str">
        <f t="shared" si="491"/>
        <v/>
      </c>
      <c r="E1046" s="145" t="str">
        <f t="shared" si="484"/>
        <v/>
      </c>
      <c r="F1046" s="146" t="str">
        <f t="shared" si="485"/>
        <v/>
      </c>
      <c r="G1046" s="132" t="str">
        <f t="shared" si="486"/>
        <v/>
      </c>
      <c r="H1046" s="133" t="str">
        <f t="shared" ca="1" si="487"/>
        <v/>
      </c>
      <c r="I1046" s="134" t="str">
        <f t="shared" si="488"/>
        <v/>
      </c>
      <c r="J1046" s="134" t="str">
        <f>""</f>
        <v/>
      </c>
      <c r="K1046" s="134" t="str">
        <f t="shared" si="489"/>
        <v/>
      </c>
      <c r="L1046" s="134" t="str">
        <f t="shared" si="490"/>
        <v/>
      </c>
      <c r="M1046" s="134" t="str">
        <f t="shared" si="473"/>
        <v/>
      </c>
      <c r="N1046" s="134" t="str">
        <f t="shared" si="474"/>
        <v/>
      </c>
      <c r="O1046" s="134" t="str">
        <f t="shared" si="475"/>
        <v/>
      </c>
      <c r="P1046" s="134" t="str">
        <f t="shared" si="476"/>
        <v/>
      </c>
      <c r="Q1046" s="134" t="str">
        <f t="shared" si="477"/>
        <v/>
      </c>
      <c r="R1046" s="130" t="str">
        <f t="shared" si="478"/>
        <v/>
      </c>
      <c r="S1046" s="134" t="str">
        <f t="shared" si="479"/>
        <v/>
      </c>
      <c r="T1046" s="147" t="str">
        <f t="shared" si="480"/>
        <v/>
      </c>
      <c r="U1046" s="134" t="str">
        <f t="shared" si="481"/>
        <v/>
      </c>
      <c r="V1046" s="134" t="str">
        <f t="shared" si="482"/>
        <v/>
      </c>
      <c r="W1046" s="134" t="str">
        <f t="shared" si="483"/>
        <v/>
      </c>
    </row>
    <row r="1047" spans="1:23">
      <c r="A1047" s="150"/>
      <c r="B1047" s="147"/>
      <c r="C1047" s="130"/>
      <c r="D1047" s="134" t="str">
        <f t="shared" si="491"/>
        <v/>
      </c>
      <c r="E1047" s="145" t="str">
        <f t="shared" si="484"/>
        <v/>
      </c>
      <c r="F1047" s="146" t="str">
        <f t="shared" si="485"/>
        <v/>
      </c>
      <c r="G1047" s="132" t="str">
        <f t="shared" si="486"/>
        <v/>
      </c>
      <c r="H1047" s="133" t="str">
        <f t="shared" ca="1" si="487"/>
        <v/>
      </c>
      <c r="I1047" s="134" t="str">
        <f t="shared" si="488"/>
        <v/>
      </c>
      <c r="J1047" s="134" t="str">
        <f>""</f>
        <v/>
      </c>
      <c r="K1047" s="134" t="str">
        <f t="shared" si="489"/>
        <v/>
      </c>
      <c r="L1047" s="134" t="str">
        <f t="shared" si="490"/>
        <v/>
      </c>
      <c r="M1047" s="134" t="str">
        <f t="shared" si="473"/>
        <v/>
      </c>
      <c r="N1047" s="134" t="str">
        <f t="shared" si="474"/>
        <v/>
      </c>
      <c r="O1047" s="134" t="str">
        <f t="shared" si="475"/>
        <v/>
      </c>
      <c r="P1047" s="134" t="str">
        <f t="shared" si="476"/>
        <v/>
      </c>
      <c r="Q1047" s="134" t="str">
        <f t="shared" si="477"/>
        <v/>
      </c>
      <c r="R1047" s="130" t="str">
        <f t="shared" si="478"/>
        <v/>
      </c>
      <c r="S1047" s="134" t="str">
        <f t="shared" si="479"/>
        <v/>
      </c>
      <c r="T1047" s="147" t="str">
        <f t="shared" si="480"/>
        <v/>
      </c>
      <c r="U1047" s="134" t="str">
        <f t="shared" si="481"/>
        <v/>
      </c>
      <c r="V1047" s="134" t="str">
        <f t="shared" si="482"/>
        <v/>
      </c>
      <c r="W1047" s="134" t="str">
        <f t="shared" si="483"/>
        <v/>
      </c>
    </row>
    <row r="1048" spans="1:23">
      <c r="A1048" s="150"/>
      <c r="B1048" s="147"/>
      <c r="C1048" s="130"/>
      <c r="D1048" s="134" t="str">
        <f t="shared" si="491"/>
        <v/>
      </c>
      <c r="E1048" s="145" t="str">
        <f t="shared" si="484"/>
        <v/>
      </c>
      <c r="F1048" s="146" t="str">
        <f t="shared" si="485"/>
        <v/>
      </c>
      <c r="G1048" s="132" t="str">
        <f t="shared" si="486"/>
        <v/>
      </c>
      <c r="H1048" s="133" t="str">
        <f t="shared" ca="1" si="487"/>
        <v/>
      </c>
      <c r="I1048" s="134" t="str">
        <f t="shared" si="488"/>
        <v/>
      </c>
      <c r="J1048" s="134" t="str">
        <f>""</f>
        <v/>
      </c>
      <c r="K1048" s="134" t="str">
        <f t="shared" si="489"/>
        <v/>
      </c>
      <c r="L1048" s="134" t="str">
        <f t="shared" si="490"/>
        <v/>
      </c>
      <c r="M1048" s="134" t="str">
        <f t="shared" si="473"/>
        <v/>
      </c>
      <c r="N1048" s="134" t="str">
        <f t="shared" si="474"/>
        <v/>
      </c>
      <c r="O1048" s="134" t="str">
        <f t="shared" si="475"/>
        <v/>
      </c>
      <c r="P1048" s="134" t="str">
        <f t="shared" si="476"/>
        <v/>
      </c>
      <c r="Q1048" s="134" t="str">
        <f t="shared" si="477"/>
        <v/>
      </c>
      <c r="R1048" s="130" t="str">
        <f t="shared" si="478"/>
        <v/>
      </c>
      <c r="S1048" s="134" t="str">
        <f t="shared" si="479"/>
        <v/>
      </c>
      <c r="T1048" s="147" t="str">
        <f t="shared" si="480"/>
        <v/>
      </c>
      <c r="U1048" s="134" t="str">
        <f t="shared" si="481"/>
        <v/>
      </c>
      <c r="V1048" s="134" t="str">
        <f t="shared" si="482"/>
        <v/>
      </c>
      <c r="W1048" s="134" t="str">
        <f t="shared" si="483"/>
        <v/>
      </c>
    </row>
    <row r="1049" spans="1:23">
      <c r="A1049" s="150"/>
      <c r="B1049" s="147"/>
      <c r="C1049" s="130"/>
      <c r="D1049" s="134" t="str">
        <f t="shared" si="491"/>
        <v/>
      </c>
      <c r="E1049" s="145" t="str">
        <f t="shared" si="484"/>
        <v/>
      </c>
      <c r="F1049" s="146" t="str">
        <f t="shared" si="485"/>
        <v/>
      </c>
      <c r="G1049" s="132" t="str">
        <f t="shared" si="486"/>
        <v/>
      </c>
      <c r="H1049" s="133" t="str">
        <f t="shared" ca="1" si="487"/>
        <v/>
      </c>
      <c r="I1049" s="134" t="str">
        <f t="shared" si="488"/>
        <v/>
      </c>
      <c r="J1049" s="134" t="str">
        <f>""</f>
        <v/>
      </c>
      <c r="K1049" s="134" t="str">
        <f t="shared" si="489"/>
        <v/>
      </c>
      <c r="L1049" s="134" t="str">
        <f t="shared" si="490"/>
        <v/>
      </c>
      <c r="M1049" s="134" t="str">
        <f t="shared" si="473"/>
        <v/>
      </c>
      <c r="N1049" s="134" t="str">
        <f t="shared" si="474"/>
        <v/>
      </c>
      <c r="O1049" s="134" t="str">
        <f t="shared" si="475"/>
        <v/>
      </c>
      <c r="P1049" s="134" t="str">
        <f t="shared" si="476"/>
        <v/>
      </c>
      <c r="Q1049" s="134" t="str">
        <f t="shared" si="477"/>
        <v/>
      </c>
      <c r="R1049" s="130" t="str">
        <f t="shared" si="478"/>
        <v/>
      </c>
      <c r="S1049" s="134" t="str">
        <f t="shared" si="479"/>
        <v/>
      </c>
      <c r="T1049" s="147" t="str">
        <f t="shared" si="480"/>
        <v/>
      </c>
      <c r="U1049" s="134" t="str">
        <f t="shared" si="481"/>
        <v/>
      </c>
      <c r="V1049" s="134" t="str">
        <f t="shared" si="482"/>
        <v/>
      </c>
      <c r="W1049" s="134" t="str">
        <f t="shared" si="483"/>
        <v/>
      </c>
    </row>
    <row r="1050" spans="1:23">
      <c r="A1050" s="150"/>
      <c r="B1050" s="147"/>
      <c r="C1050" s="130"/>
      <c r="D1050" s="134" t="str">
        <f t="shared" si="491"/>
        <v/>
      </c>
      <c r="E1050" s="145" t="str">
        <f t="shared" si="484"/>
        <v/>
      </c>
      <c r="F1050" s="146" t="str">
        <f t="shared" si="485"/>
        <v/>
      </c>
      <c r="G1050" s="132" t="str">
        <f t="shared" si="486"/>
        <v/>
      </c>
      <c r="H1050" s="133" t="str">
        <f t="shared" ca="1" si="487"/>
        <v/>
      </c>
      <c r="I1050" s="134" t="str">
        <f t="shared" si="488"/>
        <v/>
      </c>
      <c r="J1050" s="134" t="str">
        <f>""</f>
        <v/>
      </c>
      <c r="K1050" s="134" t="str">
        <f t="shared" si="489"/>
        <v/>
      </c>
      <c r="L1050" s="134" t="str">
        <f t="shared" si="490"/>
        <v/>
      </c>
      <c r="M1050" s="134" t="str">
        <f t="shared" si="473"/>
        <v/>
      </c>
      <c r="N1050" s="134" t="str">
        <f t="shared" si="474"/>
        <v/>
      </c>
      <c r="O1050" s="134" t="str">
        <f t="shared" si="475"/>
        <v/>
      </c>
      <c r="P1050" s="134" t="str">
        <f t="shared" si="476"/>
        <v/>
      </c>
      <c r="Q1050" s="134" t="str">
        <f t="shared" si="477"/>
        <v/>
      </c>
      <c r="R1050" s="130" t="str">
        <f t="shared" si="478"/>
        <v/>
      </c>
      <c r="S1050" s="134" t="str">
        <f t="shared" si="479"/>
        <v/>
      </c>
      <c r="T1050" s="147" t="str">
        <f t="shared" si="480"/>
        <v/>
      </c>
      <c r="U1050" s="134" t="str">
        <f t="shared" si="481"/>
        <v/>
      </c>
      <c r="V1050" s="134" t="str">
        <f t="shared" si="482"/>
        <v/>
      </c>
      <c r="W1050" s="134" t="str">
        <f t="shared" si="483"/>
        <v/>
      </c>
    </row>
    <row r="1051" spans="1:23">
      <c r="A1051" s="150"/>
      <c r="B1051" s="147"/>
      <c r="C1051" s="130"/>
      <c r="D1051" s="134" t="str">
        <f t="shared" si="491"/>
        <v/>
      </c>
      <c r="E1051" s="145" t="str">
        <f t="shared" si="484"/>
        <v/>
      </c>
      <c r="F1051" s="146" t="str">
        <f t="shared" si="485"/>
        <v/>
      </c>
      <c r="G1051" s="132" t="str">
        <f t="shared" si="486"/>
        <v/>
      </c>
      <c r="H1051" s="133" t="str">
        <f t="shared" ca="1" si="487"/>
        <v/>
      </c>
      <c r="I1051" s="134" t="str">
        <f t="shared" si="488"/>
        <v/>
      </c>
      <c r="J1051" s="134" t="str">
        <f>""</f>
        <v/>
      </c>
      <c r="K1051" s="134" t="str">
        <f t="shared" si="489"/>
        <v/>
      </c>
      <c r="L1051" s="134" t="str">
        <f t="shared" si="490"/>
        <v/>
      </c>
      <c r="M1051" s="134" t="str">
        <f t="shared" si="473"/>
        <v/>
      </c>
      <c r="N1051" s="134" t="str">
        <f t="shared" si="474"/>
        <v/>
      </c>
      <c r="O1051" s="134" t="str">
        <f t="shared" si="475"/>
        <v/>
      </c>
      <c r="P1051" s="134" t="str">
        <f t="shared" si="476"/>
        <v/>
      </c>
      <c r="Q1051" s="134" t="str">
        <f t="shared" si="477"/>
        <v/>
      </c>
      <c r="R1051" s="130" t="str">
        <f t="shared" si="478"/>
        <v/>
      </c>
      <c r="S1051" s="134" t="str">
        <f t="shared" si="479"/>
        <v/>
      </c>
      <c r="T1051" s="147" t="str">
        <f t="shared" si="480"/>
        <v/>
      </c>
      <c r="U1051" s="134" t="str">
        <f t="shared" si="481"/>
        <v/>
      </c>
      <c r="V1051" s="134" t="str">
        <f t="shared" si="482"/>
        <v/>
      </c>
      <c r="W1051" s="134" t="str">
        <f t="shared" si="483"/>
        <v/>
      </c>
    </row>
    <row r="1052" spans="1:23">
      <c r="A1052" s="150"/>
      <c r="B1052" s="147"/>
      <c r="C1052" s="130"/>
      <c r="D1052" s="134" t="str">
        <f t="shared" si="491"/>
        <v/>
      </c>
      <c r="E1052" s="145" t="str">
        <f t="shared" si="484"/>
        <v/>
      </c>
      <c r="F1052" s="146" t="str">
        <f t="shared" si="485"/>
        <v/>
      </c>
      <c r="G1052" s="132" t="str">
        <f t="shared" si="486"/>
        <v/>
      </c>
      <c r="H1052" s="133" t="str">
        <f t="shared" ca="1" si="487"/>
        <v/>
      </c>
      <c r="I1052" s="134" t="str">
        <f t="shared" si="488"/>
        <v/>
      </c>
      <c r="J1052" s="134" t="str">
        <f>""</f>
        <v/>
      </c>
      <c r="K1052" s="134" t="str">
        <f t="shared" si="489"/>
        <v/>
      </c>
      <c r="L1052" s="134" t="str">
        <f t="shared" si="490"/>
        <v/>
      </c>
      <c r="M1052" s="134" t="str">
        <f t="shared" si="473"/>
        <v/>
      </c>
      <c r="N1052" s="134" t="str">
        <f t="shared" si="474"/>
        <v/>
      </c>
      <c r="O1052" s="134" t="str">
        <f t="shared" si="475"/>
        <v/>
      </c>
      <c r="P1052" s="134" t="str">
        <f t="shared" si="476"/>
        <v/>
      </c>
      <c r="Q1052" s="134" t="str">
        <f t="shared" si="477"/>
        <v/>
      </c>
      <c r="R1052" s="130" t="str">
        <f t="shared" si="478"/>
        <v/>
      </c>
      <c r="S1052" s="134" t="str">
        <f t="shared" si="479"/>
        <v/>
      </c>
      <c r="T1052" s="147" t="str">
        <f t="shared" si="480"/>
        <v/>
      </c>
      <c r="U1052" s="134" t="str">
        <f t="shared" si="481"/>
        <v/>
      </c>
      <c r="V1052" s="134" t="str">
        <f t="shared" si="482"/>
        <v/>
      </c>
      <c r="W1052" s="134" t="str">
        <f t="shared" si="483"/>
        <v/>
      </c>
    </row>
    <row r="1053" spans="1:23">
      <c r="A1053" s="150"/>
      <c r="B1053" s="147"/>
      <c r="C1053" s="130"/>
      <c r="D1053" s="134" t="str">
        <f t="shared" si="491"/>
        <v/>
      </c>
      <c r="E1053" s="145" t="str">
        <f t="shared" si="484"/>
        <v/>
      </c>
      <c r="F1053" s="146" t="str">
        <f t="shared" si="485"/>
        <v/>
      </c>
      <c r="G1053" s="132" t="str">
        <f t="shared" si="486"/>
        <v/>
      </c>
      <c r="H1053" s="133" t="str">
        <f t="shared" ca="1" si="487"/>
        <v/>
      </c>
      <c r="I1053" s="134" t="str">
        <f t="shared" si="488"/>
        <v/>
      </c>
      <c r="J1053" s="134" t="str">
        <f>""</f>
        <v/>
      </c>
      <c r="K1053" s="134" t="str">
        <f t="shared" si="489"/>
        <v/>
      </c>
      <c r="L1053" s="134" t="str">
        <f t="shared" si="490"/>
        <v/>
      </c>
      <c r="M1053" s="134" t="str">
        <f t="shared" si="473"/>
        <v/>
      </c>
      <c r="N1053" s="134" t="str">
        <f t="shared" si="474"/>
        <v/>
      </c>
      <c r="O1053" s="134" t="str">
        <f t="shared" si="475"/>
        <v/>
      </c>
      <c r="P1053" s="134" t="str">
        <f t="shared" si="476"/>
        <v/>
      </c>
      <c r="Q1053" s="134" t="str">
        <f t="shared" si="477"/>
        <v/>
      </c>
      <c r="R1053" s="130" t="str">
        <f t="shared" si="478"/>
        <v/>
      </c>
      <c r="S1053" s="134" t="str">
        <f t="shared" si="479"/>
        <v/>
      </c>
      <c r="T1053" s="147" t="str">
        <f t="shared" si="480"/>
        <v/>
      </c>
      <c r="U1053" s="134" t="str">
        <f t="shared" si="481"/>
        <v/>
      </c>
      <c r="V1053" s="134" t="str">
        <f t="shared" si="482"/>
        <v/>
      </c>
      <c r="W1053" s="134" t="str">
        <f t="shared" si="483"/>
        <v/>
      </c>
    </row>
    <row r="1054" spans="1:23">
      <c r="A1054" s="150"/>
      <c r="B1054" s="147"/>
      <c r="C1054" s="130"/>
      <c r="D1054" s="134" t="str">
        <f t="shared" si="491"/>
        <v/>
      </c>
      <c r="E1054" s="145" t="str">
        <f t="shared" si="484"/>
        <v/>
      </c>
      <c r="F1054" s="146" t="str">
        <f t="shared" si="485"/>
        <v/>
      </c>
      <c r="G1054" s="132" t="str">
        <f t="shared" si="486"/>
        <v/>
      </c>
      <c r="H1054" s="133" t="str">
        <f t="shared" ca="1" si="487"/>
        <v/>
      </c>
      <c r="I1054" s="134" t="str">
        <f t="shared" si="488"/>
        <v/>
      </c>
      <c r="J1054" s="134" t="str">
        <f>""</f>
        <v/>
      </c>
      <c r="K1054" s="134" t="str">
        <f t="shared" si="489"/>
        <v/>
      </c>
      <c r="L1054" s="134" t="str">
        <f t="shared" si="490"/>
        <v/>
      </c>
      <c r="M1054" s="134" t="str">
        <f t="shared" si="473"/>
        <v/>
      </c>
      <c r="N1054" s="134" t="str">
        <f t="shared" si="474"/>
        <v/>
      </c>
      <c r="O1054" s="134" t="str">
        <f t="shared" si="475"/>
        <v/>
      </c>
      <c r="P1054" s="134" t="str">
        <f t="shared" si="476"/>
        <v/>
      </c>
      <c r="Q1054" s="134" t="str">
        <f t="shared" si="477"/>
        <v/>
      </c>
      <c r="R1054" s="130" t="str">
        <f t="shared" si="478"/>
        <v/>
      </c>
      <c r="S1054" s="134" t="str">
        <f t="shared" si="479"/>
        <v/>
      </c>
      <c r="T1054" s="147" t="str">
        <f t="shared" si="480"/>
        <v/>
      </c>
      <c r="U1054" s="134" t="str">
        <f t="shared" si="481"/>
        <v/>
      </c>
      <c r="V1054" s="134" t="str">
        <f t="shared" si="482"/>
        <v/>
      </c>
      <c r="W1054" s="134" t="str">
        <f t="shared" si="483"/>
        <v/>
      </c>
    </row>
    <row r="1055" spans="1:23">
      <c r="A1055" s="150"/>
      <c r="B1055" s="147"/>
      <c r="C1055" s="130"/>
      <c r="D1055" s="134" t="str">
        <f t="shared" si="491"/>
        <v/>
      </c>
      <c r="E1055" s="145" t="str">
        <f t="shared" si="484"/>
        <v/>
      </c>
      <c r="F1055" s="146" t="str">
        <f t="shared" si="485"/>
        <v/>
      </c>
      <c r="G1055" s="132" t="str">
        <f t="shared" si="486"/>
        <v/>
      </c>
      <c r="H1055" s="133" t="str">
        <f t="shared" ca="1" si="487"/>
        <v/>
      </c>
      <c r="I1055" s="134" t="str">
        <f t="shared" si="488"/>
        <v/>
      </c>
      <c r="J1055" s="134" t="str">
        <f>""</f>
        <v/>
      </c>
      <c r="K1055" s="134" t="str">
        <f t="shared" si="489"/>
        <v/>
      </c>
      <c r="L1055" s="134" t="str">
        <f t="shared" si="490"/>
        <v/>
      </c>
      <c r="M1055" s="134" t="str">
        <f t="shared" si="473"/>
        <v/>
      </c>
      <c r="N1055" s="134" t="str">
        <f t="shared" si="474"/>
        <v/>
      </c>
      <c r="O1055" s="134" t="str">
        <f t="shared" si="475"/>
        <v/>
      </c>
      <c r="P1055" s="134" t="str">
        <f t="shared" si="476"/>
        <v/>
      </c>
      <c r="Q1055" s="134" t="str">
        <f t="shared" si="477"/>
        <v/>
      </c>
      <c r="R1055" s="130" t="str">
        <f t="shared" si="478"/>
        <v/>
      </c>
      <c r="S1055" s="134" t="str">
        <f t="shared" si="479"/>
        <v/>
      </c>
      <c r="T1055" s="147" t="str">
        <f t="shared" si="480"/>
        <v/>
      </c>
      <c r="U1055" s="134" t="str">
        <f t="shared" si="481"/>
        <v/>
      </c>
      <c r="V1055" s="134" t="str">
        <f t="shared" si="482"/>
        <v/>
      </c>
      <c r="W1055" s="134" t="str">
        <f t="shared" si="483"/>
        <v/>
      </c>
    </row>
    <row r="1056" spans="1:23">
      <c r="A1056" s="150"/>
      <c r="B1056" s="147"/>
      <c r="C1056" s="130"/>
      <c r="D1056" s="134" t="str">
        <f t="shared" si="491"/>
        <v/>
      </c>
      <c r="E1056" s="145" t="str">
        <f t="shared" si="484"/>
        <v/>
      </c>
      <c r="F1056" s="146" t="str">
        <f t="shared" si="485"/>
        <v/>
      </c>
      <c r="G1056" s="132" t="str">
        <f t="shared" si="486"/>
        <v/>
      </c>
      <c r="H1056" s="133" t="str">
        <f t="shared" ca="1" si="487"/>
        <v/>
      </c>
      <c r="I1056" s="134" t="str">
        <f t="shared" si="488"/>
        <v/>
      </c>
      <c r="J1056" s="134" t="str">
        <f>""</f>
        <v/>
      </c>
      <c r="K1056" s="134" t="str">
        <f t="shared" si="489"/>
        <v/>
      </c>
      <c r="L1056" s="134" t="str">
        <f t="shared" si="490"/>
        <v/>
      </c>
      <c r="M1056" s="134" t="str">
        <f t="shared" si="473"/>
        <v/>
      </c>
      <c r="N1056" s="134" t="str">
        <f t="shared" si="474"/>
        <v/>
      </c>
      <c r="O1056" s="134" t="str">
        <f t="shared" si="475"/>
        <v/>
      </c>
      <c r="P1056" s="134" t="str">
        <f t="shared" si="476"/>
        <v/>
      </c>
      <c r="Q1056" s="134" t="str">
        <f t="shared" si="477"/>
        <v/>
      </c>
      <c r="R1056" s="130" t="str">
        <f t="shared" si="478"/>
        <v/>
      </c>
      <c r="S1056" s="134" t="str">
        <f t="shared" si="479"/>
        <v/>
      </c>
      <c r="T1056" s="147" t="str">
        <f t="shared" si="480"/>
        <v/>
      </c>
      <c r="U1056" s="134" t="str">
        <f t="shared" si="481"/>
        <v/>
      </c>
      <c r="V1056" s="134" t="str">
        <f t="shared" si="482"/>
        <v/>
      </c>
      <c r="W1056" s="134" t="str">
        <f t="shared" si="483"/>
        <v/>
      </c>
    </row>
    <row r="1057" spans="1:23">
      <c r="A1057" s="150"/>
      <c r="B1057" s="147"/>
      <c r="C1057" s="130"/>
      <c r="D1057" s="134" t="str">
        <f t="shared" si="491"/>
        <v/>
      </c>
      <c r="E1057" s="145" t="str">
        <f t="shared" si="484"/>
        <v/>
      </c>
      <c r="F1057" s="146" t="str">
        <f t="shared" si="485"/>
        <v/>
      </c>
      <c r="G1057" s="132" t="str">
        <f t="shared" si="486"/>
        <v/>
      </c>
      <c r="H1057" s="133" t="str">
        <f t="shared" ca="1" si="487"/>
        <v/>
      </c>
      <c r="I1057" s="134" t="str">
        <f t="shared" si="488"/>
        <v/>
      </c>
      <c r="J1057" s="134" t="str">
        <f>""</f>
        <v/>
      </c>
      <c r="K1057" s="134" t="str">
        <f t="shared" si="489"/>
        <v/>
      </c>
      <c r="L1057" s="134" t="str">
        <f t="shared" si="490"/>
        <v/>
      </c>
      <c r="M1057" s="134" t="str">
        <f t="shared" si="473"/>
        <v/>
      </c>
      <c r="N1057" s="134" t="str">
        <f t="shared" si="474"/>
        <v/>
      </c>
      <c r="O1057" s="134" t="str">
        <f t="shared" si="475"/>
        <v/>
      </c>
      <c r="P1057" s="134" t="str">
        <f t="shared" si="476"/>
        <v/>
      </c>
      <c r="Q1057" s="134" t="str">
        <f t="shared" si="477"/>
        <v/>
      </c>
      <c r="R1057" s="130" t="str">
        <f t="shared" si="478"/>
        <v/>
      </c>
      <c r="S1057" s="134" t="str">
        <f t="shared" si="479"/>
        <v/>
      </c>
      <c r="T1057" s="147" t="str">
        <f t="shared" si="480"/>
        <v/>
      </c>
      <c r="U1057" s="134" t="str">
        <f t="shared" si="481"/>
        <v/>
      </c>
      <c r="V1057" s="134" t="str">
        <f t="shared" si="482"/>
        <v/>
      </c>
      <c r="W1057" s="134" t="str">
        <f t="shared" si="483"/>
        <v/>
      </c>
    </row>
    <row r="1058" spans="1:23">
      <c r="A1058" s="150"/>
      <c r="B1058" s="147"/>
      <c r="C1058" s="130"/>
      <c r="D1058" s="134" t="str">
        <f t="shared" si="491"/>
        <v/>
      </c>
      <c r="E1058" s="145" t="str">
        <f t="shared" si="484"/>
        <v/>
      </c>
      <c r="F1058" s="146" t="str">
        <f t="shared" si="485"/>
        <v/>
      </c>
      <c r="G1058" s="132" t="str">
        <f t="shared" si="486"/>
        <v/>
      </c>
      <c r="H1058" s="133" t="str">
        <f t="shared" ca="1" si="487"/>
        <v/>
      </c>
      <c r="I1058" s="134" t="str">
        <f t="shared" si="488"/>
        <v/>
      </c>
      <c r="J1058" s="134" t="str">
        <f>""</f>
        <v/>
      </c>
      <c r="K1058" s="134" t="str">
        <f t="shared" si="489"/>
        <v/>
      </c>
      <c r="L1058" s="134" t="str">
        <f t="shared" si="490"/>
        <v/>
      </c>
      <c r="M1058" s="134" t="str">
        <f t="shared" si="473"/>
        <v/>
      </c>
      <c r="N1058" s="134" t="str">
        <f t="shared" si="474"/>
        <v/>
      </c>
      <c r="O1058" s="134" t="str">
        <f t="shared" si="475"/>
        <v/>
      </c>
      <c r="P1058" s="134" t="str">
        <f t="shared" si="476"/>
        <v/>
      </c>
      <c r="Q1058" s="134" t="str">
        <f t="shared" si="477"/>
        <v/>
      </c>
      <c r="R1058" s="130" t="str">
        <f t="shared" si="478"/>
        <v/>
      </c>
      <c r="S1058" s="134" t="str">
        <f t="shared" si="479"/>
        <v/>
      </c>
      <c r="T1058" s="147" t="str">
        <f t="shared" si="480"/>
        <v/>
      </c>
      <c r="U1058" s="134" t="str">
        <f t="shared" si="481"/>
        <v/>
      </c>
      <c r="V1058" s="134" t="str">
        <f t="shared" si="482"/>
        <v/>
      </c>
      <c r="W1058" s="134" t="str">
        <f t="shared" si="483"/>
        <v/>
      </c>
    </row>
    <row r="1059" spans="1:23">
      <c r="A1059" s="150"/>
      <c r="B1059" s="147"/>
      <c r="C1059" s="130"/>
      <c r="D1059" s="134" t="str">
        <f t="shared" si="491"/>
        <v/>
      </c>
      <c r="E1059" s="145" t="str">
        <f t="shared" si="484"/>
        <v/>
      </c>
      <c r="F1059" s="146" t="str">
        <f t="shared" si="485"/>
        <v/>
      </c>
      <c r="G1059" s="132" t="str">
        <f t="shared" si="486"/>
        <v/>
      </c>
      <c r="H1059" s="133" t="str">
        <f t="shared" ca="1" si="487"/>
        <v/>
      </c>
      <c r="I1059" s="134" t="str">
        <f t="shared" si="488"/>
        <v/>
      </c>
      <c r="J1059" s="134" t="str">
        <f>""</f>
        <v/>
      </c>
      <c r="K1059" s="134" t="str">
        <f t="shared" si="489"/>
        <v/>
      </c>
      <c r="L1059" s="134" t="str">
        <f t="shared" si="490"/>
        <v/>
      </c>
      <c r="M1059" s="134" t="str">
        <f t="shared" si="473"/>
        <v/>
      </c>
      <c r="N1059" s="134" t="str">
        <f t="shared" si="474"/>
        <v/>
      </c>
      <c r="O1059" s="134" t="str">
        <f t="shared" si="475"/>
        <v/>
      </c>
      <c r="P1059" s="134" t="str">
        <f t="shared" si="476"/>
        <v/>
      </c>
      <c r="Q1059" s="134" t="str">
        <f t="shared" si="477"/>
        <v/>
      </c>
      <c r="R1059" s="130" t="str">
        <f t="shared" si="478"/>
        <v/>
      </c>
      <c r="S1059" s="134" t="str">
        <f t="shared" si="479"/>
        <v/>
      </c>
      <c r="T1059" s="147" t="str">
        <f t="shared" si="480"/>
        <v/>
      </c>
      <c r="U1059" s="134" t="str">
        <f t="shared" si="481"/>
        <v/>
      </c>
      <c r="V1059" s="134" t="str">
        <f t="shared" si="482"/>
        <v/>
      </c>
      <c r="W1059" s="134" t="str">
        <f t="shared" si="483"/>
        <v/>
      </c>
    </row>
    <row r="1060" spans="1:23">
      <c r="A1060" s="150"/>
      <c r="B1060" s="147"/>
      <c r="C1060" s="130"/>
      <c r="D1060" s="134" t="str">
        <f t="shared" si="491"/>
        <v/>
      </c>
      <c r="E1060" s="145" t="str">
        <f t="shared" si="484"/>
        <v/>
      </c>
      <c r="F1060" s="146" t="str">
        <f t="shared" si="485"/>
        <v/>
      </c>
      <c r="G1060" s="132" t="str">
        <f t="shared" si="486"/>
        <v/>
      </c>
      <c r="H1060" s="133" t="str">
        <f t="shared" ca="1" si="487"/>
        <v/>
      </c>
      <c r="I1060" s="134" t="str">
        <f t="shared" si="488"/>
        <v/>
      </c>
      <c r="J1060" s="134" t="str">
        <f>""</f>
        <v/>
      </c>
      <c r="K1060" s="134" t="str">
        <f t="shared" si="489"/>
        <v/>
      </c>
      <c r="L1060" s="134" t="str">
        <f t="shared" si="490"/>
        <v/>
      </c>
      <c r="M1060" s="134" t="str">
        <f t="shared" si="473"/>
        <v/>
      </c>
      <c r="N1060" s="134" t="str">
        <f t="shared" si="474"/>
        <v/>
      </c>
      <c r="O1060" s="134" t="str">
        <f t="shared" si="475"/>
        <v/>
      </c>
      <c r="P1060" s="134" t="str">
        <f t="shared" si="476"/>
        <v/>
      </c>
      <c r="Q1060" s="134" t="str">
        <f t="shared" si="477"/>
        <v/>
      </c>
      <c r="R1060" s="130" t="str">
        <f t="shared" si="478"/>
        <v/>
      </c>
      <c r="S1060" s="134" t="str">
        <f t="shared" si="479"/>
        <v/>
      </c>
      <c r="T1060" s="147" t="str">
        <f t="shared" si="480"/>
        <v/>
      </c>
      <c r="U1060" s="134" t="str">
        <f t="shared" si="481"/>
        <v/>
      </c>
      <c r="V1060" s="134" t="str">
        <f t="shared" si="482"/>
        <v/>
      </c>
      <c r="W1060" s="134" t="str">
        <f t="shared" si="483"/>
        <v/>
      </c>
    </row>
    <row r="1061" spans="1:23">
      <c r="A1061" s="150"/>
      <c r="B1061" s="147"/>
      <c r="C1061" s="130"/>
      <c r="D1061" s="134" t="str">
        <f t="shared" si="491"/>
        <v/>
      </c>
      <c r="E1061" s="145" t="str">
        <f t="shared" si="484"/>
        <v/>
      </c>
      <c r="F1061" s="146" t="str">
        <f t="shared" si="485"/>
        <v/>
      </c>
      <c r="G1061" s="132" t="str">
        <f t="shared" si="486"/>
        <v/>
      </c>
      <c r="H1061" s="133" t="str">
        <f t="shared" ca="1" si="487"/>
        <v/>
      </c>
      <c r="I1061" s="134" t="str">
        <f t="shared" si="488"/>
        <v/>
      </c>
      <c r="J1061" s="134" t="str">
        <f>""</f>
        <v/>
      </c>
      <c r="K1061" s="134" t="str">
        <f t="shared" si="489"/>
        <v/>
      </c>
      <c r="L1061" s="134" t="str">
        <f t="shared" si="490"/>
        <v/>
      </c>
      <c r="M1061" s="134" t="str">
        <f t="shared" si="473"/>
        <v/>
      </c>
      <c r="N1061" s="134" t="str">
        <f t="shared" si="474"/>
        <v/>
      </c>
      <c r="O1061" s="134" t="str">
        <f t="shared" si="475"/>
        <v/>
      </c>
      <c r="P1061" s="134" t="str">
        <f t="shared" si="476"/>
        <v/>
      </c>
      <c r="Q1061" s="134" t="str">
        <f t="shared" si="477"/>
        <v/>
      </c>
      <c r="R1061" s="130" t="str">
        <f t="shared" si="478"/>
        <v/>
      </c>
      <c r="S1061" s="134" t="str">
        <f t="shared" si="479"/>
        <v/>
      </c>
      <c r="T1061" s="147" t="str">
        <f t="shared" si="480"/>
        <v/>
      </c>
      <c r="U1061" s="134" t="str">
        <f t="shared" si="481"/>
        <v/>
      </c>
      <c r="V1061" s="134" t="str">
        <f t="shared" si="482"/>
        <v/>
      </c>
      <c r="W1061" s="134" t="str">
        <f t="shared" si="483"/>
        <v/>
      </c>
    </row>
    <row r="1062" spans="1:23">
      <c r="A1062" s="150"/>
      <c r="B1062" s="147"/>
      <c r="C1062" s="130"/>
      <c r="D1062" s="134" t="str">
        <f t="shared" si="491"/>
        <v/>
      </c>
      <c r="E1062" s="145" t="str">
        <f t="shared" si="484"/>
        <v/>
      </c>
      <c r="F1062" s="146" t="str">
        <f t="shared" si="485"/>
        <v/>
      </c>
      <c r="G1062" s="132" t="str">
        <f t="shared" si="486"/>
        <v/>
      </c>
      <c r="H1062" s="133" t="str">
        <f t="shared" ca="1" si="487"/>
        <v/>
      </c>
      <c r="I1062" s="134" t="str">
        <f t="shared" si="488"/>
        <v/>
      </c>
      <c r="J1062" s="134" t="str">
        <f>""</f>
        <v/>
      </c>
      <c r="K1062" s="134" t="str">
        <f t="shared" si="489"/>
        <v/>
      </c>
      <c r="L1062" s="134" t="str">
        <f t="shared" si="490"/>
        <v/>
      </c>
      <c r="M1062" s="134" t="str">
        <f t="shared" si="473"/>
        <v/>
      </c>
      <c r="N1062" s="134" t="str">
        <f t="shared" si="474"/>
        <v/>
      </c>
      <c r="O1062" s="134" t="str">
        <f t="shared" si="475"/>
        <v/>
      </c>
      <c r="P1062" s="134" t="str">
        <f t="shared" si="476"/>
        <v/>
      </c>
      <c r="Q1062" s="134" t="str">
        <f t="shared" si="477"/>
        <v/>
      </c>
      <c r="R1062" s="130" t="str">
        <f t="shared" si="478"/>
        <v/>
      </c>
      <c r="S1062" s="134" t="str">
        <f t="shared" si="479"/>
        <v/>
      </c>
      <c r="T1062" s="147" t="str">
        <f t="shared" si="480"/>
        <v/>
      </c>
      <c r="U1062" s="134" t="str">
        <f t="shared" si="481"/>
        <v/>
      </c>
      <c r="V1062" s="134" t="str">
        <f t="shared" si="482"/>
        <v/>
      </c>
      <c r="W1062" s="134" t="str">
        <f t="shared" si="483"/>
        <v/>
      </c>
    </row>
    <row r="1063" spans="1:23">
      <c r="A1063" s="150"/>
      <c r="B1063" s="147"/>
      <c r="C1063" s="130"/>
      <c r="D1063" s="134" t="str">
        <f t="shared" si="491"/>
        <v/>
      </c>
      <c r="E1063" s="145" t="str">
        <f t="shared" si="484"/>
        <v/>
      </c>
      <c r="F1063" s="146" t="str">
        <f t="shared" si="485"/>
        <v/>
      </c>
      <c r="G1063" s="132" t="str">
        <f t="shared" si="486"/>
        <v/>
      </c>
      <c r="H1063" s="133" t="str">
        <f t="shared" ca="1" si="487"/>
        <v/>
      </c>
      <c r="I1063" s="134" t="str">
        <f t="shared" si="488"/>
        <v/>
      </c>
      <c r="J1063" s="134" t="str">
        <f>""</f>
        <v/>
      </c>
      <c r="K1063" s="134" t="str">
        <f t="shared" si="489"/>
        <v/>
      </c>
      <c r="L1063" s="134" t="str">
        <f t="shared" si="490"/>
        <v/>
      </c>
      <c r="M1063" s="134" t="str">
        <f t="shared" si="473"/>
        <v/>
      </c>
      <c r="N1063" s="134" t="str">
        <f t="shared" si="474"/>
        <v/>
      </c>
      <c r="O1063" s="134" t="str">
        <f t="shared" si="475"/>
        <v/>
      </c>
      <c r="P1063" s="134" t="str">
        <f t="shared" si="476"/>
        <v/>
      </c>
      <c r="Q1063" s="134" t="str">
        <f t="shared" si="477"/>
        <v/>
      </c>
      <c r="R1063" s="130" t="str">
        <f t="shared" si="478"/>
        <v/>
      </c>
      <c r="S1063" s="134" t="str">
        <f t="shared" si="479"/>
        <v/>
      </c>
      <c r="T1063" s="147" t="str">
        <f t="shared" si="480"/>
        <v/>
      </c>
      <c r="U1063" s="134" t="str">
        <f t="shared" si="481"/>
        <v/>
      </c>
      <c r="V1063" s="134" t="str">
        <f t="shared" si="482"/>
        <v/>
      </c>
      <c r="W1063" s="134" t="str">
        <f t="shared" si="483"/>
        <v/>
      </c>
    </row>
    <row r="1064" spans="1:23">
      <c r="A1064" s="150"/>
      <c r="B1064" s="147"/>
      <c r="C1064" s="130"/>
      <c r="D1064" s="134" t="str">
        <f t="shared" si="491"/>
        <v/>
      </c>
      <c r="E1064" s="145" t="str">
        <f t="shared" si="484"/>
        <v/>
      </c>
      <c r="F1064" s="146" t="str">
        <f t="shared" si="485"/>
        <v/>
      </c>
      <c r="G1064" s="132" t="str">
        <f t="shared" si="486"/>
        <v/>
      </c>
      <c r="H1064" s="133" t="str">
        <f t="shared" ca="1" si="487"/>
        <v/>
      </c>
      <c r="I1064" s="134" t="str">
        <f t="shared" si="488"/>
        <v/>
      </c>
      <c r="J1064" s="134" t="str">
        <f>""</f>
        <v/>
      </c>
      <c r="K1064" s="134" t="str">
        <f t="shared" si="489"/>
        <v/>
      </c>
      <c r="L1064" s="134" t="str">
        <f t="shared" si="490"/>
        <v/>
      </c>
      <c r="M1064" s="134" t="str">
        <f t="shared" si="473"/>
        <v/>
      </c>
      <c r="N1064" s="134" t="str">
        <f t="shared" si="474"/>
        <v/>
      </c>
      <c r="O1064" s="134" t="str">
        <f t="shared" si="475"/>
        <v/>
      </c>
      <c r="P1064" s="134" t="str">
        <f t="shared" si="476"/>
        <v/>
      </c>
      <c r="Q1064" s="134" t="str">
        <f t="shared" si="477"/>
        <v/>
      </c>
      <c r="R1064" s="130" t="str">
        <f t="shared" si="478"/>
        <v/>
      </c>
      <c r="S1064" s="134" t="str">
        <f t="shared" si="479"/>
        <v/>
      </c>
      <c r="T1064" s="147" t="str">
        <f t="shared" si="480"/>
        <v/>
      </c>
      <c r="U1064" s="134" t="str">
        <f t="shared" si="481"/>
        <v/>
      </c>
      <c r="V1064" s="134" t="str">
        <f t="shared" si="482"/>
        <v/>
      </c>
      <c r="W1064" s="134" t="str">
        <f t="shared" si="483"/>
        <v/>
      </c>
    </row>
    <row r="1065" spans="1:23">
      <c r="A1065" s="150"/>
      <c r="B1065" s="147"/>
      <c r="C1065" s="130"/>
      <c r="D1065" s="134" t="str">
        <f t="shared" si="491"/>
        <v/>
      </c>
      <c r="E1065" s="145" t="str">
        <f t="shared" si="484"/>
        <v/>
      </c>
      <c r="F1065" s="146" t="str">
        <f t="shared" si="485"/>
        <v/>
      </c>
      <c r="G1065" s="132" t="str">
        <f t="shared" si="486"/>
        <v/>
      </c>
      <c r="H1065" s="133" t="str">
        <f t="shared" ca="1" si="487"/>
        <v/>
      </c>
      <c r="I1065" s="134" t="str">
        <f t="shared" si="488"/>
        <v/>
      </c>
      <c r="J1065" s="134" t="str">
        <f>""</f>
        <v/>
      </c>
      <c r="K1065" s="134" t="str">
        <f t="shared" si="489"/>
        <v/>
      </c>
      <c r="L1065" s="134" t="str">
        <f t="shared" si="490"/>
        <v/>
      </c>
      <c r="M1065" s="134" t="str">
        <f t="shared" si="473"/>
        <v/>
      </c>
      <c r="N1065" s="134" t="str">
        <f t="shared" si="474"/>
        <v/>
      </c>
      <c r="O1065" s="134" t="str">
        <f t="shared" si="475"/>
        <v/>
      </c>
      <c r="P1065" s="134" t="str">
        <f t="shared" si="476"/>
        <v/>
      </c>
      <c r="Q1065" s="134" t="str">
        <f t="shared" si="477"/>
        <v/>
      </c>
      <c r="R1065" s="130" t="str">
        <f t="shared" si="478"/>
        <v/>
      </c>
      <c r="S1065" s="134" t="str">
        <f t="shared" si="479"/>
        <v/>
      </c>
      <c r="T1065" s="147" t="str">
        <f t="shared" si="480"/>
        <v/>
      </c>
      <c r="U1065" s="134" t="str">
        <f t="shared" si="481"/>
        <v/>
      </c>
      <c r="V1065" s="134" t="str">
        <f t="shared" si="482"/>
        <v/>
      </c>
      <c r="W1065" s="134" t="str">
        <f t="shared" si="483"/>
        <v/>
      </c>
    </row>
    <row r="1066" spans="1:23">
      <c r="A1066" s="150"/>
      <c r="B1066" s="147"/>
      <c r="C1066" s="130"/>
      <c r="D1066" s="134" t="str">
        <f t="shared" si="491"/>
        <v/>
      </c>
      <c r="E1066" s="145" t="str">
        <f t="shared" si="484"/>
        <v/>
      </c>
      <c r="F1066" s="146" t="str">
        <f t="shared" si="485"/>
        <v/>
      </c>
      <c r="G1066" s="132" t="str">
        <f t="shared" si="486"/>
        <v/>
      </c>
      <c r="H1066" s="133" t="str">
        <f t="shared" ca="1" si="487"/>
        <v/>
      </c>
      <c r="I1066" s="134" t="str">
        <f t="shared" si="488"/>
        <v/>
      </c>
      <c r="J1066" s="134" t="str">
        <f>""</f>
        <v/>
      </c>
      <c r="K1066" s="134" t="str">
        <f t="shared" si="489"/>
        <v/>
      </c>
      <c r="L1066" s="134" t="str">
        <f t="shared" si="490"/>
        <v/>
      </c>
      <c r="M1066" s="134" t="str">
        <f t="shared" si="473"/>
        <v/>
      </c>
      <c r="N1066" s="134" t="str">
        <f t="shared" si="474"/>
        <v/>
      </c>
      <c r="O1066" s="134" t="str">
        <f t="shared" si="475"/>
        <v/>
      </c>
      <c r="P1066" s="134" t="str">
        <f t="shared" si="476"/>
        <v/>
      </c>
      <c r="Q1066" s="134" t="str">
        <f t="shared" si="477"/>
        <v/>
      </c>
      <c r="R1066" s="130" t="str">
        <f t="shared" si="478"/>
        <v/>
      </c>
      <c r="S1066" s="134" t="str">
        <f t="shared" si="479"/>
        <v/>
      </c>
      <c r="T1066" s="147" t="str">
        <f t="shared" si="480"/>
        <v/>
      </c>
      <c r="U1066" s="134" t="str">
        <f t="shared" si="481"/>
        <v/>
      </c>
      <c r="V1066" s="134" t="str">
        <f t="shared" si="482"/>
        <v/>
      </c>
      <c r="W1066" s="134" t="str">
        <f t="shared" si="483"/>
        <v/>
      </c>
    </row>
    <row r="1067" spans="1:23">
      <c r="A1067" s="150"/>
      <c r="B1067" s="147"/>
      <c r="C1067" s="130"/>
      <c r="D1067" s="134" t="str">
        <f t="shared" si="491"/>
        <v/>
      </c>
      <c r="E1067" s="145" t="str">
        <f t="shared" si="484"/>
        <v/>
      </c>
      <c r="F1067" s="146" t="str">
        <f t="shared" si="485"/>
        <v/>
      </c>
      <c r="G1067" s="132" t="str">
        <f t="shared" si="486"/>
        <v/>
      </c>
      <c r="H1067" s="133" t="str">
        <f t="shared" ca="1" si="487"/>
        <v/>
      </c>
      <c r="I1067" s="134" t="str">
        <f t="shared" si="488"/>
        <v/>
      </c>
      <c r="J1067" s="134" t="str">
        <f>""</f>
        <v/>
      </c>
      <c r="K1067" s="134" t="str">
        <f t="shared" si="489"/>
        <v/>
      </c>
      <c r="L1067" s="134" t="str">
        <f t="shared" si="490"/>
        <v/>
      </c>
      <c r="M1067" s="134" t="str">
        <f t="shared" si="473"/>
        <v/>
      </c>
      <c r="N1067" s="134" t="str">
        <f t="shared" si="474"/>
        <v/>
      </c>
      <c r="O1067" s="134" t="str">
        <f t="shared" si="475"/>
        <v/>
      </c>
      <c r="P1067" s="134" t="str">
        <f t="shared" si="476"/>
        <v/>
      </c>
      <c r="Q1067" s="134" t="str">
        <f t="shared" si="477"/>
        <v/>
      </c>
      <c r="R1067" s="130" t="str">
        <f t="shared" si="478"/>
        <v/>
      </c>
      <c r="S1067" s="134" t="str">
        <f t="shared" si="479"/>
        <v/>
      </c>
      <c r="T1067" s="147" t="str">
        <f t="shared" si="480"/>
        <v/>
      </c>
      <c r="U1067" s="134" t="str">
        <f t="shared" si="481"/>
        <v/>
      </c>
      <c r="V1067" s="134" t="str">
        <f t="shared" si="482"/>
        <v/>
      </c>
      <c r="W1067" s="134" t="str">
        <f t="shared" si="483"/>
        <v/>
      </c>
    </row>
    <row r="1068" spans="1:23">
      <c r="A1068" s="150"/>
      <c r="B1068" s="147"/>
      <c r="C1068" s="130"/>
      <c r="D1068" s="134" t="str">
        <f t="shared" si="491"/>
        <v/>
      </c>
      <c r="E1068" s="145" t="str">
        <f t="shared" si="484"/>
        <v/>
      </c>
      <c r="F1068" s="146" t="str">
        <f t="shared" si="485"/>
        <v/>
      </c>
      <c r="G1068" s="132" t="str">
        <f t="shared" si="486"/>
        <v/>
      </c>
      <c r="H1068" s="133" t="str">
        <f t="shared" ca="1" si="487"/>
        <v/>
      </c>
      <c r="I1068" s="134" t="str">
        <f t="shared" si="488"/>
        <v/>
      </c>
      <c r="J1068" s="134" t="str">
        <f>""</f>
        <v/>
      </c>
      <c r="K1068" s="134" t="str">
        <f t="shared" si="489"/>
        <v/>
      </c>
      <c r="L1068" s="134" t="str">
        <f t="shared" si="490"/>
        <v/>
      </c>
      <c r="M1068" s="134" t="str">
        <f t="shared" si="473"/>
        <v/>
      </c>
      <c r="N1068" s="134" t="str">
        <f t="shared" si="474"/>
        <v/>
      </c>
      <c r="O1068" s="134" t="str">
        <f t="shared" si="475"/>
        <v/>
      </c>
      <c r="P1068" s="134" t="str">
        <f t="shared" si="476"/>
        <v/>
      </c>
      <c r="Q1068" s="134" t="str">
        <f t="shared" si="477"/>
        <v/>
      </c>
      <c r="R1068" s="130" t="str">
        <f t="shared" si="478"/>
        <v/>
      </c>
      <c r="S1068" s="134" t="str">
        <f t="shared" si="479"/>
        <v/>
      </c>
      <c r="T1068" s="147" t="str">
        <f t="shared" si="480"/>
        <v/>
      </c>
      <c r="U1068" s="134" t="str">
        <f t="shared" si="481"/>
        <v/>
      </c>
      <c r="V1068" s="134" t="str">
        <f t="shared" si="482"/>
        <v/>
      </c>
      <c r="W1068" s="134" t="str">
        <f t="shared" si="483"/>
        <v/>
      </c>
    </row>
    <row r="1069" spans="1:23">
      <c r="A1069" s="150"/>
      <c r="B1069" s="147"/>
      <c r="C1069" s="130"/>
      <c r="D1069" s="134" t="str">
        <f t="shared" si="491"/>
        <v/>
      </c>
      <c r="E1069" s="145" t="str">
        <f t="shared" si="484"/>
        <v/>
      </c>
      <c r="F1069" s="146" t="str">
        <f t="shared" si="485"/>
        <v/>
      </c>
      <c r="G1069" s="132" t="str">
        <f t="shared" si="486"/>
        <v/>
      </c>
      <c r="H1069" s="133" t="str">
        <f t="shared" ca="1" si="487"/>
        <v/>
      </c>
      <c r="I1069" s="134" t="str">
        <f t="shared" si="488"/>
        <v/>
      </c>
      <c r="J1069" s="134" t="str">
        <f>""</f>
        <v/>
      </c>
      <c r="K1069" s="134" t="str">
        <f t="shared" si="489"/>
        <v/>
      </c>
      <c r="L1069" s="134" t="str">
        <f t="shared" si="490"/>
        <v/>
      </c>
      <c r="M1069" s="134" t="str">
        <f t="shared" si="473"/>
        <v/>
      </c>
      <c r="N1069" s="134" t="str">
        <f t="shared" si="474"/>
        <v/>
      </c>
      <c r="O1069" s="134" t="str">
        <f t="shared" si="475"/>
        <v/>
      </c>
      <c r="P1069" s="134" t="str">
        <f t="shared" si="476"/>
        <v/>
      </c>
      <c r="Q1069" s="134" t="str">
        <f t="shared" si="477"/>
        <v/>
      </c>
      <c r="R1069" s="130" t="str">
        <f t="shared" si="478"/>
        <v/>
      </c>
      <c r="S1069" s="134" t="str">
        <f t="shared" si="479"/>
        <v/>
      </c>
      <c r="T1069" s="147" t="str">
        <f t="shared" si="480"/>
        <v/>
      </c>
      <c r="U1069" s="134" t="str">
        <f t="shared" si="481"/>
        <v/>
      </c>
      <c r="V1069" s="134" t="str">
        <f t="shared" si="482"/>
        <v/>
      </c>
      <c r="W1069" s="134" t="str">
        <f t="shared" si="483"/>
        <v/>
      </c>
    </row>
    <row r="1070" spans="1:23">
      <c r="A1070" s="150"/>
      <c r="B1070" s="147"/>
      <c r="C1070" s="130"/>
      <c r="D1070" s="134" t="str">
        <f t="shared" si="491"/>
        <v/>
      </c>
      <c r="E1070" s="145" t="str">
        <f t="shared" si="484"/>
        <v/>
      </c>
      <c r="F1070" s="146" t="str">
        <f t="shared" si="485"/>
        <v/>
      </c>
      <c r="G1070" s="132" t="str">
        <f t="shared" si="486"/>
        <v/>
      </c>
      <c r="H1070" s="133" t="str">
        <f t="shared" ca="1" si="487"/>
        <v/>
      </c>
      <c r="I1070" s="134" t="str">
        <f t="shared" si="488"/>
        <v/>
      </c>
      <c r="J1070" s="134" t="str">
        <f>""</f>
        <v/>
      </c>
      <c r="K1070" s="134" t="str">
        <f t="shared" si="489"/>
        <v/>
      </c>
      <c r="L1070" s="134" t="str">
        <f t="shared" si="490"/>
        <v/>
      </c>
      <c r="M1070" s="134" t="str">
        <f t="shared" si="473"/>
        <v/>
      </c>
      <c r="N1070" s="134" t="str">
        <f t="shared" si="474"/>
        <v/>
      </c>
      <c r="O1070" s="134" t="str">
        <f t="shared" si="475"/>
        <v/>
      </c>
      <c r="P1070" s="134" t="str">
        <f t="shared" si="476"/>
        <v/>
      </c>
      <c r="Q1070" s="134" t="str">
        <f t="shared" si="477"/>
        <v/>
      </c>
      <c r="R1070" s="130" t="str">
        <f t="shared" si="478"/>
        <v/>
      </c>
      <c r="S1070" s="134" t="str">
        <f t="shared" si="479"/>
        <v/>
      </c>
      <c r="T1070" s="147" t="str">
        <f t="shared" si="480"/>
        <v/>
      </c>
      <c r="U1070" s="134" t="str">
        <f t="shared" si="481"/>
        <v/>
      </c>
      <c r="V1070" s="134" t="str">
        <f t="shared" si="482"/>
        <v/>
      </c>
      <c r="W1070" s="134" t="str">
        <f t="shared" si="483"/>
        <v/>
      </c>
    </row>
    <row r="1071" spans="1:23">
      <c r="A1071" s="150"/>
      <c r="B1071" s="147"/>
      <c r="C1071" s="130"/>
      <c r="D1071" s="134" t="str">
        <f t="shared" si="491"/>
        <v/>
      </c>
      <c r="E1071" s="145" t="str">
        <f t="shared" si="484"/>
        <v/>
      </c>
      <c r="F1071" s="146" t="str">
        <f t="shared" si="485"/>
        <v/>
      </c>
      <c r="G1071" s="132" t="str">
        <f t="shared" si="486"/>
        <v/>
      </c>
      <c r="H1071" s="133" t="str">
        <f t="shared" ca="1" si="487"/>
        <v/>
      </c>
      <c r="I1071" s="134" t="str">
        <f t="shared" si="488"/>
        <v/>
      </c>
      <c r="J1071" s="134" t="str">
        <f>""</f>
        <v/>
      </c>
      <c r="K1071" s="134" t="str">
        <f t="shared" si="489"/>
        <v/>
      </c>
      <c r="L1071" s="134" t="str">
        <f t="shared" si="490"/>
        <v/>
      </c>
      <c r="M1071" s="134" t="str">
        <f t="shared" si="473"/>
        <v/>
      </c>
      <c r="N1071" s="134" t="str">
        <f t="shared" si="474"/>
        <v/>
      </c>
      <c r="O1071" s="134" t="str">
        <f t="shared" si="475"/>
        <v/>
      </c>
      <c r="P1071" s="134" t="str">
        <f t="shared" si="476"/>
        <v/>
      </c>
      <c r="Q1071" s="134" t="str">
        <f t="shared" si="477"/>
        <v/>
      </c>
      <c r="R1071" s="130" t="str">
        <f t="shared" si="478"/>
        <v/>
      </c>
      <c r="S1071" s="134" t="str">
        <f t="shared" si="479"/>
        <v/>
      </c>
      <c r="T1071" s="147" t="str">
        <f t="shared" si="480"/>
        <v/>
      </c>
      <c r="U1071" s="134" t="str">
        <f t="shared" si="481"/>
        <v/>
      </c>
      <c r="V1071" s="134" t="str">
        <f t="shared" si="482"/>
        <v/>
      </c>
      <c r="W1071" s="134" t="str">
        <f t="shared" si="483"/>
        <v/>
      </c>
    </row>
    <row r="1072" spans="1:23">
      <c r="A1072" s="150"/>
      <c r="B1072" s="147"/>
      <c r="C1072" s="130"/>
      <c r="D1072" s="134" t="str">
        <f t="shared" si="491"/>
        <v/>
      </c>
      <c r="E1072" s="145" t="str">
        <f t="shared" si="484"/>
        <v/>
      </c>
      <c r="F1072" s="146" t="str">
        <f t="shared" si="485"/>
        <v/>
      </c>
      <c r="G1072" s="132" t="str">
        <f t="shared" si="486"/>
        <v/>
      </c>
      <c r="H1072" s="133" t="str">
        <f t="shared" ca="1" si="487"/>
        <v/>
      </c>
      <c r="I1072" s="134" t="str">
        <f t="shared" si="488"/>
        <v/>
      </c>
      <c r="J1072" s="134" t="str">
        <f>""</f>
        <v/>
      </c>
      <c r="K1072" s="134" t="str">
        <f t="shared" si="489"/>
        <v/>
      </c>
      <c r="L1072" s="134" t="str">
        <f t="shared" si="490"/>
        <v/>
      </c>
      <c r="M1072" s="134" t="str">
        <f t="shared" si="473"/>
        <v/>
      </c>
      <c r="N1072" s="134" t="str">
        <f t="shared" si="474"/>
        <v/>
      </c>
      <c r="O1072" s="134" t="str">
        <f t="shared" si="475"/>
        <v/>
      </c>
      <c r="P1072" s="134" t="str">
        <f t="shared" si="476"/>
        <v/>
      </c>
      <c r="Q1072" s="134" t="str">
        <f t="shared" si="477"/>
        <v/>
      </c>
      <c r="R1072" s="130" t="str">
        <f t="shared" si="478"/>
        <v/>
      </c>
      <c r="S1072" s="134" t="str">
        <f t="shared" si="479"/>
        <v/>
      </c>
      <c r="T1072" s="147" t="str">
        <f t="shared" si="480"/>
        <v/>
      </c>
      <c r="U1072" s="134" t="str">
        <f t="shared" si="481"/>
        <v/>
      </c>
      <c r="V1072" s="134" t="str">
        <f t="shared" si="482"/>
        <v/>
      </c>
      <c r="W1072" s="134" t="str">
        <f t="shared" si="483"/>
        <v/>
      </c>
    </row>
    <row r="1073" spans="1:23">
      <c r="A1073" s="150"/>
      <c r="B1073" s="147"/>
      <c r="C1073" s="130"/>
      <c r="D1073" s="134" t="str">
        <f t="shared" si="491"/>
        <v/>
      </c>
      <c r="E1073" s="145" t="str">
        <f t="shared" si="484"/>
        <v/>
      </c>
      <c r="F1073" s="146" t="str">
        <f t="shared" si="485"/>
        <v/>
      </c>
      <c r="G1073" s="132" t="str">
        <f t="shared" si="486"/>
        <v/>
      </c>
      <c r="H1073" s="133" t="str">
        <f t="shared" ca="1" si="487"/>
        <v/>
      </c>
      <c r="I1073" s="134" t="str">
        <f t="shared" si="488"/>
        <v/>
      </c>
      <c r="J1073" s="134" t="str">
        <f>""</f>
        <v/>
      </c>
      <c r="K1073" s="134" t="str">
        <f t="shared" si="489"/>
        <v/>
      </c>
      <c r="L1073" s="134" t="str">
        <f t="shared" si="490"/>
        <v/>
      </c>
      <c r="M1073" s="134" t="str">
        <f t="shared" si="473"/>
        <v/>
      </c>
      <c r="N1073" s="134" t="str">
        <f t="shared" si="474"/>
        <v/>
      </c>
      <c r="O1073" s="134" t="str">
        <f t="shared" si="475"/>
        <v/>
      </c>
      <c r="P1073" s="134" t="str">
        <f t="shared" si="476"/>
        <v/>
      </c>
      <c r="Q1073" s="134" t="str">
        <f t="shared" si="477"/>
        <v/>
      </c>
      <c r="R1073" s="130" t="str">
        <f t="shared" si="478"/>
        <v/>
      </c>
      <c r="S1073" s="134" t="str">
        <f t="shared" si="479"/>
        <v/>
      </c>
      <c r="T1073" s="147" t="str">
        <f t="shared" si="480"/>
        <v/>
      </c>
      <c r="U1073" s="134" t="str">
        <f t="shared" si="481"/>
        <v/>
      </c>
      <c r="V1073" s="134" t="str">
        <f t="shared" si="482"/>
        <v/>
      </c>
      <c r="W1073" s="134" t="str">
        <f t="shared" si="483"/>
        <v/>
      </c>
    </row>
    <row r="1074" spans="1:23">
      <c r="A1074" s="150"/>
      <c r="B1074" s="147"/>
      <c r="C1074" s="130"/>
      <c r="D1074" s="134" t="str">
        <f t="shared" si="491"/>
        <v/>
      </c>
      <c r="E1074" s="145" t="str">
        <f t="shared" si="484"/>
        <v/>
      </c>
      <c r="F1074" s="146" t="str">
        <f t="shared" si="485"/>
        <v/>
      </c>
      <c r="G1074" s="132" t="str">
        <f t="shared" si="486"/>
        <v/>
      </c>
      <c r="H1074" s="133" t="str">
        <f t="shared" ca="1" si="487"/>
        <v/>
      </c>
      <c r="I1074" s="134" t="str">
        <f t="shared" si="488"/>
        <v/>
      </c>
      <c r="J1074" s="134" t="str">
        <f>""</f>
        <v/>
      </c>
      <c r="K1074" s="134" t="str">
        <f t="shared" si="489"/>
        <v/>
      </c>
      <c r="L1074" s="134" t="str">
        <f t="shared" si="490"/>
        <v/>
      </c>
      <c r="M1074" s="134" t="str">
        <f t="shared" si="473"/>
        <v/>
      </c>
      <c r="N1074" s="134" t="str">
        <f t="shared" si="474"/>
        <v/>
      </c>
      <c r="O1074" s="134" t="str">
        <f t="shared" si="475"/>
        <v/>
      </c>
      <c r="P1074" s="134" t="str">
        <f t="shared" si="476"/>
        <v/>
      </c>
      <c r="Q1074" s="134" t="str">
        <f t="shared" si="477"/>
        <v/>
      </c>
      <c r="R1074" s="130" t="str">
        <f t="shared" si="478"/>
        <v/>
      </c>
      <c r="S1074" s="134" t="str">
        <f t="shared" si="479"/>
        <v/>
      </c>
      <c r="T1074" s="147" t="str">
        <f t="shared" si="480"/>
        <v/>
      </c>
      <c r="U1074" s="134" t="str">
        <f t="shared" si="481"/>
        <v/>
      </c>
      <c r="V1074" s="134" t="str">
        <f t="shared" si="482"/>
        <v/>
      </c>
      <c r="W1074" s="134" t="str">
        <f t="shared" si="483"/>
        <v/>
      </c>
    </row>
    <row r="1075" spans="1:23">
      <c r="A1075" s="150"/>
      <c r="B1075" s="147"/>
      <c r="C1075" s="130"/>
      <c r="D1075" s="134" t="str">
        <f t="shared" si="491"/>
        <v/>
      </c>
      <c r="E1075" s="145" t="str">
        <f t="shared" si="484"/>
        <v/>
      </c>
      <c r="F1075" s="146" t="str">
        <f t="shared" si="485"/>
        <v/>
      </c>
      <c r="G1075" s="132" t="str">
        <f t="shared" si="486"/>
        <v/>
      </c>
      <c r="H1075" s="133" t="str">
        <f t="shared" ca="1" si="487"/>
        <v/>
      </c>
      <c r="I1075" s="134" t="str">
        <f t="shared" si="488"/>
        <v/>
      </c>
      <c r="J1075" s="134" t="str">
        <f>""</f>
        <v/>
      </c>
      <c r="K1075" s="134" t="str">
        <f t="shared" si="489"/>
        <v/>
      </c>
      <c r="L1075" s="134" t="str">
        <f t="shared" si="490"/>
        <v/>
      </c>
      <c r="M1075" s="134" t="str">
        <f t="shared" ref="M1075:M1138" si="492">IFERROR(IF(E1075,0,""),"")</f>
        <v/>
      </c>
      <c r="N1075" s="134" t="str">
        <f t="shared" ref="N1075:N1138" si="493">IFERROR(IF(E1075,0,""),"")</f>
        <v/>
      </c>
      <c r="O1075" s="134" t="str">
        <f t="shared" ref="O1075:O1138" si="494">IFERROR(IF(E1075,"01",""),"")</f>
        <v/>
      </c>
      <c r="P1075" s="134" t="str">
        <f t="shared" ref="P1075:P1138" si="495">IFERROR(IF(K1075&lt;&gt;"",P1074+1,""),1)</f>
        <v/>
      </c>
      <c r="Q1075" s="134" t="str">
        <f t="shared" ref="Q1075:Q1138" si="496">IFERROR(IF(E1075,0,""),"")</f>
        <v/>
      </c>
      <c r="R1075" s="130" t="str">
        <f t="shared" ref="R1075:R1138" si="497">IFERROR(IF(E1075,VLOOKUP(A1075,DATOS,IF(C1075="NO",30,30),FALSE),""),"")</f>
        <v/>
      </c>
      <c r="S1075" s="134" t="str">
        <f t="shared" ref="S1075:S1138" si="498">IFERROR(IF(D1075&lt;&gt;"",S1074+1,""),1)</f>
        <v/>
      </c>
      <c r="T1075" s="147" t="str">
        <f t="shared" ref="T1075:T1138" si="499">IFERROR(IF(E1075,VLOOKUP(A1075,DATOS,27,FALSE),""),"")</f>
        <v/>
      </c>
      <c r="U1075" s="134" t="str">
        <f t="shared" ref="U1075:U1138" si="500">IFERROR(IF(E1075,0,""),"")</f>
        <v/>
      </c>
      <c r="V1075" s="134" t="str">
        <f t="shared" ref="V1075:V1138" si="501">IFERROR(IF(E1075,A1075,""),"")</f>
        <v/>
      </c>
      <c r="W1075" s="134" t="str">
        <f t="shared" ref="W1075:W1138" si="502">IFERROR(IF(V1075&lt;&gt;"",CONCATENATE("PAGO DEL CONTRATO CÁTEDRA ",V1075, " N° HORAS: ",B1075),""),"")</f>
        <v/>
      </c>
    </row>
    <row r="1076" spans="1:23">
      <c r="A1076" s="150"/>
      <c r="B1076" s="147"/>
      <c r="C1076" s="130"/>
      <c r="D1076" s="134" t="str">
        <f t="shared" si="491"/>
        <v/>
      </c>
      <c r="E1076" s="145" t="str">
        <f t="shared" si="484"/>
        <v/>
      </c>
      <c r="F1076" s="146" t="str">
        <f t="shared" si="485"/>
        <v/>
      </c>
      <c r="G1076" s="132" t="str">
        <f t="shared" si="486"/>
        <v/>
      </c>
      <c r="H1076" s="133" t="str">
        <f t="shared" ca="1" si="487"/>
        <v/>
      </c>
      <c r="I1076" s="134" t="str">
        <f t="shared" si="488"/>
        <v/>
      </c>
      <c r="J1076" s="134" t="str">
        <f>""</f>
        <v/>
      </c>
      <c r="K1076" s="134" t="str">
        <f t="shared" si="489"/>
        <v/>
      </c>
      <c r="L1076" s="134" t="str">
        <f t="shared" si="490"/>
        <v/>
      </c>
      <c r="M1076" s="134" t="str">
        <f t="shared" si="492"/>
        <v/>
      </c>
      <c r="N1076" s="134" t="str">
        <f t="shared" si="493"/>
        <v/>
      </c>
      <c r="O1076" s="134" t="str">
        <f t="shared" si="494"/>
        <v/>
      </c>
      <c r="P1076" s="134" t="str">
        <f t="shared" si="495"/>
        <v/>
      </c>
      <c r="Q1076" s="134" t="str">
        <f t="shared" si="496"/>
        <v/>
      </c>
      <c r="R1076" s="130" t="str">
        <f t="shared" si="497"/>
        <v/>
      </c>
      <c r="S1076" s="134" t="str">
        <f t="shared" si="498"/>
        <v/>
      </c>
      <c r="T1076" s="147" t="str">
        <f t="shared" si="499"/>
        <v/>
      </c>
      <c r="U1076" s="134" t="str">
        <f t="shared" si="500"/>
        <v/>
      </c>
      <c r="V1076" s="134" t="str">
        <f t="shared" si="501"/>
        <v/>
      </c>
      <c r="W1076" s="134" t="str">
        <f t="shared" si="502"/>
        <v/>
      </c>
    </row>
    <row r="1077" spans="1:23">
      <c r="A1077" s="150"/>
      <c r="B1077" s="147"/>
      <c r="C1077" s="130"/>
      <c r="D1077" s="134" t="str">
        <f t="shared" si="491"/>
        <v/>
      </c>
      <c r="E1077" s="145" t="str">
        <f t="shared" si="484"/>
        <v/>
      </c>
      <c r="F1077" s="146" t="str">
        <f t="shared" si="485"/>
        <v/>
      </c>
      <c r="G1077" s="132" t="str">
        <f t="shared" si="486"/>
        <v/>
      </c>
      <c r="H1077" s="133" t="str">
        <f t="shared" ca="1" si="487"/>
        <v/>
      </c>
      <c r="I1077" s="134" t="str">
        <f t="shared" si="488"/>
        <v/>
      </c>
      <c r="J1077" s="134" t="str">
        <f>""</f>
        <v/>
      </c>
      <c r="K1077" s="134" t="str">
        <f t="shared" si="489"/>
        <v/>
      </c>
      <c r="L1077" s="134" t="str">
        <f t="shared" si="490"/>
        <v/>
      </c>
      <c r="M1077" s="134" t="str">
        <f t="shared" si="492"/>
        <v/>
      </c>
      <c r="N1077" s="134" t="str">
        <f t="shared" si="493"/>
        <v/>
      </c>
      <c r="O1077" s="134" t="str">
        <f t="shared" si="494"/>
        <v/>
      </c>
      <c r="P1077" s="134" t="str">
        <f t="shared" si="495"/>
        <v/>
      </c>
      <c r="Q1077" s="134" t="str">
        <f t="shared" si="496"/>
        <v/>
      </c>
      <c r="R1077" s="130" t="str">
        <f t="shared" si="497"/>
        <v/>
      </c>
      <c r="S1077" s="134" t="str">
        <f t="shared" si="498"/>
        <v/>
      </c>
      <c r="T1077" s="147" t="str">
        <f t="shared" si="499"/>
        <v/>
      </c>
      <c r="U1077" s="134" t="str">
        <f t="shared" si="500"/>
        <v/>
      </c>
      <c r="V1077" s="134" t="str">
        <f t="shared" si="501"/>
        <v/>
      </c>
      <c r="W1077" s="134" t="str">
        <f t="shared" si="502"/>
        <v/>
      </c>
    </row>
    <row r="1078" spans="1:23">
      <c r="A1078" s="150"/>
      <c r="B1078" s="147"/>
      <c r="C1078" s="130"/>
      <c r="D1078" s="134" t="str">
        <f t="shared" si="491"/>
        <v/>
      </c>
      <c r="E1078" s="145" t="str">
        <f t="shared" si="484"/>
        <v/>
      </c>
      <c r="F1078" s="146" t="str">
        <f t="shared" si="485"/>
        <v/>
      </c>
      <c r="G1078" s="132" t="str">
        <f t="shared" si="486"/>
        <v/>
      </c>
      <c r="H1078" s="133" t="str">
        <f t="shared" ca="1" si="487"/>
        <v/>
      </c>
      <c r="I1078" s="134" t="str">
        <f t="shared" si="488"/>
        <v/>
      </c>
      <c r="J1078" s="134" t="str">
        <f>""</f>
        <v/>
      </c>
      <c r="K1078" s="134" t="str">
        <f t="shared" si="489"/>
        <v/>
      </c>
      <c r="L1078" s="134" t="str">
        <f t="shared" si="490"/>
        <v/>
      </c>
      <c r="M1078" s="134" t="str">
        <f t="shared" si="492"/>
        <v/>
      </c>
      <c r="N1078" s="134" t="str">
        <f t="shared" si="493"/>
        <v/>
      </c>
      <c r="O1078" s="134" t="str">
        <f t="shared" si="494"/>
        <v/>
      </c>
      <c r="P1078" s="134" t="str">
        <f t="shared" si="495"/>
        <v/>
      </c>
      <c r="Q1078" s="134" t="str">
        <f t="shared" si="496"/>
        <v/>
      </c>
      <c r="R1078" s="130" t="str">
        <f t="shared" si="497"/>
        <v/>
      </c>
      <c r="S1078" s="134" t="str">
        <f t="shared" si="498"/>
        <v/>
      </c>
      <c r="T1078" s="147" t="str">
        <f t="shared" si="499"/>
        <v/>
      </c>
      <c r="U1078" s="134" t="str">
        <f t="shared" si="500"/>
        <v/>
      </c>
      <c r="V1078" s="134" t="str">
        <f t="shared" si="501"/>
        <v/>
      </c>
      <c r="W1078" s="134" t="str">
        <f t="shared" si="502"/>
        <v/>
      </c>
    </row>
    <row r="1079" spans="1:23">
      <c r="A1079" s="150"/>
      <c r="B1079" s="147"/>
      <c r="C1079" s="130"/>
      <c r="D1079" s="134" t="str">
        <f t="shared" si="491"/>
        <v/>
      </c>
      <c r="E1079" s="145" t="str">
        <f t="shared" si="484"/>
        <v/>
      </c>
      <c r="F1079" s="146" t="str">
        <f t="shared" si="485"/>
        <v/>
      </c>
      <c r="G1079" s="132" t="str">
        <f t="shared" si="486"/>
        <v/>
      </c>
      <c r="H1079" s="133" t="str">
        <f t="shared" ca="1" si="487"/>
        <v/>
      </c>
      <c r="I1079" s="134" t="str">
        <f t="shared" si="488"/>
        <v/>
      </c>
      <c r="J1079" s="134" t="str">
        <f>""</f>
        <v/>
      </c>
      <c r="K1079" s="134" t="str">
        <f t="shared" si="489"/>
        <v/>
      </c>
      <c r="L1079" s="134" t="str">
        <f t="shared" si="490"/>
        <v/>
      </c>
      <c r="M1079" s="134" t="str">
        <f t="shared" si="492"/>
        <v/>
      </c>
      <c r="N1079" s="134" t="str">
        <f t="shared" si="493"/>
        <v/>
      </c>
      <c r="O1079" s="134" t="str">
        <f t="shared" si="494"/>
        <v/>
      </c>
      <c r="P1079" s="134" t="str">
        <f t="shared" si="495"/>
        <v/>
      </c>
      <c r="Q1079" s="134" t="str">
        <f t="shared" si="496"/>
        <v/>
      </c>
      <c r="R1079" s="130" t="str">
        <f t="shared" si="497"/>
        <v/>
      </c>
      <c r="S1079" s="134" t="str">
        <f t="shared" si="498"/>
        <v/>
      </c>
      <c r="T1079" s="147" t="str">
        <f t="shared" si="499"/>
        <v/>
      </c>
      <c r="U1079" s="134" t="str">
        <f t="shared" si="500"/>
        <v/>
      </c>
      <c r="V1079" s="134" t="str">
        <f t="shared" si="501"/>
        <v/>
      </c>
      <c r="W1079" s="134" t="str">
        <f t="shared" si="502"/>
        <v/>
      </c>
    </row>
    <row r="1080" spans="1:23">
      <c r="A1080" s="150"/>
      <c r="B1080" s="147"/>
      <c r="C1080" s="130"/>
      <c r="D1080" s="134" t="str">
        <f t="shared" si="491"/>
        <v/>
      </c>
      <c r="E1080" s="145" t="str">
        <f t="shared" si="484"/>
        <v/>
      </c>
      <c r="F1080" s="146" t="str">
        <f t="shared" si="485"/>
        <v/>
      </c>
      <c r="G1080" s="132" t="str">
        <f t="shared" si="486"/>
        <v/>
      </c>
      <c r="H1080" s="133" t="str">
        <f t="shared" ca="1" si="487"/>
        <v/>
      </c>
      <c r="I1080" s="134" t="str">
        <f t="shared" si="488"/>
        <v/>
      </c>
      <c r="J1080" s="134" t="str">
        <f>""</f>
        <v/>
      </c>
      <c r="K1080" s="134" t="str">
        <f t="shared" si="489"/>
        <v/>
      </c>
      <c r="L1080" s="134" t="str">
        <f t="shared" si="490"/>
        <v/>
      </c>
      <c r="M1080" s="134" t="str">
        <f t="shared" si="492"/>
        <v/>
      </c>
      <c r="N1080" s="134" t="str">
        <f t="shared" si="493"/>
        <v/>
      </c>
      <c r="O1080" s="134" t="str">
        <f t="shared" si="494"/>
        <v/>
      </c>
      <c r="P1080" s="134" t="str">
        <f t="shared" si="495"/>
        <v/>
      </c>
      <c r="Q1080" s="134" t="str">
        <f t="shared" si="496"/>
        <v/>
      </c>
      <c r="R1080" s="130" t="str">
        <f t="shared" si="497"/>
        <v/>
      </c>
      <c r="S1080" s="134" t="str">
        <f t="shared" si="498"/>
        <v/>
      </c>
      <c r="T1080" s="147" t="str">
        <f t="shared" si="499"/>
        <v/>
      </c>
      <c r="U1080" s="134" t="str">
        <f t="shared" si="500"/>
        <v/>
      </c>
      <c r="V1080" s="134" t="str">
        <f t="shared" si="501"/>
        <v/>
      </c>
      <c r="W1080" s="134" t="str">
        <f t="shared" si="502"/>
        <v/>
      </c>
    </row>
    <row r="1081" spans="1:23">
      <c r="A1081" s="150"/>
      <c r="B1081" s="147"/>
      <c r="C1081" s="130"/>
      <c r="D1081" s="134" t="str">
        <f t="shared" si="491"/>
        <v/>
      </c>
      <c r="E1081" s="145" t="str">
        <f t="shared" si="484"/>
        <v/>
      </c>
      <c r="F1081" s="146" t="str">
        <f t="shared" si="485"/>
        <v/>
      </c>
      <c r="G1081" s="132" t="str">
        <f t="shared" si="486"/>
        <v/>
      </c>
      <c r="H1081" s="133" t="str">
        <f t="shared" ca="1" si="487"/>
        <v/>
      </c>
      <c r="I1081" s="134" t="str">
        <f t="shared" si="488"/>
        <v/>
      </c>
      <c r="J1081" s="134" t="str">
        <f>""</f>
        <v/>
      </c>
      <c r="K1081" s="134" t="str">
        <f t="shared" si="489"/>
        <v/>
      </c>
      <c r="L1081" s="134" t="str">
        <f t="shared" si="490"/>
        <v/>
      </c>
      <c r="M1081" s="134" t="str">
        <f t="shared" si="492"/>
        <v/>
      </c>
      <c r="N1081" s="134" t="str">
        <f t="shared" si="493"/>
        <v/>
      </c>
      <c r="O1081" s="134" t="str">
        <f t="shared" si="494"/>
        <v/>
      </c>
      <c r="P1081" s="134" t="str">
        <f t="shared" si="495"/>
        <v/>
      </c>
      <c r="Q1081" s="134" t="str">
        <f t="shared" si="496"/>
        <v/>
      </c>
      <c r="R1081" s="130" t="str">
        <f t="shared" si="497"/>
        <v/>
      </c>
      <c r="S1081" s="134" t="str">
        <f t="shared" si="498"/>
        <v/>
      </c>
      <c r="T1081" s="147" t="str">
        <f t="shared" si="499"/>
        <v/>
      </c>
      <c r="U1081" s="134" t="str">
        <f t="shared" si="500"/>
        <v/>
      </c>
      <c r="V1081" s="134" t="str">
        <f t="shared" si="501"/>
        <v/>
      </c>
      <c r="W1081" s="134" t="str">
        <f t="shared" si="502"/>
        <v/>
      </c>
    </row>
    <row r="1082" spans="1:23">
      <c r="A1082" s="150"/>
      <c r="B1082" s="147"/>
      <c r="C1082" s="130"/>
      <c r="D1082" s="134" t="str">
        <f t="shared" si="491"/>
        <v/>
      </c>
      <c r="E1082" s="145" t="str">
        <f t="shared" si="484"/>
        <v/>
      </c>
      <c r="F1082" s="146" t="str">
        <f t="shared" si="485"/>
        <v/>
      </c>
      <c r="G1082" s="132" t="str">
        <f t="shared" si="486"/>
        <v/>
      </c>
      <c r="H1082" s="133" t="str">
        <f t="shared" ca="1" si="487"/>
        <v/>
      </c>
      <c r="I1082" s="134" t="str">
        <f t="shared" si="488"/>
        <v/>
      </c>
      <c r="J1082" s="134" t="str">
        <f>""</f>
        <v/>
      </c>
      <c r="K1082" s="134" t="str">
        <f t="shared" si="489"/>
        <v/>
      </c>
      <c r="L1082" s="134" t="str">
        <f t="shared" si="490"/>
        <v/>
      </c>
      <c r="M1082" s="134" t="str">
        <f t="shared" si="492"/>
        <v/>
      </c>
      <c r="N1082" s="134" t="str">
        <f t="shared" si="493"/>
        <v/>
      </c>
      <c r="O1082" s="134" t="str">
        <f t="shared" si="494"/>
        <v/>
      </c>
      <c r="P1082" s="134" t="str">
        <f t="shared" si="495"/>
        <v/>
      </c>
      <c r="Q1082" s="134" t="str">
        <f t="shared" si="496"/>
        <v/>
      </c>
      <c r="R1082" s="130" t="str">
        <f t="shared" si="497"/>
        <v/>
      </c>
      <c r="S1082" s="134" t="str">
        <f t="shared" si="498"/>
        <v/>
      </c>
      <c r="T1082" s="147" t="str">
        <f t="shared" si="499"/>
        <v/>
      </c>
      <c r="U1082" s="134" t="str">
        <f t="shared" si="500"/>
        <v/>
      </c>
      <c r="V1082" s="134" t="str">
        <f t="shared" si="501"/>
        <v/>
      </c>
      <c r="W1082" s="134" t="str">
        <f t="shared" si="502"/>
        <v/>
      </c>
    </row>
    <row r="1083" spans="1:23">
      <c r="A1083" s="150"/>
      <c r="B1083" s="147"/>
      <c r="C1083" s="130"/>
      <c r="D1083" s="134" t="str">
        <f t="shared" si="491"/>
        <v/>
      </c>
      <c r="E1083" s="145" t="str">
        <f t="shared" si="484"/>
        <v/>
      </c>
      <c r="F1083" s="146" t="str">
        <f t="shared" si="485"/>
        <v/>
      </c>
      <c r="G1083" s="132" t="str">
        <f t="shared" si="486"/>
        <v/>
      </c>
      <c r="H1083" s="133" t="str">
        <f t="shared" ca="1" si="487"/>
        <v/>
      </c>
      <c r="I1083" s="134" t="str">
        <f t="shared" si="488"/>
        <v/>
      </c>
      <c r="J1083" s="134" t="str">
        <f>""</f>
        <v/>
      </c>
      <c r="K1083" s="134" t="str">
        <f t="shared" si="489"/>
        <v/>
      </c>
      <c r="L1083" s="134" t="str">
        <f t="shared" si="490"/>
        <v/>
      </c>
      <c r="M1083" s="134" t="str">
        <f t="shared" si="492"/>
        <v/>
      </c>
      <c r="N1083" s="134" t="str">
        <f t="shared" si="493"/>
        <v/>
      </c>
      <c r="O1083" s="134" t="str">
        <f t="shared" si="494"/>
        <v/>
      </c>
      <c r="P1083" s="134" t="str">
        <f t="shared" si="495"/>
        <v/>
      </c>
      <c r="Q1083" s="134" t="str">
        <f t="shared" si="496"/>
        <v/>
      </c>
      <c r="R1083" s="130" t="str">
        <f t="shared" si="497"/>
        <v/>
      </c>
      <c r="S1083" s="134" t="str">
        <f t="shared" si="498"/>
        <v/>
      </c>
      <c r="T1083" s="147" t="str">
        <f t="shared" si="499"/>
        <v/>
      </c>
      <c r="U1083" s="134" t="str">
        <f t="shared" si="500"/>
        <v/>
      </c>
      <c r="V1083" s="134" t="str">
        <f t="shared" si="501"/>
        <v/>
      </c>
      <c r="W1083" s="134" t="str">
        <f t="shared" si="502"/>
        <v/>
      </c>
    </row>
    <row r="1084" spans="1:23">
      <c r="A1084" s="150"/>
      <c r="B1084" s="147"/>
      <c r="C1084" s="130"/>
      <c r="D1084" s="134" t="str">
        <f t="shared" si="491"/>
        <v/>
      </c>
      <c r="E1084" s="145" t="str">
        <f t="shared" si="484"/>
        <v/>
      </c>
      <c r="F1084" s="146" t="str">
        <f t="shared" si="485"/>
        <v/>
      </c>
      <c r="G1084" s="132" t="str">
        <f t="shared" si="486"/>
        <v/>
      </c>
      <c r="H1084" s="133" t="str">
        <f t="shared" ca="1" si="487"/>
        <v/>
      </c>
      <c r="I1084" s="134" t="str">
        <f t="shared" si="488"/>
        <v/>
      </c>
      <c r="J1084" s="134" t="str">
        <f>""</f>
        <v/>
      </c>
      <c r="K1084" s="134" t="str">
        <f t="shared" si="489"/>
        <v/>
      </c>
      <c r="L1084" s="134" t="str">
        <f t="shared" si="490"/>
        <v/>
      </c>
      <c r="M1084" s="134" t="str">
        <f t="shared" si="492"/>
        <v/>
      </c>
      <c r="N1084" s="134" t="str">
        <f t="shared" si="493"/>
        <v/>
      </c>
      <c r="O1084" s="134" t="str">
        <f t="shared" si="494"/>
        <v/>
      </c>
      <c r="P1084" s="134" t="str">
        <f t="shared" si="495"/>
        <v/>
      </c>
      <c r="Q1084" s="134" t="str">
        <f t="shared" si="496"/>
        <v/>
      </c>
      <c r="R1084" s="130" t="str">
        <f t="shared" si="497"/>
        <v/>
      </c>
      <c r="S1084" s="134" t="str">
        <f t="shared" si="498"/>
        <v/>
      </c>
      <c r="T1084" s="147" t="str">
        <f t="shared" si="499"/>
        <v/>
      </c>
      <c r="U1084" s="134" t="str">
        <f t="shared" si="500"/>
        <v/>
      </c>
      <c r="V1084" s="134" t="str">
        <f t="shared" si="501"/>
        <v/>
      </c>
      <c r="W1084" s="134" t="str">
        <f t="shared" si="502"/>
        <v/>
      </c>
    </row>
    <row r="1085" spans="1:23">
      <c r="A1085" s="150"/>
      <c r="B1085" s="147"/>
      <c r="C1085" s="130"/>
      <c r="D1085" s="134" t="str">
        <f t="shared" si="491"/>
        <v/>
      </c>
      <c r="E1085" s="145" t="str">
        <f t="shared" si="484"/>
        <v/>
      </c>
      <c r="F1085" s="146" t="str">
        <f t="shared" si="485"/>
        <v/>
      </c>
      <c r="G1085" s="132" t="str">
        <f t="shared" si="486"/>
        <v/>
      </c>
      <c r="H1085" s="133" t="str">
        <f t="shared" ca="1" si="487"/>
        <v/>
      </c>
      <c r="I1085" s="134" t="str">
        <f t="shared" si="488"/>
        <v/>
      </c>
      <c r="J1085" s="134" t="str">
        <f>""</f>
        <v/>
      </c>
      <c r="K1085" s="134" t="str">
        <f t="shared" si="489"/>
        <v/>
      </c>
      <c r="L1085" s="134" t="str">
        <f t="shared" si="490"/>
        <v/>
      </c>
      <c r="M1085" s="134" t="str">
        <f t="shared" si="492"/>
        <v/>
      </c>
      <c r="N1085" s="134" t="str">
        <f t="shared" si="493"/>
        <v/>
      </c>
      <c r="O1085" s="134" t="str">
        <f t="shared" si="494"/>
        <v/>
      </c>
      <c r="P1085" s="134" t="str">
        <f t="shared" si="495"/>
        <v/>
      </c>
      <c r="Q1085" s="134" t="str">
        <f t="shared" si="496"/>
        <v/>
      </c>
      <c r="R1085" s="130" t="str">
        <f t="shared" si="497"/>
        <v/>
      </c>
      <c r="S1085" s="134" t="str">
        <f t="shared" si="498"/>
        <v/>
      </c>
      <c r="T1085" s="147" t="str">
        <f t="shared" si="499"/>
        <v/>
      </c>
      <c r="U1085" s="134" t="str">
        <f t="shared" si="500"/>
        <v/>
      </c>
      <c r="V1085" s="134" t="str">
        <f t="shared" si="501"/>
        <v/>
      </c>
      <c r="W1085" s="134" t="str">
        <f t="shared" si="502"/>
        <v/>
      </c>
    </row>
    <row r="1086" spans="1:23">
      <c r="A1086" s="150"/>
      <c r="B1086" s="147"/>
      <c r="C1086" s="130"/>
      <c r="D1086" s="134" t="str">
        <f t="shared" si="491"/>
        <v/>
      </c>
      <c r="E1086" s="145" t="str">
        <f t="shared" si="484"/>
        <v/>
      </c>
      <c r="F1086" s="146" t="str">
        <f t="shared" si="485"/>
        <v/>
      </c>
      <c r="G1086" s="132" t="str">
        <f t="shared" si="486"/>
        <v/>
      </c>
      <c r="H1086" s="133" t="str">
        <f t="shared" ca="1" si="487"/>
        <v/>
      </c>
      <c r="I1086" s="134" t="str">
        <f t="shared" si="488"/>
        <v/>
      </c>
      <c r="J1086" s="134" t="str">
        <f>""</f>
        <v/>
      </c>
      <c r="K1086" s="134" t="str">
        <f t="shared" si="489"/>
        <v/>
      </c>
      <c r="L1086" s="134" t="str">
        <f t="shared" si="490"/>
        <v/>
      </c>
      <c r="M1086" s="134" t="str">
        <f t="shared" si="492"/>
        <v/>
      </c>
      <c r="N1086" s="134" t="str">
        <f t="shared" si="493"/>
        <v/>
      </c>
      <c r="O1086" s="134" t="str">
        <f t="shared" si="494"/>
        <v/>
      </c>
      <c r="P1086" s="134" t="str">
        <f t="shared" si="495"/>
        <v/>
      </c>
      <c r="Q1086" s="134" t="str">
        <f t="shared" si="496"/>
        <v/>
      </c>
      <c r="R1086" s="130" t="str">
        <f t="shared" si="497"/>
        <v/>
      </c>
      <c r="S1086" s="134" t="str">
        <f t="shared" si="498"/>
        <v/>
      </c>
      <c r="T1086" s="147" t="str">
        <f t="shared" si="499"/>
        <v/>
      </c>
      <c r="U1086" s="134" t="str">
        <f t="shared" si="500"/>
        <v/>
      </c>
      <c r="V1086" s="134" t="str">
        <f t="shared" si="501"/>
        <v/>
      </c>
      <c r="W1086" s="134" t="str">
        <f t="shared" si="502"/>
        <v/>
      </c>
    </row>
    <row r="1087" spans="1:23">
      <c r="A1087" s="150"/>
      <c r="B1087" s="147"/>
      <c r="C1087" s="130"/>
      <c r="D1087" s="134" t="str">
        <f t="shared" si="491"/>
        <v/>
      </c>
      <c r="E1087" s="145" t="str">
        <f t="shared" si="484"/>
        <v/>
      </c>
      <c r="F1087" s="146" t="str">
        <f t="shared" si="485"/>
        <v/>
      </c>
      <c r="G1087" s="132" t="str">
        <f t="shared" si="486"/>
        <v/>
      </c>
      <c r="H1087" s="133" t="str">
        <f t="shared" ca="1" si="487"/>
        <v/>
      </c>
      <c r="I1087" s="134" t="str">
        <f t="shared" si="488"/>
        <v/>
      </c>
      <c r="J1087" s="134" t="str">
        <f>""</f>
        <v/>
      </c>
      <c r="K1087" s="134" t="str">
        <f t="shared" si="489"/>
        <v/>
      </c>
      <c r="L1087" s="134" t="str">
        <f t="shared" si="490"/>
        <v/>
      </c>
      <c r="M1087" s="134" t="str">
        <f t="shared" si="492"/>
        <v/>
      </c>
      <c r="N1087" s="134" t="str">
        <f t="shared" si="493"/>
        <v/>
      </c>
      <c r="O1087" s="134" t="str">
        <f t="shared" si="494"/>
        <v/>
      </c>
      <c r="P1087" s="134" t="str">
        <f t="shared" si="495"/>
        <v/>
      </c>
      <c r="Q1087" s="134" t="str">
        <f t="shared" si="496"/>
        <v/>
      </c>
      <c r="R1087" s="130" t="str">
        <f t="shared" si="497"/>
        <v/>
      </c>
      <c r="S1087" s="134" t="str">
        <f t="shared" si="498"/>
        <v/>
      </c>
      <c r="T1087" s="147" t="str">
        <f t="shared" si="499"/>
        <v/>
      </c>
      <c r="U1087" s="134" t="str">
        <f t="shared" si="500"/>
        <v/>
      </c>
      <c r="V1087" s="134" t="str">
        <f t="shared" si="501"/>
        <v/>
      </c>
      <c r="W1087" s="134" t="str">
        <f t="shared" si="502"/>
        <v/>
      </c>
    </row>
    <row r="1088" spans="1:23">
      <c r="A1088" s="150"/>
      <c r="B1088" s="147"/>
      <c r="C1088" s="130"/>
      <c r="D1088" s="134" t="str">
        <f t="shared" si="491"/>
        <v/>
      </c>
      <c r="E1088" s="145" t="str">
        <f t="shared" si="484"/>
        <v/>
      </c>
      <c r="F1088" s="146" t="str">
        <f t="shared" si="485"/>
        <v/>
      </c>
      <c r="G1088" s="132" t="str">
        <f t="shared" si="486"/>
        <v/>
      </c>
      <c r="H1088" s="133" t="str">
        <f t="shared" ca="1" si="487"/>
        <v/>
      </c>
      <c r="I1088" s="134" t="str">
        <f t="shared" si="488"/>
        <v/>
      </c>
      <c r="J1088" s="134" t="str">
        <f>""</f>
        <v/>
      </c>
      <c r="K1088" s="134" t="str">
        <f t="shared" si="489"/>
        <v/>
      </c>
      <c r="L1088" s="134" t="str">
        <f t="shared" si="490"/>
        <v/>
      </c>
      <c r="M1088" s="134" t="str">
        <f t="shared" si="492"/>
        <v/>
      </c>
      <c r="N1088" s="134" t="str">
        <f t="shared" si="493"/>
        <v/>
      </c>
      <c r="O1088" s="134" t="str">
        <f t="shared" si="494"/>
        <v/>
      </c>
      <c r="P1088" s="134" t="str">
        <f t="shared" si="495"/>
        <v/>
      </c>
      <c r="Q1088" s="134" t="str">
        <f t="shared" si="496"/>
        <v/>
      </c>
      <c r="R1088" s="130" t="str">
        <f t="shared" si="497"/>
        <v/>
      </c>
      <c r="S1088" s="134" t="str">
        <f t="shared" si="498"/>
        <v/>
      </c>
      <c r="T1088" s="147" t="str">
        <f t="shared" si="499"/>
        <v/>
      </c>
      <c r="U1088" s="134" t="str">
        <f t="shared" si="500"/>
        <v/>
      </c>
      <c r="V1088" s="134" t="str">
        <f t="shared" si="501"/>
        <v/>
      </c>
      <c r="W1088" s="134" t="str">
        <f t="shared" si="502"/>
        <v/>
      </c>
    </row>
    <row r="1089" spans="1:23">
      <c r="A1089" s="150"/>
      <c r="B1089" s="147"/>
      <c r="C1089" s="130"/>
      <c r="D1089" s="134" t="str">
        <f t="shared" si="491"/>
        <v/>
      </c>
      <c r="E1089" s="145" t="str">
        <f t="shared" si="484"/>
        <v/>
      </c>
      <c r="F1089" s="146" t="str">
        <f t="shared" si="485"/>
        <v/>
      </c>
      <c r="G1089" s="132" t="str">
        <f t="shared" si="486"/>
        <v/>
      </c>
      <c r="H1089" s="133" t="str">
        <f t="shared" ca="1" si="487"/>
        <v/>
      </c>
      <c r="I1089" s="134" t="str">
        <f t="shared" si="488"/>
        <v/>
      </c>
      <c r="J1089" s="134" t="str">
        <f>""</f>
        <v/>
      </c>
      <c r="K1089" s="134" t="str">
        <f t="shared" si="489"/>
        <v/>
      </c>
      <c r="L1089" s="134" t="str">
        <f t="shared" si="490"/>
        <v/>
      </c>
      <c r="M1089" s="134" t="str">
        <f t="shared" si="492"/>
        <v/>
      </c>
      <c r="N1089" s="134" t="str">
        <f t="shared" si="493"/>
        <v/>
      </c>
      <c r="O1089" s="134" t="str">
        <f t="shared" si="494"/>
        <v/>
      </c>
      <c r="P1089" s="134" t="str">
        <f t="shared" si="495"/>
        <v/>
      </c>
      <c r="Q1089" s="134" t="str">
        <f t="shared" si="496"/>
        <v/>
      </c>
      <c r="R1089" s="130" t="str">
        <f t="shared" si="497"/>
        <v/>
      </c>
      <c r="S1089" s="134" t="str">
        <f t="shared" si="498"/>
        <v/>
      </c>
      <c r="T1089" s="147" t="str">
        <f t="shared" si="499"/>
        <v/>
      </c>
      <c r="U1089" s="134" t="str">
        <f t="shared" si="500"/>
        <v/>
      </c>
      <c r="V1089" s="134" t="str">
        <f t="shared" si="501"/>
        <v/>
      </c>
      <c r="W1089" s="134" t="str">
        <f t="shared" si="502"/>
        <v/>
      </c>
    </row>
    <row r="1090" spans="1:23">
      <c r="A1090" s="150"/>
      <c r="B1090" s="147"/>
      <c r="C1090" s="130"/>
      <c r="D1090" s="134" t="str">
        <f t="shared" si="491"/>
        <v/>
      </c>
      <c r="E1090" s="145" t="str">
        <f t="shared" si="484"/>
        <v/>
      </c>
      <c r="F1090" s="146" t="str">
        <f t="shared" si="485"/>
        <v/>
      </c>
      <c r="G1090" s="132" t="str">
        <f t="shared" si="486"/>
        <v/>
      </c>
      <c r="H1090" s="133" t="str">
        <f t="shared" ca="1" si="487"/>
        <v/>
      </c>
      <c r="I1090" s="134" t="str">
        <f t="shared" si="488"/>
        <v/>
      </c>
      <c r="J1090" s="134" t="str">
        <f>""</f>
        <v/>
      </c>
      <c r="K1090" s="134" t="str">
        <f t="shared" si="489"/>
        <v/>
      </c>
      <c r="L1090" s="134" t="str">
        <f t="shared" si="490"/>
        <v/>
      </c>
      <c r="M1090" s="134" t="str">
        <f t="shared" si="492"/>
        <v/>
      </c>
      <c r="N1090" s="134" t="str">
        <f t="shared" si="493"/>
        <v/>
      </c>
      <c r="O1090" s="134" t="str">
        <f t="shared" si="494"/>
        <v/>
      </c>
      <c r="P1090" s="134" t="str">
        <f t="shared" si="495"/>
        <v/>
      </c>
      <c r="Q1090" s="134" t="str">
        <f t="shared" si="496"/>
        <v/>
      </c>
      <c r="R1090" s="130" t="str">
        <f t="shared" si="497"/>
        <v/>
      </c>
      <c r="S1090" s="134" t="str">
        <f t="shared" si="498"/>
        <v/>
      </c>
      <c r="T1090" s="147" t="str">
        <f t="shared" si="499"/>
        <v/>
      </c>
      <c r="U1090" s="134" t="str">
        <f t="shared" si="500"/>
        <v/>
      </c>
      <c r="V1090" s="134" t="str">
        <f t="shared" si="501"/>
        <v/>
      </c>
      <c r="W1090" s="134" t="str">
        <f t="shared" si="502"/>
        <v/>
      </c>
    </row>
    <row r="1091" spans="1:23">
      <c r="A1091" s="150"/>
      <c r="B1091" s="147"/>
      <c r="C1091" s="130"/>
      <c r="D1091" s="134" t="str">
        <f t="shared" si="491"/>
        <v/>
      </c>
      <c r="E1091" s="145" t="str">
        <f t="shared" ref="E1091:E1154" si="503">IFERROR(IF(B1091="PRESTACIONES",VLOOKUP(A1091,DATOS,23,FALSE),VLOOKUP(A1091,DATOS,40,FALSE)*B1091),"")</f>
        <v/>
      </c>
      <c r="F1091" s="146" t="str">
        <f t="shared" si="485"/>
        <v/>
      </c>
      <c r="G1091" s="132" t="str">
        <f t="shared" si="486"/>
        <v/>
      </c>
      <c r="H1091" s="133" t="str">
        <f t="shared" ca="1" si="487"/>
        <v/>
      </c>
      <c r="I1091" s="134" t="str">
        <f t="shared" si="488"/>
        <v/>
      </c>
      <c r="J1091" s="134" t="str">
        <f>""</f>
        <v/>
      </c>
      <c r="K1091" s="134" t="str">
        <f t="shared" si="489"/>
        <v/>
      </c>
      <c r="L1091" s="134" t="str">
        <f t="shared" si="490"/>
        <v/>
      </c>
      <c r="M1091" s="134" t="str">
        <f t="shared" si="492"/>
        <v/>
      </c>
      <c r="N1091" s="134" t="str">
        <f t="shared" si="493"/>
        <v/>
      </c>
      <c r="O1091" s="134" t="str">
        <f t="shared" si="494"/>
        <v/>
      </c>
      <c r="P1091" s="134" t="str">
        <f t="shared" si="495"/>
        <v/>
      </c>
      <c r="Q1091" s="134" t="str">
        <f t="shared" si="496"/>
        <v/>
      </c>
      <c r="R1091" s="130" t="str">
        <f t="shared" si="497"/>
        <v/>
      </c>
      <c r="S1091" s="134" t="str">
        <f t="shared" si="498"/>
        <v/>
      </c>
      <c r="T1091" s="147" t="str">
        <f t="shared" si="499"/>
        <v/>
      </c>
      <c r="U1091" s="134" t="str">
        <f t="shared" si="500"/>
        <v/>
      </c>
      <c r="V1091" s="134" t="str">
        <f t="shared" si="501"/>
        <v/>
      </c>
      <c r="W1091" s="134" t="str">
        <f t="shared" si="502"/>
        <v/>
      </c>
    </row>
    <row r="1092" spans="1:23">
      <c r="A1092" s="150"/>
      <c r="B1092" s="147"/>
      <c r="C1092" s="130"/>
      <c r="D1092" s="134" t="str">
        <f t="shared" si="491"/>
        <v/>
      </c>
      <c r="E1092" s="145" t="str">
        <f t="shared" si="503"/>
        <v/>
      </c>
      <c r="F1092" s="146" t="str">
        <f t="shared" ref="F1092:F1155" si="504">IFERROR(IF(E1092,VLOOKUP(A1092,DATOS,2,FALSE),""),"")</f>
        <v/>
      </c>
      <c r="G1092" s="132" t="str">
        <f t="shared" ref="G1092:G1155" si="505">IFERROR(IF(E1092,VLOOKUP(A1092,DATOS,IF(C1092="NO",39,39),FALSE),""),"")</f>
        <v/>
      </c>
      <c r="H1092" s="133" t="str">
        <f t="shared" ref="H1092:H1155" ca="1" si="506">IFERROR(IF(D1092&lt;&gt;"",TODAY(),""),"")</f>
        <v/>
      </c>
      <c r="I1092" s="134" t="str">
        <f t="shared" ref="I1092:I1155" si="507">IFERROR(IF(D1092&lt;&gt;"",I1091+1,""),1)</f>
        <v/>
      </c>
      <c r="J1092" s="134" t="str">
        <f>""</f>
        <v/>
      </c>
      <c r="K1092" s="134" t="str">
        <f t="shared" ref="K1092:K1155" si="508">IFERROR(IF(E1092,0,""),"")</f>
        <v/>
      </c>
      <c r="L1092" s="134" t="str">
        <f t="shared" ref="L1092:L1155" si="509">IFERROR(IF(E1092,0,""),"")</f>
        <v/>
      </c>
      <c r="M1092" s="134" t="str">
        <f t="shared" si="492"/>
        <v/>
      </c>
      <c r="N1092" s="134" t="str">
        <f t="shared" si="493"/>
        <v/>
      </c>
      <c r="O1092" s="134" t="str">
        <f t="shared" si="494"/>
        <v/>
      </c>
      <c r="P1092" s="134" t="str">
        <f t="shared" si="495"/>
        <v/>
      </c>
      <c r="Q1092" s="134" t="str">
        <f t="shared" si="496"/>
        <v/>
      </c>
      <c r="R1092" s="130" t="str">
        <f t="shared" si="497"/>
        <v/>
      </c>
      <c r="S1092" s="134" t="str">
        <f t="shared" si="498"/>
        <v/>
      </c>
      <c r="T1092" s="147" t="str">
        <f t="shared" si="499"/>
        <v/>
      </c>
      <c r="U1092" s="134" t="str">
        <f t="shared" si="500"/>
        <v/>
      </c>
      <c r="V1092" s="134" t="str">
        <f t="shared" si="501"/>
        <v/>
      </c>
      <c r="W1092" s="134" t="str">
        <f t="shared" si="502"/>
        <v/>
      </c>
    </row>
    <row r="1093" spans="1:23">
      <c r="A1093" s="150"/>
      <c r="B1093" s="147"/>
      <c r="C1093" s="130"/>
      <c r="D1093" s="134" t="str">
        <f t="shared" ref="D1093:D1156" si="510">IFERROR(IF(E1093,IF(B1093=6,CONCATENATE(VLOOKUP(A1093,DATOS,IF(C1093="NO",38,38),FALSE),"P"),VLOOKUP(A1093,DATOS,IF(C1093="NO",38,38),FALSE)),""),"")</f>
        <v/>
      </c>
      <c r="E1093" s="145" t="str">
        <f t="shared" si="503"/>
        <v/>
      </c>
      <c r="F1093" s="146" t="str">
        <f t="shared" si="504"/>
        <v/>
      </c>
      <c r="G1093" s="132" t="str">
        <f t="shared" si="505"/>
        <v/>
      </c>
      <c r="H1093" s="133" t="str">
        <f t="shared" ca="1" si="506"/>
        <v/>
      </c>
      <c r="I1093" s="134" t="str">
        <f t="shared" si="507"/>
        <v/>
      </c>
      <c r="J1093" s="134" t="str">
        <f>""</f>
        <v/>
      </c>
      <c r="K1093" s="134" t="str">
        <f t="shared" si="508"/>
        <v/>
      </c>
      <c r="L1093" s="134" t="str">
        <f t="shared" si="509"/>
        <v/>
      </c>
      <c r="M1093" s="134" t="str">
        <f t="shared" si="492"/>
        <v/>
      </c>
      <c r="N1093" s="134" t="str">
        <f t="shared" si="493"/>
        <v/>
      </c>
      <c r="O1093" s="134" t="str">
        <f t="shared" si="494"/>
        <v/>
      </c>
      <c r="P1093" s="134" t="str">
        <f t="shared" si="495"/>
        <v/>
      </c>
      <c r="Q1093" s="134" t="str">
        <f t="shared" si="496"/>
        <v/>
      </c>
      <c r="R1093" s="130" t="str">
        <f t="shared" si="497"/>
        <v/>
      </c>
      <c r="S1093" s="134" t="str">
        <f t="shared" si="498"/>
        <v/>
      </c>
      <c r="T1093" s="147" t="str">
        <f t="shared" si="499"/>
        <v/>
      </c>
      <c r="U1093" s="134" t="str">
        <f t="shared" si="500"/>
        <v/>
      </c>
      <c r="V1093" s="134" t="str">
        <f t="shared" si="501"/>
        <v/>
      </c>
      <c r="W1093" s="134" t="str">
        <f t="shared" si="502"/>
        <v/>
      </c>
    </row>
    <row r="1094" spans="1:23">
      <c r="A1094" s="150"/>
      <c r="B1094" s="147"/>
      <c r="C1094" s="130"/>
      <c r="D1094" s="134" t="str">
        <f t="shared" si="510"/>
        <v/>
      </c>
      <c r="E1094" s="145" t="str">
        <f t="shared" si="503"/>
        <v/>
      </c>
      <c r="F1094" s="146" t="str">
        <f t="shared" si="504"/>
        <v/>
      </c>
      <c r="G1094" s="132" t="str">
        <f t="shared" si="505"/>
        <v/>
      </c>
      <c r="H1094" s="133" t="str">
        <f t="shared" ca="1" si="506"/>
        <v/>
      </c>
      <c r="I1094" s="134" t="str">
        <f t="shared" si="507"/>
        <v/>
      </c>
      <c r="J1094" s="134" t="str">
        <f>""</f>
        <v/>
      </c>
      <c r="K1094" s="134" t="str">
        <f t="shared" si="508"/>
        <v/>
      </c>
      <c r="L1094" s="134" t="str">
        <f t="shared" si="509"/>
        <v/>
      </c>
      <c r="M1094" s="134" t="str">
        <f t="shared" si="492"/>
        <v/>
      </c>
      <c r="N1094" s="134" t="str">
        <f t="shared" si="493"/>
        <v/>
      </c>
      <c r="O1094" s="134" t="str">
        <f t="shared" si="494"/>
        <v/>
      </c>
      <c r="P1094" s="134" t="str">
        <f t="shared" si="495"/>
        <v/>
      </c>
      <c r="Q1094" s="134" t="str">
        <f t="shared" si="496"/>
        <v/>
      </c>
      <c r="R1094" s="130" t="str">
        <f t="shared" si="497"/>
        <v/>
      </c>
      <c r="S1094" s="134" t="str">
        <f t="shared" si="498"/>
        <v/>
      </c>
      <c r="T1094" s="147" t="str">
        <f t="shared" si="499"/>
        <v/>
      </c>
      <c r="U1094" s="134" t="str">
        <f t="shared" si="500"/>
        <v/>
      </c>
      <c r="V1094" s="134" t="str">
        <f t="shared" si="501"/>
        <v/>
      </c>
      <c r="W1094" s="134" t="str">
        <f t="shared" si="502"/>
        <v/>
      </c>
    </row>
    <row r="1095" spans="1:23">
      <c r="A1095" s="150"/>
      <c r="B1095" s="147"/>
      <c r="C1095" s="130"/>
      <c r="D1095" s="134" t="str">
        <f t="shared" si="510"/>
        <v/>
      </c>
      <c r="E1095" s="145" t="str">
        <f t="shared" si="503"/>
        <v/>
      </c>
      <c r="F1095" s="146" t="str">
        <f t="shared" si="504"/>
        <v/>
      </c>
      <c r="G1095" s="132" t="str">
        <f t="shared" si="505"/>
        <v/>
      </c>
      <c r="H1095" s="133" t="str">
        <f t="shared" ca="1" si="506"/>
        <v/>
      </c>
      <c r="I1095" s="134" t="str">
        <f t="shared" si="507"/>
        <v/>
      </c>
      <c r="J1095" s="134" t="str">
        <f>""</f>
        <v/>
      </c>
      <c r="K1095" s="134" t="str">
        <f t="shared" si="508"/>
        <v/>
      </c>
      <c r="L1095" s="134" t="str">
        <f t="shared" si="509"/>
        <v/>
      </c>
      <c r="M1095" s="134" t="str">
        <f t="shared" si="492"/>
        <v/>
      </c>
      <c r="N1095" s="134" t="str">
        <f t="shared" si="493"/>
        <v/>
      </c>
      <c r="O1095" s="134" t="str">
        <f t="shared" si="494"/>
        <v/>
      </c>
      <c r="P1095" s="134" t="str">
        <f t="shared" si="495"/>
        <v/>
      </c>
      <c r="Q1095" s="134" t="str">
        <f t="shared" si="496"/>
        <v/>
      </c>
      <c r="R1095" s="130" t="str">
        <f t="shared" si="497"/>
        <v/>
      </c>
      <c r="S1095" s="134" t="str">
        <f t="shared" si="498"/>
        <v/>
      </c>
      <c r="T1095" s="147" t="str">
        <f t="shared" si="499"/>
        <v/>
      </c>
      <c r="U1095" s="134" t="str">
        <f t="shared" si="500"/>
        <v/>
      </c>
      <c r="V1095" s="134" t="str">
        <f t="shared" si="501"/>
        <v/>
      </c>
      <c r="W1095" s="134" t="str">
        <f t="shared" si="502"/>
        <v/>
      </c>
    </row>
    <row r="1096" spans="1:23">
      <c r="A1096" s="150"/>
      <c r="B1096" s="147"/>
      <c r="C1096" s="130"/>
      <c r="D1096" s="134" t="str">
        <f t="shared" si="510"/>
        <v/>
      </c>
      <c r="E1096" s="145" t="str">
        <f t="shared" si="503"/>
        <v/>
      </c>
      <c r="F1096" s="146" t="str">
        <f t="shared" si="504"/>
        <v/>
      </c>
      <c r="G1096" s="132" t="str">
        <f t="shared" si="505"/>
        <v/>
      </c>
      <c r="H1096" s="133" t="str">
        <f t="shared" ca="1" si="506"/>
        <v/>
      </c>
      <c r="I1096" s="134" t="str">
        <f t="shared" si="507"/>
        <v/>
      </c>
      <c r="J1096" s="134" t="str">
        <f>""</f>
        <v/>
      </c>
      <c r="K1096" s="134" t="str">
        <f t="shared" si="508"/>
        <v/>
      </c>
      <c r="L1096" s="134" t="str">
        <f t="shared" si="509"/>
        <v/>
      </c>
      <c r="M1096" s="134" t="str">
        <f t="shared" si="492"/>
        <v/>
      </c>
      <c r="N1096" s="134" t="str">
        <f t="shared" si="493"/>
        <v/>
      </c>
      <c r="O1096" s="134" t="str">
        <f t="shared" si="494"/>
        <v/>
      </c>
      <c r="P1096" s="134" t="str">
        <f t="shared" si="495"/>
        <v/>
      </c>
      <c r="Q1096" s="134" t="str">
        <f t="shared" si="496"/>
        <v/>
      </c>
      <c r="R1096" s="130" t="str">
        <f t="shared" si="497"/>
        <v/>
      </c>
      <c r="S1096" s="134" t="str">
        <f t="shared" si="498"/>
        <v/>
      </c>
      <c r="T1096" s="147" t="str">
        <f t="shared" si="499"/>
        <v/>
      </c>
      <c r="U1096" s="134" t="str">
        <f t="shared" si="500"/>
        <v/>
      </c>
      <c r="V1096" s="134" t="str">
        <f t="shared" si="501"/>
        <v/>
      </c>
      <c r="W1096" s="134" t="str">
        <f t="shared" si="502"/>
        <v/>
      </c>
    </row>
    <row r="1097" spans="1:23">
      <c r="A1097" s="150"/>
      <c r="B1097" s="147"/>
      <c r="C1097" s="130"/>
      <c r="D1097" s="134" t="str">
        <f t="shared" si="510"/>
        <v/>
      </c>
      <c r="E1097" s="145" t="str">
        <f t="shared" si="503"/>
        <v/>
      </c>
      <c r="F1097" s="146" t="str">
        <f t="shared" si="504"/>
        <v/>
      </c>
      <c r="G1097" s="132" t="str">
        <f t="shared" si="505"/>
        <v/>
      </c>
      <c r="H1097" s="133" t="str">
        <f t="shared" ca="1" si="506"/>
        <v/>
      </c>
      <c r="I1097" s="134" t="str">
        <f t="shared" si="507"/>
        <v/>
      </c>
      <c r="J1097" s="134" t="str">
        <f>""</f>
        <v/>
      </c>
      <c r="K1097" s="134" t="str">
        <f t="shared" si="508"/>
        <v/>
      </c>
      <c r="L1097" s="134" t="str">
        <f t="shared" si="509"/>
        <v/>
      </c>
      <c r="M1097" s="134" t="str">
        <f t="shared" si="492"/>
        <v/>
      </c>
      <c r="N1097" s="134" t="str">
        <f t="shared" si="493"/>
        <v/>
      </c>
      <c r="O1097" s="134" t="str">
        <f t="shared" si="494"/>
        <v/>
      </c>
      <c r="P1097" s="134" t="str">
        <f t="shared" si="495"/>
        <v/>
      </c>
      <c r="Q1097" s="134" t="str">
        <f t="shared" si="496"/>
        <v/>
      </c>
      <c r="R1097" s="130" t="str">
        <f t="shared" si="497"/>
        <v/>
      </c>
      <c r="S1097" s="134" t="str">
        <f t="shared" si="498"/>
        <v/>
      </c>
      <c r="T1097" s="147" t="str">
        <f t="shared" si="499"/>
        <v/>
      </c>
      <c r="U1097" s="134" t="str">
        <f t="shared" si="500"/>
        <v/>
      </c>
      <c r="V1097" s="134" t="str">
        <f t="shared" si="501"/>
        <v/>
      </c>
      <c r="W1097" s="134" t="str">
        <f t="shared" si="502"/>
        <v/>
      </c>
    </row>
    <row r="1098" spans="1:23">
      <c r="A1098" s="150"/>
      <c r="B1098" s="147"/>
      <c r="C1098" s="130"/>
      <c r="D1098" s="134" t="str">
        <f t="shared" si="510"/>
        <v/>
      </c>
      <c r="E1098" s="145" t="str">
        <f t="shared" si="503"/>
        <v/>
      </c>
      <c r="F1098" s="146" t="str">
        <f t="shared" si="504"/>
        <v/>
      </c>
      <c r="G1098" s="132" t="str">
        <f t="shared" si="505"/>
        <v/>
      </c>
      <c r="H1098" s="133" t="str">
        <f t="shared" ca="1" si="506"/>
        <v/>
      </c>
      <c r="I1098" s="134" t="str">
        <f t="shared" si="507"/>
        <v/>
      </c>
      <c r="J1098" s="134" t="str">
        <f>""</f>
        <v/>
      </c>
      <c r="K1098" s="134" t="str">
        <f t="shared" si="508"/>
        <v/>
      </c>
      <c r="L1098" s="134" t="str">
        <f t="shared" si="509"/>
        <v/>
      </c>
      <c r="M1098" s="134" t="str">
        <f t="shared" si="492"/>
        <v/>
      </c>
      <c r="N1098" s="134" t="str">
        <f t="shared" si="493"/>
        <v/>
      </c>
      <c r="O1098" s="134" t="str">
        <f t="shared" si="494"/>
        <v/>
      </c>
      <c r="P1098" s="134" t="str">
        <f t="shared" si="495"/>
        <v/>
      </c>
      <c r="Q1098" s="134" t="str">
        <f t="shared" si="496"/>
        <v/>
      </c>
      <c r="R1098" s="130" t="str">
        <f t="shared" si="497"/>
        <v/>
      </c>
      <c r="S1098" s="134" t="str">
        <f t="shared" si="498"/>
        <v/>
      </c>
      <c r="T1098" s="147" t="str">
        <f t="shared" si="499"/>
        <v/>
      </c>
      <c r="U1098" s="134" t="str">
        <f t="shared" si="500"/>
        <v/>
      </c>
      <c r="V1098" s="134" t="str">
        <f t="shared" si="501"/>
        <v/>
      </c>
      <c r="W1098" s="134" t="str">
        <f t="shared" si="502"/>
        <v/>
      </c>
    </row>
    <row r="1099" spans="1:23">
      <c r="A1099" s="150"/>
      <c r="B1099" s="147"/>
      <c r="C1099" s="130"/>
      <c r="D1099" s="134" t="str">
        <f t="shared" si="510"/>
        <v/>
      </c>
      <c r="E1099" s="145" t="str">
        <f t="shared" si="503"/>
        <v/>
      </c>
      <c r="F1099" s="146" t="str">
        <f t="shared" si="504"/>
        <v/>
      </c>
      <c r="G1099" s="132" t="str">
        <f t="shared" si="505"/>
        <v/>
      </c>
      <c r="H1099" s="133" t="str">
        <f t="shared" ca="1" si="506"/>
        <v/>
      </c>
      <c r="I1099" s="134" t="str">
        <f t="shared" si="507"/>
        <v/>
      </c>
      <c r="J1099" s="134" t="str">
        <f>""</f>
        <v/>
      </c>
      <c r="K1099" s="134" t="str">
        <f t="shared" si="508"/>
        <v/>
      </c>
      <c r="L1099" s="134" t="str">
        <f t="shared" si="509"/>
        <v/>
      </c>
      <c r="M1099" s="134" t="str">
        <f t="shared" si="492"/>
        <v/>
      </c>
      <c r="N1099" s="134" t="str">
        <f t="shared" si="493"/>
        <v/>
      </c>
      <c r="O1099" s="134" t="str">
        <f t="shared" si="494"/>
        <v/>
      </c>
      <c r="P1099" s="134" t="str">
        <f t="shared" si="495"/>
        <v/>
      </c>
      <c r="Q1099" s="134" t="str">
        <f t="shared" si="496"/>
        <v/>
      </c>
      <c r="R1099" s="130" t="str">
        <f t="shared" si="497"/>
        <v/>
      </c>
      <c r="S1099" s="134" t="str">
        <f t="shared" si="498"/>
        <v/>
      </c>
      <c r="T1099" s="147" t="str">
        <f t="shared" si="499"/>
        <v/>
      </c>
      <c r="U1099" s="134" t="str">
        <f t="shared" si="500"/>
        <v/>
      </c>
      <c r="V1099" s="134" t="str">
        <f t="shared" si="501"/>
        <v/>
      </c>
      <c r="W1099" s="134" t="str">
        <f t="shared" si="502"/>
        <v/>
      </c>
    </row>
    <row r="1100" spans="1:23">
      <c r="A1100" s="150"/>
      <c r="B1100" s="147"/>
      <c r="C1100" s="130"/>
      <c r="D1100" s="134" t="str">
        <f t="shared" si="510"/>
        <v/>
      </c>
      <c r="E1100" s="145" t="str">
        <f t="shared" si="503"/>
        <v/>
      </c>
      <c r="F1100" s="146" t="str">
        <f t="shared" si="504"/>
        <v/>
      </c>
      <c r="G1100" s="132" t="str">
        <f t="shared" si="505"/>
        <v/>
      </c>
      <c r="H1100" s="133" t="str">
        <f t="shared" ca="1" si="506"/>
        <v/>
      </c>
      <c r="I1100" s="134" t="str">
        <f t="shared" si="507"/>
        <v/>
      </c>
      <c r="J1100" s="134" t="str">
        <f>""</f>
        <v/>
      </c>
      <c r="K1100" s="134" t="str">
        <f t="shared" si="508"/>
        <v/>
      </c>
      <c r="L1100" s="134" t="str">
        <f t="shared" si="509"/>
        <v/>
      </c>
      <c r="M1100" s="134" t="str">
        <f t="shared" si="492"/>
        <v/>
      </c>
      <c r="N1100" s="134" t="str">
        <f t="shared" si="493"/>
        <v/>
      </c>
      <c r="O1100" s="134" t="str">
        <f t="shared" si="494"/>
        <v/>
      </c>
      <c r="P1100" s="134" t="str">
        <f t="shared" si="495"/>
        <v/>
      </c>
      <c r="Q1100" s="134" t="str">
        <f t="shared" si="496"/>
        <v/>
      </c>
      <c r="R1100" s="130" t="str">
        <f t="shared" si="497"/>
        <v/>
      </c>
      <c r="S1100" s="134" t="str">
        <f t="shared" si="498"/>
        <v/>
      </c>
      <c r="T1100" s="147" t="str">
        <f t="shared" si="499"/>
        <v/>
      </c>
      <c r="U1100" s="134" t="str">
        <f t="shared" si="500"/>
        <v/>
      </c>
      <c r="V1100" s="134" t="str">
        <f t="shared" si="501"/>
        <v/>
      </c>
      <c r="W1100" s="134" t="str">
        <f t="shared" si="502"/>
        <v/>
      </c>
    </row>
    <row r="1101" spans="1:23">
      <c r="A1101" s="150"/>
      <c r="B1101" s="147"/>
      <c r="C1101" s="130"/>
      <c r="D1101" s="134" t="str">
        <f t="shared" si="510"/>
        <v/>
      </c>
      <c r="E1101" s="145" t="str">
        <f t="shared" si="503"/>
        <v/>
      </c>
      <c r="F1101" s="146" t="str">
        <f t="shared" si="504"/>
        <v/>
      </c>
      <c r="G1101" s="132" t="str">
        <f t="shared" si="505"/>
        <v/>
      </c>
      <c r="H1101" s="133" t="str">
        <f t="shared" ca="1" si="506"/>
        <v/>
      </c>
      <c r="I1101" s="134" t="str">
        <f t="shared" si="507"/>
        <v/>
      </c>
      <c r="J1101" s="134" t="str">
        <f>""</f>
        <v/>
      </c>
      <c r="K1101" s="134" t="str">
        <f t="shared" si="508"/>
        <v/>
      </c>
      <c r="L1101" s="134" t="str">
        <f t="shared" si="509"/>
        <v/>
      </c>
      <c r="M1101" s="134" t="str">
        <f t="shared" si="492"/>
        <v/>
      </c>
      <c r="N1101" s="134" t="str">
        <f t="shared" si="493"/>
        <v/>
      </c>
      <c r="O1101" s="134" t="str">
        <f t="shared" si="494"/>
        <v/>
      </c>
      <c r="P1101" s="134" t="str">
        <f t="shared" si="495"/>
        <v/>
      </c>
      <c r="Q1101" s="134" t="str">
        <f t="shared" si="496"/>
        <v/>
      </c>
      <c r="R1101" s="130" t="str">
        <f t="shared" si="497"/>
        <v/>
      </c>
      <c r="S1101" s="134" t="str">
        <f t="shared" si="498"/>
        <v/>
      </c>
      <c r="T1101" s="147" t="str">
        <f t="shared" si="499"/>
        <v/>
      </c>
      <c r="U1101" s="134" t="str">
        <f t="shared" si="500"/>
        <v/>
      </c>
      <c r="V1101" s="134" t="str">
        <f t="shared" si="501"/>
        <v/>
      </c>
      <c r="W1101" s="134" t="str">
        <f t="shared" si="502"/>
        <v/>
      </c>
    </row>
    <row r="1102" spans="1:23">
      <c r="A1102" s="150"/>
      <c r="B1102" s="147"/>
      <c r="C1102" s="130"/>
      <c r="D1102" s="134" t="str">
        <f t="shared" si="510"/>
        <v/>
      </c>
      <c r="E1102" s="145" t="str">
        <f t="shared" si="503"/>
        <v/>
      </c>
      <c r="F1102" s="146" t="str">
        <f t="shared" si="504"/>
        <v/>
      </c>
      <c r="G1102" s="132" t="str">
        <f t="shared" si="505"/>
        <v/>
      </c>
      <c r="H1102" s="133" t="str">
        <f t="shared" ca="1" si="506"/>
        <v/>
      </c>
      <c r="I1102" s="134" t="str">
        <f t="shared" si="507"/>
        <v/>
      </c>
      <c r="J1102" s="134" t="str">
        <f>""</f>
        <v/>
      </c>
      <c r="K1102" s="134" t="str">
        <f t="shared" si="508"/>
        <v/>
      </c>
      <c r="L1102" s="134" t="str">
        <f t="shared" si="509"/>
        <v/>
      </c>
      <c r="M1102" s="134" t="str">
        <f t="shared" si="492"/>
        <v/>
      </c>
      <c r="N1102" s="134" t="str">
        <f t="shared" si="493"/>
        <v/>
      </c>
      <c r="O1102" s="134" t="str">
        <f t="shared" si="494"/>
        <v/>
      </c>
      <c r="P1102" s="134" t="str">
        <f t="shared" si="495"/>
        <v/>
      </c>
      <c r="Q1102" s="134" t="str">
        <f t="shared" si="496"/>
        <v/>
      </c>
      <c r="R1102" s="130" t="str">
        <f t="shared" si="497"/>
        <v/>
      </c>
      <c r="S1102" s="134" t="str">
        <f t="shared" si="498"/>
        <v/>
      </c>
      <c r="T1102" s="147" t="str">
        <f t="shared" si="499"/>
        <v/>
      </c>
      <c r="U1102" s="134" t="str">
        <f t="shared" si="500"/>
        <v/>
      </c>
      <c r="V1102" s="134" t="str">
        <f t="shared" si="501"/>
        <v/>
      </c>
      <c r="W1102" s="134" t="str">
        <f t="shared" si="502"/>
        <v/>
      </c>
    </row>
    <row r="1103" spans="1:23">
      <c r="A1103" s="150"/>
      <c r="B1103" s="147"/>
      <c r="C1103" s="130"/>
      <c r="D1103" s="134" t="str">
        <f t="shared" si="510"/>
        <v/>
      </c>
      <c r="E1103" s="145" t="str">
        <f t="shared" si="503"/>
        <v/>
      </c>
      <c r="F1103" s="146" t="str">
        <f t="shared" si="504"/>
        <v/>
      </c>
      <c r="G1103" s="132" t="str">
        <f t="shared" si="505"/>
        <v/>
      </c>
      <c r="H1103" s="133" t="str">
        <f t="shared" ca="1" si="506"/>
        <v/>
      </c>
      <c r="I1103" s="134" t="str">
        <f t="shared" si="507"/>
        <v/>
      </c>
      <c r="J1103" s="134" t="str">
        <f>""</f>
        <v/>
      </c>
      <c r="K1103" s="134" t="str">
        <f t="shared" si="508"/>
        <v/>
      </c>
      <c r="L1103" s="134" t="str">
        <f t="shared" si="509"/>
        <v/>
      </c>
      <c r="M1103" s="134" t="str">
        <f t="shared" si="492"/>
        <v/>
      </c>
      <c r="N1103" s="134" t="str">
        <f t="shared" si="493"/>
        <v/>
      </c>
      <c r="O1103" s="134" t="str">
        <f t="shared" si="494"/>
        <v/>
      </c>
      <c r="P1103" s="134" t="str">
        <f t="shared" si="495"/>
        <v/>
      </c>
      <c r="Q1103" s="134" t="str">
        <f t="shared" si="496"/>
        <v/>
      </c>
      <c r="R1103" s="130" t="str">
        <f t="shared" si="497"/>
        <v/>
      </c>
      <c r="S1103" s="134" t="str">
        <f t="shared" si="498"/>
        <v/>
      </c>
      <c r="T1103" s="147" t="str">
        <f t="shared" si="499"/>
        <v/>
      </c>
      <c r="U1103" s="134" t="str">
        <f t="shared" si="500"/>
        <v/>
      </c>
      <c r="V1103" s="134" t="str">
        <f t="shared" si="501"/>
        <v/>
      </c>
      <c r="W1103" s="134" t="str">
        <f t="shared" si="502"/>
        <v/>
      </c>
    </row>
    <row r="1104" spans="1:23">
      <c r="A1104" s="150"/>
      <c r="B1104" s="147"/>
      <c r="C1104" s="130"/>
      <c r="D1104" s="134" t="str">
        <f t="shared" si="510"/>
        <v/>
      </c>
      <c r="E1104" s="145" t="str">
        <f t="shared" si="503"/>
        <v/>
      </c>
      <c r="F1104" s="146" t="str">
        <f t="shared" si="504"/>
        <v/>
      </c>
      <c r="G1104" s="132" t="str">
        <f t="shared" si="505"/>
        <v/>
      </c>
      <c r="H1104" s="133" t="str">
        <f t="shared" ca="1" si="506"/>
        <v/>
      </c>
      <c r="I1104" s="134" t="str">
        <f t="shared" si="507"/>
        <v/>
      </c>
      <c r="J1104" s="134" t="str">
        <f>""</f>
        <v/>
      </c>
      <c r="K1104" s="134" t="str">
        <f t="shared" si="508"/>
        <v/>
      </c>
      <c r="L1104" s="134" t="str">
        <f t="shared" si="509"/>
        <v/>
      </c>
      <c r="M1104" s="134" t="str">
        <f t="shared" si="492"/>
        <v/>
      </c>
      <c r="N1104" s="134" t="str">
        <f t="shared" si="493"/>
        <v/>
      </c>
      <c r="O1104" s="134" t="str">
        <f t="shared" si="494"/>
        <v/>
      </c>
      <c r="P1104" s="134" t="str">
        <f t="shared" si="495"/>
        <v/>
      </c>
      <c r="Q1104" s="134" t="str">
        <f t="shared" si="496"/>
        <v/>
      </c>
      <c r="R1104" s="130" t="str">
        <f t="shared" si="497"/>
        <v/>
      </c>
      <c r="S1104" s="134" t="str">
        <f t="shared" si="498"/>
        <v/>
      </c>
      <c r="T1104" s="147" t="str">
        <f t="shared" si="499"/>
        <v/>
      </c>
      <c r="U1104" s="134" t="str">
        <f t="shared" si="500"/>
        <v/>
      </c>
      <c r="V1104" s="134" t="str">
        <f t="shared" si="501"/>
        <v/>
      </c>
      <c r="W1104" s="134" t="str">
        <f t="shared" si="502"/>
        <v/>
      </c>
    </row>
    <row r="1105" spans="1:23">
      <c r="A1105" s="150"/>
      <c r="B1105" s="147"/>
      <c r="C1105" s="130"/>
      <c r="D1105" s="134" t="str">
        <f t="shared" si="510"/>
        <v/>
      </c>
      <c r="E1105" s="145" t="str">
        <f t="shared" si="503"/>
        <v/>
      </c>
      <c r="F1105" s="146" t="str">
        <f t="shared" si="504"/>
        <v/>
      </c>
      <c r="G1105" s="132" t="str">
        <f t="shared" si="505"/>
        <v/>
      </c>
      <c r="H1105" s="133" t="str">
        <f t="shared" ca="1" si="506"/>
        <v/>
      </c>
      <c r="I1105" s="134" t="str">
        <f t="shared" si="507"/>
        <v/>
      </c>
      <c r="J1105" s="134" t="str">
        <f>""</f>
        <v/>
      </c>
      <c r="K1105" s="134" t="str">
        <f t="shared" si="508"/>
        <v/>
      </c>
      <c r="L1105" s="134" t="str">
        <f t="shared" si="509"/>
        <v/>
      </c>
      <c r="M1105" s="134" t="str">
        <f t="shared" si="492"/>
        <v/>
      </c>
      <c r="N1105" s="134" t="str">
        <f t="shared" si="493"/>
        <v/>
      </c>
      <c r="O1105" s="134" t="str">
        <f t="shared" si="494"/>
        <v/>
      </c>
      <c r="P1105" s="134" t="str">
        <f t="shared" si="495"/>
        <v/>
      </c>
      <c r="Q1105" s="134" t="str">
        <f t="shared" si="496"/>
        <v/>
      </c>
      <c r="R1105" s="130" t="str">
        <f t="shared" si="497"/>
        <v/>
      </c>
      <c r="S1105" s="134" t="str">
        <f t="shared" si="498"/>
        <v/>
      </c>
      <c r="T1105" s="147" t="str">
        <f t="shared" si="499"/>
        <v/>
      </c>
      <c r="U1105" s="134" t="str">
        <f t="shared" si="500"/>
        <v/>
      </c>
      <c r="V1105" s="134" t="str">
        <f t="shared" si="501"/>
        <v/>
      </c>
      <c r="W1105" s="134" t="str">
        <f t="shared" si="502"/>
        <v/>
      </c>
    </row>
    <row r="1106" spans="1:23">
      <c r="A1106" s="150"/>
      <c r="B1106" s="147"/>
      <c r="C1106" s="130"/>
      <c r="D1106" s="134" t="str">
        <f t="shared" si="510"/>
        <v/>
      </c>
      <c r="E1106" s="145" t="str">
        <f t="shared" si="503"/>
        <v/>
      </c>
      <c r="F1106" s="146" t="str">
        <f t="shared" si="504"/>
        <v/>
      </c>
      <c r="G1106" s="132" t="str">
        <f t="shared" si="505"/>
        <v/>
      </c>
      <c r="H1106" s="133" t="str">
        <f t="shared" ca="1" si="506"/>
        <v/>
      </c>
      <c r="I1106" s="134" t="str">
        <f t="shared" si="507"/>
        <v/>
      </c>
      <c r="J1106" s="134" t="str">
        <f>""</f>
        <v/>
      </c>
      <c r="K1106" s="134" t="str">
        <f t="shared" si="508"/>
        <v/>
      </c>
      <c r="L1106" s="134" t="str">
        <f t="shared" si="509"/>
        <v/>
      </c>
      <c r="M1106" s="134" t="str">
        <f t="shared" si="492"/>
        <v/>
      </c>
      <c r="N1106" s="134" t="str">
        <f t="shared" si="493"/>
        <v/>
      </c>
      <c r="O1106" s="134" t="str">
        <f t="shared" si="494"/>
        <v/>
      </c>
      <c r="P1106" s="134" t="str">
        <f t="shared" si="495"/>
        <v/>
      </c>
      <c r="Q1106" s="134" t="str">
        <f t="shared" si="496"/>
        <v/>
      </c>
      <c r="R1106" s="130" t="str">
        <f t="shared" si="497"/>
        <v/>
      </c>
      <c r="S1106" s="134" t="str">
        <f t="shared" si="498"/>
        <v/>
      </c>
      <c r="T1106" s="147" t="str">
        <f t="shared" si="499"/>
        <v/>
      </c>
      <c r="U1106" s="134" t="str">
        <f t="shared" si="500"/>
        <v/>
      </c>
      <c r="V1106" s="134" t="str">
        <f t="shared" si="501"/>
        <v/>
      </c>
      <c r="W1106" s="134" t="str">
        <f t="shared" si="502"/>
        <v/>
      </c>
    </row>
    <row r="1107" spans="1:23">
      <c r="A1107" s="150"/>
      <c r="B1107" s="147"/>
      <c r="C1107" s="130"/>
      <c r="D1107" s="134" t="str">
        <f t="shared" si="510"/>
        <v/>
      </c>
      <c r="E1107" s="145" t="str">
        <f t="shared" si="503"/>
        <v/>
      </c>
      <c r="F1107" s="146" t="str">
        <f t="shared" si="504"/>
        <v/>
      </c>
      <c r="G1107" s="132" t="str">
        <f t="shared" si="505"/>
        <v/>
      </c>
      <c r="H1107" s="133" t="str">
        <f t="shared" ca="1" si="506"/>
        <v/>
      </c>
      <c r="I1107" s="134" t="str">
        <f t="shared" si="507"/>
        <v/>
      </c>
      <c r="J1107" s="134" t="str">
        <f>""</f>
        <v/>
      </c>
      <c r="K1107" s="134" t="str">
        <f t="shared" si="508"/>
        <v/>
      </c>
      <c r="L1107" s="134" t="str">
        <f t="shared" si="509"/>
        <v/>
      </c>
      <c r="M1107" s="134" t="str">
        <f t="shared" si="492"/>
        <v/>
      </c>
      <c r="N1107" s="134" t="str">
        <f t="shared" si="493"/>
        <v/>
      </c>
      <c r="O1107" s="134" t="str">
        <f t="shared" si="494"/>
        <v/>
      </c>
      <c r="P1107" s="134" t="str">
        <f t="shared" si="495"/>
        <v/>
      </c>
      <c r="Q1107" s="134" t="str">
        <f t="shared" si="496"/>
        <v/>
      </c>
      <c r="R1107" s="130" t="str">
        <f t="shared" si="497"/>
        <v/>
      </c>
      <c r="S1107" s="134" t="str">
        <f t="shared" si="498"/>
        <v/>
      </c>
      <c r="T1107" s="147" t="str">
        <f t="shared" si="499"/>
        <v/>
      </c>
      <c r="U1107" s="134" t="str">
        <f t="shared" si="500"/>
        <v/>
      </c>
      <c r="V1107" s="134" t="str">
        <f t="shared" si="501"/>
        <v/>
      </c>
      <c r="W1107" s="134" t="str">
        <f t="shared" si="502"/>
        <v/>
      </c>
    </row>
    <row r="1108" spans="1:23">
      <c r="A1108" s="150"/>
      <c r="B1108" s="147"/>
      <c r="C1108" s="130"/>
      <c r="D1108" s="134" t="str">
        <f t="shared" si="510"/>
        <v/>
      </c>
      <c r="E1108" s="145" t="str">
        <f t="shared" si="503"/>
        <v/>
      </c>
      <c r="F1108" s="146" t="str">
        <f t="shared" si="504"/>
        <v/>
      </c>
      <c r="G1108" s="132" t="str">
        <f t="shared" si="505"/>
        <v/>
      </c>
      <c r="H1108" s="133" t="str">
        <f t="shared" ca="1" si="506"/>
        <v/>
      </c>
      <c r="I1108" s="134" t="str">
        <f t="shared" si="507"/>
        <v/>
      </c>
      <c r="J1108" s="134" t="str">
        <f>""</f>
        <v/>
      </c>
      <c r="K1108" s="134" t="str">
        <f t="shared" si="508"/>
        <v/>
      </c>
      <c r="L1108" s="134" t="str">
        <f t="shared" si="509"/>
        <v/>
      </c>
      <c r="M1108" s="134" t="str">
        <f t="shared" si="492"/>
        <v/>
      </c>
      <c r="N1108" s="134" t="str">
        <f t="shared" si="493"/>
        <v/>
      </c>
      <c r="O1108" s="134" t="str">
        <f t="shared" si="494"/>
        <v/>
      </c>
      <c r="P1108" s="134" t="str">
        <f t="shared" si="495"/>
        <v/>
      </c>
      <c r="Q1108" s="134" t="str">
        <f t="shared" si="496"/>
        <v/>
      </c>
      <c r="R1108" s="130" t="str">
        <f t="shared" si="497"/>
        <v/>
      </c>
      <c r="S1108" s="134" t="str">
        <f t="shared" si="498"/>
        <v/>
      </c>
      <c r="T1108" s="147" t="str">
        <f t="shared" si="499"/>
        <v/>
      </c>
      <c r="U1108" s="134" t="str">
        <f t="shared" si="500"/>
        <v/>
      </c>
      <c r="V1108" s="134" t="str">
        <f t="shared" si="501"/>
        <v/>
      </c>
      <c r="W1108" s="134" t="str">
        <f t="shared" si="502"/>
        <v/>
      </c>
    </row>
    <row r="1109" spans="1:23">
      <c r="A1109" s="150"/>
      <c r="B1109" s="147"/>
      <c r="C1109" s="130"/>
      <c r="D1109" s="134" t="str">
        <f t="shared" si="510"/>
        <v/>
      </c>
      <c r="E1109" s="145" t="str">
        <f t="shared" si="503"/>
        <v/>
      </c>
      <c r="F1109" s="146" t="str">
        <f t="shared" si="504"/>
        <v/>
      </c>
      <c r="G1109" s="132" t="str">
        <f t="shared" si="505"/>
        <v/>
      </c>
      <c r="H1109" s="133" t="str">
        <f t="shared" ca="1" si="506"/>
        <v/>
      </c>
      <c r="I1109" s="134" t="str">
        <f t="shared" si="507"/>
        <v/>
      </c>
      <c r="J1109" s="134" t="str">
        <f>""</f>
        <v/>
      </c>
      <c r="K1109" s="134" t="str">
        <f t="shared" si="508"/>
        <v/>
      </c>
      <c r="L1109" s="134" t="str">
        <f t="shared" si="509"/>
        <v/>
      </c>
      <c r="M1109" s="134" t="str">
        <f t="shared" si="492"/>
        <v/>
      </c>
      <c r="N1109" s="134" t="str">
        <f t="shared" si="493"/>
        <v/>
      </c>
      <c r="O1109" s="134" t="str">
        <f t="shared" si="494"/>
        <v/>
      </c>
      <c r="P1109" s="134" t="str">
        <f t="shared" si="495"/>
        <v/>
      </c>
      <c r="Q1109" s="134" t="str">
        <f t="shared" si="496"/>
        <v/>
      </c>
      <c r="R1109" s="130" t="str">
        <f t="shared" si="497"/>
        <v/>
      </c>
      <c r="S1109" s="134" t="str">
        <f t="shared" si="498"/>
        <v/>
      </c>
      <c r="T1109" s="147" t="str">
        <f t="shared" si="499"/>
        <v/>
      </c>
      <c r="U1109" s="134" t="str">
        <f t="shared" si="500"/>
        <v/>
      </c>
      <c r="V1109" s="134" t="str">
        <f t="shared" si="501"/>
        <v/>
      </c>
      <c r="W1109" s="134" t="str">
        <f t="shared" si="502"/>
        <v/>
      </c>
    </row>
    <row r="1110" spans="1:23">
      <c r="A1110" s="150"/>
      <c r="B1110" s="147"/>
      <c r="C1110" s="130"/>
      <c r="D1110" s="134" t="str">
        <f t="shared" si="510"/>
        <v/>
      </c>
      <c r="E1110" s="145" t="str">
        <f t="shared" si="503"/>
        <v/>
      </c>
      <c r="F1110" s="146" t="str">
        <f t="shared" si="504"/>
        <v/>
      </c>
      <c r="G1110" s="132" t="str">
        <f t="shared" si="505"/>
        <v/>
      </c>
      <c r="H1110" s="133" t="str">
        <f t="shared" ca="1" si="506"/>
        <v/>
      </c>
      <c r="I1110" s="134" t="str">
        <f t="shared" si="507"/>
        <v/>
      </c>
      <c r="J1110" s="134" t="str">
        <f>""</f>
        <v/>
      </c>
      <c r="K1110" s="134" t="str">
        <f t="shared" si="508"/>
        <v/>
      </c>
      <c r="L1110" s="134" t="str">
        <f t="shared" si="509"/>
        <v/>
      </c>
      <c r="M1110" s="134" t="str">
        <f t="shared" si="492"/>
        <v/>
      </c>
      <c r="N1110" s="134" t="str">
        <f t="shared" si="493"/>
        <v/>
      </c>
      <c r="O1110" s="134" t="str">
        <f t="shared" si="494"/>
        <v/>
      </c>
      <c r="P1110" s="134" t="str">
        <f t="shared" si="495"/>
        <v/>
      </c>
      <c r="Q1110" s="134" t="str">
        <f t="shared" si="496"/>
        <v/>
      </c>
      <c r="R1110" s="130" t="str">
        <f t="shared" si="497"/>
        <v/>
      </c>
      <c r="S1110" s="134" t="str">
        <f t="shared" si="498"/>
        <v/>
      </c>
      <c r="T1110" s="147" t="str">
        <f t="shared" si="499"/>
        <v/>
      </c>
      <c r="U1110" s="134" t="str">
        <f t="shared" si="500"/>
        <v/>
      </c>
      <c r="V1110" s="134" t="str">
        <f t="shared" si="501"/>
        <v/>
      </c>
      <c r="W1110" s="134" t="str">
        <f t="shared" si="502"/>
        <v/>
      </c>
    </row>
    <row r="1111" spans="1:23">
      <c r="A1111" s="150"/>
      <c r="B1111" s="147"/>
      <c r="C1111" s="130"/>
      <c r="D1111" s="134" t="str">
        <f t="shared" si="510"/>
        <v/>
      </c>
      <c r="E1111" s="145" t="str">
        <f t="shared" si="503"/>
        <v/>
      </c>
      <c r="F1111" s="146" t="str">
        <f t="shared" si="504"/>
        <v/>
      </c>
      <c r="G1111" s="132" t="str">
        <f t="shared" si="505"/>
        <v/>
      </c>
      <c r="H1111" s="133" t="str">
        <f t="shared" ca="1" si="506"/>
        <v/>
      </c>
      <c r="I1111" s="134" t="str">
        <f t="shared" si="507"/>
        <v/>
      </c>
      <c r="J1111" s="134" t="str">
        <f>""</f>
        <v/>
      </c>
      <c r="K1111" s="134" t="str">
        <f t="shared" si="508"/>
        <v/>
      </c>
      <c r="L1111" s="134" t="str">
        <f t="shared" si="509"/>
        <v/>
      </c>
      <c r="M1111" s="134" t="str">
        <f t="shared" si="492"/>
        <v/>
      </c>
      <c r="N1111" s="134" t="str">
        <f t="shared" si="493"/>
        <v/>
      </c>
      <c r="O1111" s="134" t="str">
        <f t="shared" si="494"/>
        <v/>
      </c>
      <c r="P1111" s="134" t="str">
        <f t="shared" si="495"/>
        <v/>
      </c>
      <c r="Q1111" s="134" t="str">
        <f t="shared" si="496"/>
        <v/>
      </c>
      <c r="R1111" s="130" t="str">
        <f t="shared" si="497"/>
        <v/>
      </c>
      <c r="S1111" s="134" t="str">
        <f t="shared" si="498"/>
        <v/>
      </c>
      <c r="T1111" s="147" t="str">
        <f t="shared" si="499"/>
        <v/>
      </c>
      <c r="U1111" s="134" t="str">
        <f t="shared" si="500"/>
        <v/>
      </c>
      <c r="V1111" s="134" t="str">
        <f t="shared" si="501"/>
        <v/>
      </c>
      <c r="W1111" s="134" t="str">
        <f t="shared" si="502"/>
        <v/>
      </c>
    </row>
    <row r="1112" spans="1:23">
      <c r="A1112" s="150"/>
      <c r="B1112" s="147"/>
      <c r="C1112" s="130"/>
      <c r="D1112" s="134" t="str">
        <f t="shared" si="510"/>
        <v/>
      </c>
      <c r="E1112" s="145" t="str">
        <f t="shared" si="503"/>
        <v/>
      </c>
      <c r="F1112" s="146" t="str">
        <f t="shared" si="504"/>
        <v/>
      </c>
      <c r="G1112" s="132" t="str">
        <f t="shared" si="505"/>
        <v/>
      </c>
      <c r="H1112" s="133" t="str">
        <f t="shared" ca="1" si="506"/>
        <v/>
      </c>
      <c r="I1112" s="134" t="str">
        <f t="shared" si="507"/>
        <v/>
      </c>
      <c r="J1112" s="134" t="str">
        <f>""</f>
        <v/>
      </c>
      <c r="K1112" s="134" t="str">
        <f t="shared" si="508"/>
        <v/>
      </c>
      <c r="L1112" s="134" t="str">
        <f t="shared" si="509"/>
        <v/>
      </c>
      <c r="M1112" s="134" t="str">
        <f t="shared" si="492"/>
        <v/>
      </c>
      <c r="N1112" s="134" t="str">
        <f t="shared" si="493"/>
        <v/>
      </c>
      <c r="O1112" s="134" t="str">
        <f t="shared" si="494"/>
        <v/>
      </c>
      <c r="P1112" s="134" t="str">
        <f t="shared" si="495"/>
        <v/>
      </c>
      <c r="Q1112" s="134" t="str">
        <f t="shared" si="496"/>
        <v/>
      </c>
      <c r="R1112" s="130" t="str">
        <f t="shared" si="497"/>
        <v/>
      </c>
      <c r="S1112" s="134" t="str">
        <f t="shared" si="498"/>
        <v/>
      </c>
      <c r="T1112" s="147" t="str">
        <f t="shared" si="499"/>
        <v/>
      </c>
      <c r="U1112" s="134" t="str">
        <f t="shared" si="500"/>
        <v/>
      </c>
      <c r="V1112" s="134" t="str">
        <f t="shared" si="501"/>
        <v/>
      </c>
      <c r="W1112" s="134" t="str">
        <f t="shared" si="502"/>
        <v/>
      </c>
    </row>
    <row r="1113" spans="1:23">
      <c r="A1113" s="150"/>
      <c r="B1113" s="147"/>
      <c r="C1113" s="130"/>
      <c r="D1113" s="134" t="str">
        <f t="shared" si="510"/>
        <v/>
      </c>
      <c r="E1113" s="145" t="str">
        <f t="shared" si="503"/>
        <v/>
      </c>
      <c r="F1113" s="146" t="str">
        <f t="shared" si="504"/>
        <v/>
      </c>
      <c r="G1113" s="132" t="str">
        <f t="shared" si="505"/>
        <v/>
      </c>
      <c r="H1113" s="133" t="str">
        <f t="shared" ca="1" si="506"/>
        <v/>
      </c>
      <c r="I1113" s="134" t="str">
        <f t="shared" si="507"/>
        <v/>
      </c>
      <c r="J1113" s="134" t="str">
        <f>""</f>
        <v/>
      </c>
      <c r="K1113" s="134" t="str">
        <f t="shared" si="508"/>
        <v/>
      </c>
      <c r="L1113" s="134" t="str">
        <f t="shared" si="509"/>
        <v/>
      </c>
      <c r="M1113" s="134" t="str">
        <f t="shared" si="492"/>
        <v/>
      </c>
      <c r="N1113" s="134" t="str">
        <f t="shared" si="493"/>
        <v/>
      </c>
      <c r="O1113" s="134" t="str">
        <f t="shared" si="494"/>
        <v/>
      </c>
      <c r="P1113" s="134" t="str">
        <f t="shared" si="495"/>
        <v/>
      </c>
      <c r="Q1113" s="134" t="str">
        <f t="shared" si="496"/>
        <v/>
      </c>
      <c r="R1113" s="130" t="str">
        <f t="shared" si="497"/>
        <v/>
      </c>
      <c r="S1113" s="134" t="str">
        <f t="shared" si="498"/>
        <v/>
      </c>
      <c r="T1113" s="147" t="str">
        <f t="shared" si="499"/>
        <v/>
      </c>
      <c r="U1113" s="134" t="str">
        <f t="shared" si="500"/>
        <v/>
      </c>
      <c r="V1113" s="134" t="str">
        <f t="shared" si="501"/>
        <v/>
      </c>
      <c r="W1113" s="134" t="str">
        <f t="shared" si="502"/>
        <v/>
      </c>
    </row>
    <row r="1114" spans="1:23">
      <c r="A1114" s="150"/>
      <c r="B1114" s="147"/>
      <c r="C1114" s="130"/>
      <c r="D1114" s="134" t="str">
        <f t="shared" si="510"/>
        <v/>
      </c>
      <c r="E1114" s="145" t="str">
        <f t="shared" si="503"/>
        <v/>
      </c>
      <c r="F1114" s="146" t="str">
        <f t="shared" si="504"/>
        <v/>
      </c>
      <c r="G1114" s="132" t="str">
        <f t="shared" si="505"/>
        <v/>
      </c>
      <c r="H1114" s="133" t="str">
        <f t="shared" ca="1" si="506"/>
        <v/>
      </c>
      <c r="I1114" s="134" t="str">
        <f t="shared" si="507"/>
        <v/>
      </c>
      <c r="J1114" s="134" t="str">
        <f>""</f>
        <v/>
      </c>
      <c r="K1114" s="134" t="str">
        <f t="shared" si="508"/>
        <v/>
      </c>
      <c r="L1114" s="134" t="str">
        <f t="shared" si="509"/>
        <v/>
      </c>
      <c r="M1114" s="134" t="str">
        <f t="shared" si="492"/>
        <v/>
      </c>
      <c r="N1114" s="134" t="str">
        <f t="shared" si="493"/>
        <v/>
      </c>
      <c r="O1114" s="134" t="str">
        <f t="shared" si="494"/>
        <v/>
      </c>
      <c r="P1114" s="134" t="str">
        <f t="shared" si="495"/>
        <v/>
      </c>
      <c r="Q1114" s="134" t="str">
        <f t="shared" si="496"/>
        <v/>
      </c>
      <c r="R1114" s="130" t="str">
        <f t="shared" si="497"/>
        <v/>
      </c>
      <c r="S1114" s="134" t="str">
        <f t="shared" si="498"/>
        <v/>
      </c>
      <c r="T1114" s="147" t="str">
        <f t="shared" si="499"/>
        <v/>
      </c>
      <c r="U1114" s="134" t="str">
        <f t="shared" si="500"/>
        <v/>
      </c>
      <c r="V1114" s="134" t="str">
        <f t="shared" si="501"/>
        <v/>
      </c>
      <c r="W1114" s="134" t="str">
        <f t="shared" si="502"/>
        <v/>
      </c>
    </row>
    <row r="1115" spans="1:23">
      <c r="A1115" s="150"/>
      <c r="B1115" s="147"/>
      <c r="C1115" s="130"/>
      <c r="D1115" s="134" t="str">
        <f t="shared" si="510"/>
        <v/>
      </c>
      <c r="E1115" s="145" t="str">
        <f t="shared" si="503"/>
        <v/>
      </c>
      <c r="F1115" s="146" t="str">
        <f t="shared" si="504"/>
        <v/>
      </c>
      <c r="G1115" s="132" t="str">
        <f t="shared" si="505"/>
        <v/>
      </c>
      <c r="H1115" s="133" t="str">
        <f t="shared" ca="1" si="506"/>
        <v/>
      </c>
      <c r="I1115" s="134" t="str">
        <f t="shared" si="507"/>
        <v/>
      </c>
      <c r="J1115" s="134" t="str">
        <f>""</f>
        <v/>
      </c>
      <c r="K1115" s="134" t="str">
        <f t="shared" si="508"/>
        <v/>
      </c>
      <c r="L1115" s="134" t="str">
        <f t="shared" si="509"/>
        <v/>
      </c>
      <c r="M1115" s="134" t="str">
        <f t="shared" si="492"/>
        <v/>
      </c>
      <c r="N1115" s="134" t="str">
        <f t="shared" si="493"/>
        <v/>
      </c>
      <c r="O1115" s="134" t="str">
        <f t="shared" si="494"/>
        <v/>
      </c>
      <c r="P1115" s="134" t="str">
        <f t="shared" si="495"/>
        <v/>
      </c>
      <c r="Q1115" s="134" t="str">
        <f t="shared" si="496"/>
        <v/>
      </c>
      <c r="R1115" s="130" t="str">
        <f t="shared" si="497"/>
        <v/>
      </c>
      <c r="S1115" s="134" t="str">
        <f t="shared" si="498"/>
        <v/>
      </c>
      <c r="T1115" s="147" t="str">
        <f t="shared" si="499"/>
        <v/>
      </c>
      <c r="U1115" s="134" t="str">
        <f t="shared" si="500"/>
        <v/>
      </c>
      <c r="V1115" s="134" t="str">
        <f t="shared" si="501"/>
        <v/>
      </c>
      <c r="W1115" s="134" t="str">
        <f t="shared" si="502"/>
        <v/>
      </c>
    </row>
    <row r="1116" spans="1:23">
      <c r="A1116" s="150"/>
      <c r="B1116" s="147"/>
      <c r="C1116" s="130"/>
      <c r="D1116" s="134" t="str">
        <f t="shared" si="510"/>
        <v/>
      </c>
      <c r="E1116" s="145" t="str">
        <f t="shared" si="503"/>
        <v/>
      </c>
      <c r="F1116" s="146" t="str">
        <f t="shared" si="504"/>
        <v/>
      </c>
      <c r="G1116" s="132" t="str">
        <f t="shared" si="505"/>
        <v/>
      </c>
      <c r="H1116" s="133" t="str">
        <f t="shared" ca="1" si="506"/>
        <v/>
      </c>
      <c r="I1116" s="134" t="str">
        <f t="shared" si="507"/>
        <v/>
      </c>
      <c r="J1116" s="134" t="str">
        <f>""</f>
        <v/>
      </c>
      <c r="K1116" s="134" t="str">
        <f t="shared" si="508"/>
        <v/>
      </c>
      <c r="L1116" s="134" t="str">
        <f t="shared" si="509"/>
        <v/>
      </c>
      <c r="M1116" s="134" t="str">
        <f t="shared" si="492"/>
        <v/>
      </c>
      <c r="N1116" s="134" t="str">
        <f t="shared" si="493"/>
        <v/>
      </c>
      <c r="O1116" s="134" t="str">
        <f t="shared" si="494"/>
        <v/>
      </c>
      <c r="P1116" s="134" t="str">
        <f t="shared" si="495"/>
        <v/>
      </c>
      <c r="Q1116" s="134" t="str">
        <f t="shared" si="496"/>
        <v/>
      </c>
      <c r="R1116" s="130" t="str">
        <f t="shared" si="497"/>
        <v/>
      </c>
      <c r="S1116" s="134" t="str">
        <f t="shared" si="498"/>
        <v/>
      </c>
      <c r="T1116" s="147" t="str">
        <f t="shared" si="499"/>
        <v/>
      </c>
      <c r="U1116" s="134" t="str">
        <f t="shared" si="500"/>
        <v/>
      </c>
      <c r="V1116" s="134" t="str">
        <f t="shared" si="501"/>
        <v/>
      </c>
      <c r="W1116" s="134" t="str">
        <f t="shared" si="502"/>
        <v/>
      </c>
    </row>
    <row r="1117" spans="1:23">
      <c r="A1117" s="150"/>
      <c r="B1117" s="147"/>
      <c r="C1117" s="130"/>
      <c r="D1117" s="134" t="str">
        <f t="shared" si="510"/>
        <v/>
      </c>
      <c r="E1117" s="145" t="str">
        <f t="shared" si="503"/>
        <v/>
      </c>
      <c r="F1117" s="146" t="str">
        <f t="shared" si="504"/>
        <v/>
      </c>
      <c r="G1117" s="132" t="str">
        <f t="shared" si="505"/>
        <v/>
      </c>
      <c r="H1117" s="133" t="str">
        <f t="shared" ca="1" si="506"/>
        <v/>
      </c>
      <c r="I1117" s="134" t="str">
        <f t="shared" si="507"/>
        <v/>
      </c>
      <c r="J1117" s="134" t="str">
        <f>""</f>
        <v/>
      </c>
      <c r="K1117" s="134" t="str">
        <f t="shared" si="508"/>
        <v/>
      </c>
      <c r="L1117" s="134" t="str">
        <f t="shared" si="509"/>
        <v/>
      </c>
      <c r="M1117" s="134" t="str">
        <f t="shared" si="492"/>
        <v/>
      </c>
      <c r="N1117" s="134" t="str">
        <f t="shared" si="493"/>
        <v/>
      </c>
      <c r="O1117" s="134" t="str">
        <f t="shared" si="494"/>
        <v/>
      </c>
      <c r="P1117" s="134" t="str">
        <f t="shared" si="495"/>
        <v/>
      </c>
      <c r="Q1117" s="134" t="str">
        <f t="shared" si="496"/>
        <v/>
      </c>
      <c r="R1117" s="130" t="str">
        <f t="shared" si="497"/>
        <v/>
      </c>
      <c r="S1117" s="134" t="str">
        <f t="shared" si="498"/>
        <v/>
      </c>
      <c r="T1117" s="147" t="str">
        <f t="shared" si="499"/>
        <v/>
      </c>
      <c r="U1117" s="134" t="str">
        <f t="shared" si="500"/>
        <v/>
      </c>
      <c r="V1117" s="134" t="str">
        <f t="shared" si="501"/>
        <v/>
      </c>
      <c r="W1117" s="134" t="str">
        <f t="shared" si="502"/>
        <v/>
      </c>
    </row>
    <row r="1118" spans="1:23">
      <c r="A1118" s="150"/>
      <c r="B1118" s="147"/>
      <c r="C1118" s="130"/>
      <c r="D1118" s="134" t="str">
        <f t="shared" si="510"/>
        <v/>
      </c>
      <c r="E1118" s="145" t="str">
        <f t="shared" si="503"/>
        <v/>
      </c>
      <c r="F1118" s="146" t="str">
        <f t="shared" si="504"/>
        <v/>
      </c>
      <c r="G1118" s="132" t="str">
        <f t="shared" si="505"/>
        <v/>
      </c>
      <c r="H1118" s="133" t="str">
        <f t="shared" ca="1" si="506"/>
        <v/>
      </c>
      <c r="I1118" s="134" t="str">
        <f t="shared" si="507"/>
        <v/>
      </c>
      <c r="J1118" s="134" t="str">
        <f>""</f>
        <v/>
      </c>
      <c r="K1118" s="134" t="str">
        <f t="shared" si="508"/>
        <v/>
      </c>
      <c r="L1118" s="134" t="str">
        <f t="shared" si="509"/>
        <v/>
      </c>
      <c r="M1118" s="134" t="str">
        <f t="shared" si="492"/>
        <v/>
      </c>
      <c r="N1118" s="134" t="str">
        <f t="shared" si="493"/>
        <v/>
      </c>
      <c r="O1118" s="134" t="str">
        <f t="shared" si="494"/>
        <v/>
      </c>
      <c r="P1118" s="134" t="str">
        <f t="shared" si="495"/>
        <v/>
      </c>
      <c r="Q1118" s="134" t="str">
        <f t="shared" si="496"/>
        <v/>
      </c>
      <c r="R1118" s="130" t="str">
        <f t="shared" si="497"/>
        <v/>
      </c>
      <c r="S1118" s="134" t="str">
        <f t="shared" si="498"/>
        <v/>
      </c>
      <c r="T1118" s="147" t="str">
        <f t="shared" si="499"/>
        <v/>
      </c>
      <c r="U1118" s="134" t="str">
        <f t="shared" si="500"/>
        <v/>
      </c>
      <c r="V1118" s="134" t="str">
        <f t="shared" si="501"/>
        <v/>
      </c>
      <c r="W1118" s="134" t="str">
        <f t="shared" si="502"/>
        <v/>
      </c>
    </row>
    <row r="1119" spans="1:23">
      <c r="A1119" s="150"/>
      <c r="B1119" s="147"/>
      <c r="C1119" s="130"/>
      <c r="D1119" s="134" t="str">
        <f t="shared" si="510"/>
        <v/>
      </c>
      <c r="E1119" s="145" t="str">
        <f t="shared" si="503"/>
        <v/>
      </c>
      <c r="F1119" s="146" t="str">
        <f t="shared" si="504"/>
        <v/>
      </c>
      <c r="G1119" s="132" t="str">
        <f t="shared" si="505"/>
        <v/>
      </c>
      <c r="H1119" s="133" t="str">
        <f t="shared" ca="1" si="506"/>
        <v/>
      </c>
      <c r="I1119" s="134" t="str">
        <f t="shared" si="507"/>
        <v/>
      </c>
      <c r="J1119" s="134" t="str">
        <f>""</f>
        <v/>
      </c>
      <c r="K1119" s="134" t="str">
        <f t="shared" si="508"/>
        <v/>
      </c>
      <c r="L1119" s="134" t="str">
        <f t="shared" si="509"/>
        <v/>
      </c>
      <c r="M1119" s="134" t="str">
        <f t="shared" si="492"/>
        <v/>
      </c>
      <c r="N1119" s="134" t="str">
        <f t="shared" si="493"/>
        <v/>
      </c>
      <c r="O1119" s="134" t="str">
        <f t="shared" si="494"/>
        <v/>
      </c>
      <c r="P1119" s="134" t="str">
        <f t="shared" si="495"/>
        <v/>
      </c>
      <c r="Q1119" s="134" t="str">
        <f t="shared" si="496"/>
        <v/>
      </c>
      <c r="R1119" s="130" t="str">
        <f t="shared" si="497"/>
        <v/>
      </c>
      <c r="S1119" s="134" t="str">
        <f t="shared" si="498"/>
        <v/>
      </c>
      <c r="T1119" s="147" t="str">
        <f t="shared" si="499"/>
        <v/>
      </c>
      <c r="U1119" s="134" t="str">
        <f t="shared" si="500"/>
        <v/>
      </c>
      <c r="V1119" s="134" t="str">
        <f t="shared" si="501"/>
        <v/>
      </c>
      <c r="W1119" s="134" t="str">
        <f t="shared" si="502"/>
        <v/>
      </c>
    </row>
    <row r="1120" spans="1:23">
      <c r="A1120" s="150"/>
      <c r="B1120" s="147"/>
      <c r="C1120" s="130"/>
      <c r="D1120" s="134" t="str">
        <f t="shared" si="510"/>
        <v/>
      </c>
      <c r="E1120" s="145" t="str">
        <f t="shared" si="503"/>
        <v/>
      </c>
      <c r="F1120" s="146" t="str">
        <f t="shared" si="504"/>
        <v/>
      </c>
      <c r="G1120" s="132" t="str">
        <f t="shared" si="505"/>
        <v/>
      </c>
      <c r="H1120" s="133" t="str">
        <f t="shared" ca="1" si="506"/>
        <v/>
      </c>
      <c r="I1120" s="134" t="str">
        <f t="shared" si="507"/>
        <v/>
      </c>
      <c r="J1120" s="134" t="str">
        <f>""</f>
        <v/>
      </c>
      <c r="K1120" s="134" t="str">
        <f t="shared" si="508"/>
        <v/>
      </c>
      <c r="L1120" s="134" t="str">
        <f t="shared" si="509"/>
        <v/>
      </c>
      <c r="M1120" s="134" t="str">
        <f t="shared" si="492"/>
        <v/>
      </c>
      <c r="N1120" s="134" t="str">
        <f t="shared" si="493"/>
        <v/>
      </c>
      <c r="O1120" s="134" t="str">
        <f t="shared" si="494"/>
        <v/>
      </c>
      <c r="P1120" s="134" t="str">
        <f t="shared" si="495"/>
        <v/>
      </c>
      <c r="Q1120" s="134" t="str">
        <f t="shared" si="496"/>
        <v/>
      </c>
      <c r="R1120" s="130" t="str">
        <f t="shared" si="497"/>
        <v/>
      </c>
      <c r="S1120" s="134" t="str">
        <f t="shared" si="498"/>
        <v/>
      </c>
      <c r="T1120" s="147" t="str">
        <f t="shared" si="499"/>
        <v/>
      </c>
      <c r="U1120" s="134" t="str">
        <f t="shared" si="500"/>
        <v/>
      </c>
      <c r="V1120" s="134" t="str">
        <f t="shared" si="501"/>
        <v/>
      </c>
      <c r="W1120" s="134" t="str">
        <f t="shared" si="502"/>
        <v/>
      </c>
    </row>
    <row r="1121" spans="1:23">
      <c r="A1121" s="150"/>
      <c r="B1121" s="147"/>
      <c r="C1121" s="130"/>
      <c r="D1121" s="134" t="str">
        <f t="shared" si="510"/>
        <v/>
      </c>
      <c r="E1121" s="145" t="str">
        <f t="shared" si="503"/>
        <v/>
      </c>
      <c r="F1121" s="146" t="str">
        <f t="shared" si="504"/>
        <v/>
      </c>
      <c r="G1121" s="132" t="str">
        <f t="shared" si="505"/>
        <v/>
      </c>
      <c r="H1121" s="133" t="str">
        <f t="shared" ca="1" si="506"/>
        <v/>
      </c>
      <c r="I1121" s="134" t="str">
        <f t="shared" si="507"/>
        <v/>
      </c>
      <c r="J1121" s="134" t="str">
        <f>""</f>
        <v/>
      </c>
      <c r="K1121" s="134" t="str">
        <f t="shared" si="508"/>
        <v/>
      </c>
      <c r="L1121" s="134" t="str">
        <f t="shared" si="509"/>
        <v/>
      </c>
      <c r="M1121" s="134" t="str">
        <f t="shared" si="492"/>
        <v/>
      </c>
      <c r="N1121" s="134" t="str">
        <f t="shared" si="493"/>
        <v/>
      </c>
      <c r="O1121" s="134" t="str">
        <f t="shared" si="494"/>
        <v/>
      </c>
      <c r="P1121" s="134" t="str">
        <f t="shared" si="495"/>
        <v/>
      </c>
      <c r="Q1121" s="134" t="str">
        <f t="shared" si="496"/>
        <v/>
      </c>
      <c r="R1121" s="130" t="str">
        <f t="shared" si="497"/>
        <v/>
      </c>
      <c r="S1121" s="134" t="str">
        <f t="shared" si="498"/>
        <v/>
      </c>
      <c r="T1121" s="147" t="str">
        <f t="shared" si="499"/>
        <v/>
      </c>
      <c r="U1121" s="134" t="str">
        <f t="shared" si="500"/>
        <v/>
      </c>
      <c r="V1121" s="134" t="str">
        <f t="shared" si="501"/>
        <v/>
      </c>
      <c r="W1121" s="134" t="str">
        <f t="shared" si="502"/>
        <v/>
      </c>
    </row>
    <row r="1122" spans="1:23">
      <c r="A1122" s="150"/>
      <c r="B1122" s="147"/>
      <c r="C1122" s="130"/>
      <c r="D1122" s="134" t="str">
        <f t="shared" si="510"/>
        <v/>
      </c>
      <c r="E1122" s="145" t="str">
        <f t="shared" si="503"/>
        <v/>
      </c>
      <c r="F1122" s="146" t="str">
        <f t="shared" si="504"/>
        <v/>
      </c>
      <c r="G1122" s="132" t="str">
        <f t="shared" si="505"/>
        <v/>
      </c>
      <c r="H1122" s="133" t="str">
        <f t="shared" ca="1" si="506"/>
        <v/>
      </c>
      <c r="I1122" s="134" t="str">
        <f t="shared" si="507"/>
        <v/>
      </c>
      <c r="J1122" s="134" t="str">
        <f>""</f>
        <v/>
      </c>
      <c r="K1122" s="134" t="str">
        <f t="shared" si="508"/>
        <v/>
      </c>
      <c r="L1122" s="134" t="str">
        <f t="shared" si="509"/>
        <v/>
      </c>
      <c r="M1122" s="134" t="str">
        <f t="shared" si="492"/>
        <v/>
      </c>
      <c r="N1122" s="134" t="str">
        <f t="shared" si="493"/>
        <v/>
      </c>
      <c r="O1122" s="134" t="str">
        <f t="shared" si="494"/>
        <v/>
      </c>
      <c r="P1122" s="134" t="str">
        <f t="shared" si="495"/>
        <v/>
      </c>
      <c r="Q1122" s="134" t="str">
        <f t="shared" si="496"/>
        <v/>
      </c>
      <c r="R1122" s="130" t="str">
        <f t="shared" si="497"/>
        <v/>
      </c>
      <c r="S1122" s="134" t="str">
        <f t="shared" si="498"/>
        <v/>
      </c>
      <c r="T1122" s="147" t="str">
        <f t="shared" si="499"/>
        <v/>
      </c>
      <c r="U1122" s="134" t="str">
        <f t="shared" si="500"/>
        <v/>
      </c>
      <c r="V1122" s="134" t="str">
        <f t="shared" si="501"/>
        <v/>
      </c>
      <c r="W1122" s="134" t="str">
        <f t="shared" si="502"/>
        <v/>
      </c>
    </row>
    <row r="1123" spans="1:23">
      <c r="A1123" s="150"/>
      <c r="B1123" s="147"/>
      <c r="C1123" s="130"/>
      <c r="D1123" s="134" t="str">
        <f t="shared" si="510"/>
        <v/>
      </c>
      <c r="E1123" s="145" t="str">
        <f t="shared" si="503"/>
        <v/>
      </c>
      <c r="F1123" s="146" t="str">
        <f t="shared" si="504"/>
        <v/>
      </c>
      <c r="G1123" s="132" t="str">
        <f t="shared" si="505"/>
        <v/>
      </c>
      <c r="H1123" s="133" t="str">
        <f t="shared" ca="1" si="506"/>
        <v/>
      </c>
      <c r="I1123" s="134" t="str">
        <f t="shared" si="507"/>
        <v/>
      </c>
      <c r="J1123" s="134" t="str">
        <f>""</f>
        <v/>
      </c>
      <c r="K1123" s="134" t="str">
        <f t="shared" si="508"/>
        <v/>
      </c>
      <c r="L1123" s="134" t="str">
        <f t="shared" si="509"/>
        <v/>
      </c>
      <c r="M1123" s="134" t="str">
        <f t="shared" si="492"/>
        <v/>
      </c>
      <c r="N1123" s="134" t="str">
        <f t="shared" si="493"/>
        <v/>
      </c>
      <c r="O1123" s="134" t="str">
        <f t="shared" si="494"/>
        <v/>
      </c>
      <c r="P1123" s="134" t="str">
        <f t="shared" si="495"/>
        <v/>
      </c>
      <c r="Q1123" s="134" t="str">
        <f t="shared" si="496"/>
        <v/>
      </c>
      <c r="R1123" s="130" t="str">
        <f t="shared" si="497"/>
        <v/>
      </c>
      <c r="S1123" s="134" t="str">
        <f t="shared" si="498"/>
        <v/>
      </c>
      <c r="T1123" s="147" t="str">
        <f t="shared" si="499"/>
        <v/>
      </c>
      <c r="U1123" s="134" t="str">
        <f t="shared" si="500"/>
        <v/>
      </c>
      <c r="V1123" s="134" t="str">
        <f t="shared" si="501"/>
        <v/>
      </c>
      <c r="W1123" s="134" t="str">
        <f t="shared" si="502"/>
        <v/>
      </c>
    </row>
    <row r="1124" spans="1:23">
      <c r="A1124" s="150"/>
      <c r="B1124" s="147"/>
      <c r="C1124" s="130"/>
      <c r="D1124" s="134" t="str">
        <f t="shared" si="510"/>
        <v/>
      </c>
      <c r="E1124" s="145" t="str">
        <f t="shared" si="503"/>
        <v/>
      </c>
      <c r="F1124" s="146" t="str">
        <f t="shared" si="504"/>
        <v/>
      </c>
      <c r="G1124" s="132" t="str">
        <f t="shared" si="505"/>
        <v/>
      </c>
      <c r="H1124" s="133" t="str">
        <f t="shared" ca="1" si="506"/>
        <v/>
      </c>
      <c r="I1124" s="134" t="str">
        <f t="shared" si="507"/>
        <v/>
      </c>
      <c r="J1124" s="134" t="str">
        <f>""</f>
        <v/>
      </c>
      <c r="K1124" s="134" t="str">
        <f t="shared" si="508"/>
        <v/>
      </c>
      <c r="L1124" s="134" t="str">
        <f t="shared" si="509"/>
        <v/>
      </c>
      <c r="M1124" s="134" t="str">
        <f t="shared" si="492"/>
        <v/>
      </c>
      <c r="N1124" s="134" t="str">
        <f t="shared" si="493"/>
        <v/>
      </c>
      <c r="O1124" s="134" t="str">
        <f t="shared" si="494"/>
        <v/>
      </c>
      <c r="P1124" s="134" t="str">
        <f t="shared" si="495"/>
        <v/>
      </c>
      <c r="Q1124" s="134" t="str">
        <f t="shared" si="496"/>
        <v/>
      </c>
      <c r="R1124" s="130" t="str">
        <f t="shared" si="497"/>
        <v/>
      </c>
      <c r="S1124" s="134" t="str">
        <f t="shared" si="498"/>
        <v/>
      </c>
      <c r="T1124" s="147" t="str">
        <f t="shared" si="499"/>
        <v/>
      </c>
      <c r="U1124" s="134" t="str">
        <f t="shared" si="500"/>
        <v/>
      </c>
      <c r="V1124" s="134" t="str">
        <f t="shared" si="501"/>
        <v/>
      </c>
      <c r="W1124" s="134" t="str">
        <f t="shared" si="502"/>
        <v/>
      </c>
    </row>
    <row r="1125" spans="1:23">
      <c r="A1125" s="150"/>
      <c r="B1125" s="147"/>
      <c r="C1125" s="130"/>
      <c r="D1125" s="134" t="str">
        <f t="shared" si="510"/>
        <v/>
      </c>
      <c r="E1125" s="145" t="str">
        <f t="shared" si="503"/>
        <v/>
      </c>
      <c r="F1125" s="146" t="str">
        <f t="shared" si="504"/>
        <v/>
      </c>
      <c r="G1125" s="132" t="str">
        <f t="shared" si="505"/>
        <v/>
      </c>
      <c r="H1125" s="133" t="str">
        <f t="shared" ca="1" si="506"/>
        <v/>
      </c>
      <c r="I1125" s="134" t="str">
        <f t="shared" si="507"/>
        <v/>
      </c>
      <c r="J1125" s="134" t="str">
        <f>""</f>
        <v/>
      </c>
      <c r="K1125" s="134" t="str">
        <f t="shared" si="508"/>
        <v/>
      </c>
      <c r="L1125" s="134" t="str">
        <f t="shared" si="509"/>
        <v/>
      </c>
      <c r="M1125" s="134" t="str">
        <f t="shared" si="492"/>
        <v/>
      </c>
      <c r="N1125" s="134" t="str">
        <f t="shared" si="493"/>
        <v/>
      </c>
      <c r="O1125" s="134" t="str">
        <f t="shared" si="494"/>
        <v/>
      </c>
      <c r="P1125" s="134" t="str">
        <f t="shared" si="495"/>
        <v/>
      </c>
      <c r="Q1125" s="134" t="str">
        <f t="shared" si="496"/>
        <v/>
      </c>
      <c r="R1125" s="130" t="str">
        <f t="shared" si="497"/>
        <v/>
      </c>
      <c r="S1125" s="134" t="str">
        <f t="shared" si="498"/>
        <v/>
      </c>
      <c r="T1125" s="147" t="str">
        <f t="shared" si="499"/>
        <v/>
      </c>
      <c r="U1125" s="134" t="str">
        <f t="shared" si="500"/>
        <v/>
      </c>
      <c r="V1125" s="134" t="str">
        <f t="shared" si="501"/>
        <v/>
      </c>
      <c r="W1125" s="134" t="str">
        <f t="shared" si="502"/>
        <v/>
      </c>
    </row>
    <row r="1126" spans="1:23">
      <c r="A1126" s="150"/>
      <c r="B1126" s="147"/>
      <c r="C1126" s="130"/>
      <c r="D1126" s="134" t="str">
        <f t="shared" si="510"/>
        <v/>
      </c>
      <c r="E1126" s="145" t="str">
        <f t="shared" si="503"/>
        <v/>
      </c>
      <c r="F1126" s="146" t="str">
        <f t="shared" si="504"/>
        <v/>
      </c>
      <c r="G1126" s="132" t="str">
        <f t="shared" si="505"/>
        <v/>
      </c>
      <c r="H1126" s="133" t="str">
        <f t="shared" ca="1" si="506"/>
        <v/>
      </c>
      <c r="I1126" s="134" t="str">
        <f t="shared" si="507"/>
        <v/>
      </c>
      <c r="J1126" s="134" t="str">
        <f>""</f>
        <v/>
      </c>
      <c r="K1126" s="134" t="str">
        <f t="shared" si="508"/>
        <v/>
      </c>
      <c r="L1126" s="134" t="str">
        <f t="shared" si="509"/>
        <v/>
      </c>
      <c r="M1126" s="134" t="str">
        <f t="shared" si="492"/>
        <v/>
      </c>
      <c r="N1126" s="134" t="str">
        <f t="shared" si="493"/>
        <v/>
      </c>
      <c r="O1126" s="134" t="str">
        <f t="shared" si="494"/>
        <v/>
      </c>
      <c r="P1126" s="134" t="str">
        <f t="shared" si="495"/>
        <v/>
      </c>
      <c r="Q1126" s="134" t="str">
        <f t="shared" si="496"/>
        <v/>
      </c>
      <c r="R1126" s="130" t="str">
        <f t="shared" si="497"/>
        <v/>
      </c>
      <c r="S1126" s="134" t="str">
        <f t="shared" si="498"/>
        <v/>
      </c>
      <c r="T1126" s="147" t="str">
        <f t="shared" si="499"/>
        <v/>
      </c>
      <c r="U1126" s="134" t="str">
        <f t="shared" si="500"/>
        <v/>
      </c>
      <c r="V1126" s="134" t="str">
        <f t="shared" si="501"/>
        <v/>
      </c>
      <c r="W1126" s="134" t="str">
        <f t="shared" si="502"/>
        <v/>
      </c>
    </row>
    <row r="1127" spans="1:23">
      <c r="A1127" s="150"/>
      <c r="B1127" s="147"/>
      <c r="C1127" s="130"/>
      <c r="D1127" s="134" t="str">
        <f t="shared" si="510"/>
        <v/>
      </c>
      <c r="E1127" s="145" t="str">
        <f t="shared" si="503"/>
        <v/>
      </c>
      <c r="F1127" s="146" t="str">
        <f t="shared" si="504"/>
        <v/>
      </c>
      <c r="G1127" s="132" t="str">
        <f t="shared" si="505"/>
        <v/>
      </c>
      <c r="H1127" s="133" t="str">
        <f t="shared" ca="1" si="506"/>
        <v/>
      </c>
      <c r="I1127" s="134" t="str">
        <f t="shared" si="507"/>
        <v/>
      </c>
      <c r="J1127" s="134" t="str">
        <f>""</f>
        <v/>
      </c>
      <c r="K1127" s="134" t="str">
        <f t="shared" si="508"/>
        <v/>
      </c>
      <c r="L1127" s="134" t="str">
        <f t="shared" si="509"/>
        <v/>
      </c>
      <c r="M1127" s="134" t="str">
        <f t="shared" si="492"/>
        <v/>
      </c>
      <c r="N1127" s="134" t="str">
        <f t="shared" si="493"/>
        <v/>
      </c>
      <c r="O1127" s="134" t="str">
        <f t="shared" si="494"/>
        <v/>
      </c>
      <c r="P1127" s="134" t="str">
        <f t="shared" si="495"/>
        <v/>
      </c>
      <c r="Q1127" s="134" t="str">
        <f t="shared" si="496"/>
        <v/>
      </c>
      <c r="R1127" s="130" t="str">
        <f t="shared" si="497"/>
        <v/>
      </c>
      <c r="S1127" s="134" t="str">
        <f t="shared" si="498"/>
        <v/>
      </c>
      <c r="T1127" s="147" t="str">
        <f t="shared" si="499"/>
        <v/>
      </c>
      <c r="U1127" s="134" t="str">
        <f t="shared" si="500"/>
        <v/>
      </c>
      <c r="V1127" s="134" t="str">
        <f t="shared" si="501"/>
        <v/>
      </c>
      <c r="W1127" s="134" t="str">
        <f t="shared" si="502"/>
        <v/>
      </c>
    </row>
    <row r="1128" spans="1:23">
      <c r="A1128" s="150"/>
      <c r="B1128" s="147"/>
      <c r="C1128" s="130"/>
      <c r="D1128" s="134" t="str">
        <f t="shared" si="510"/>
        <v/>
      </c>
      <c r="E1128" s="145" t="str">
        <f t="shared" si="503"/>
        <v/>
      </c>
      <c r="F1128" s="146" t="str">
        <f t="shared" si="504"/>
        <v/>
      </c>
      <c r="G1128" s="132" t="str">
        <f t="shared" si="505"/>
        <v/>
      </c>
      <c r="H1128" s="133" t="str">
        <f t="shared" ca="1" si="506"/>
        <v/>
      </c>
      <c r="I1128" s="134" t="str">
        <f t="shared" si="507"/>
        <v/>
      </c>
      <c r="J1128" s="134" t="str">
        <f>""</f>
        <v/>
      </c>
      <c r="K1128" s="134" t="str">
        <f t="shared" si="508"/>
        <v/>
      </c>
      <c r="L1128" s="134" t="str">
        <f t="shared" si="509"/>
        <v/>
      </c>
      <c r="M1128" s="134" t="str">
        <f t="shared" si="492"/>
        <v/>
      </c>
      <c r="N1128" s="134" t="str">
        <f t="shared" si="493"/>
        <v/>
      </c>
      <c r="O1128" s="134" t="str">
        <f t="shared" si="494"/>
        <v/>
      </c>
      <c r="P1128" s="134" t="str">
        <f t="shared" si="495"/>
        <v/>
      </c>
      <c r="Q1128" s="134" t="str">
        <f t="shared" si="496"/>
        <v/>
      </c>
      <c r="R1128" s="130" t="str">
        <f t="shared" si="497"/>
        <v/>
      </c>
      <c r="S1128" s="134" t="str">
        <f t="shared" si="498"/>
        <v/>
      </c>
      <c r="T1128" s="147" t="str">
        <f t="shared" si="499"/>
        <v/>
      </c>
      <c r="U1128" s="134" t="str">
        <f t="shared" si="500"/>
        <v/>
      </c>
      <c r="V1128" s="134" t="str">
        <f t="shared" si="501"/>
        <v/>
      </c>
      <c r="W1128" s="134" t="str">
        <f t="shared" si="502"/>
        <v/>
      </c>
    </row>
    <row r="1129" spans="1:23">
      <c r="A1129" s="150"/>
      <c r="B1129" s="147"/>
      <c r="C1129" s="130"/>
      <c r="D1129" s="134" t="str">
        <f t="shared" si="510"/>
        <v/>
      </c>
      <c r="E1129" s="145" t="str">
        <f t="shared" si="503"/>
        <v/>
      </c>
      <c r="F1129" s="146" t="str">
        <f t="shared" si="504"/>
        <v/>
      </c>
      <c r="G1129" s="132" t="str">
        <f t="shared" si="505"/>
        <v/>
      </c>
      <c r="H1129" s="133" t="str">
        <f t="shared" ca="1" si="506"/>
        <v/>
      </c>
      <c r="I1129" s="134" t="str">
        <f t="shared" si="507"/>
        <v/>
      </c>
      <c r="J1129" s="134" t="str">
        <f>""</f>
        <v/>
      </c>
      <c r="K1129" s="134" t="str">
        <f t="shared" si="508"/>
        <v/>
      </c>
      <c r="L1129" s="134" t="str">
        <f t="shared" si="509"/>
        <v/>
      </c>
      <c r="M1129" s="134" t="str">
        <f t="shared" si="492"/>
        <v/>
      </c>
      <c r="N1129" s="134" t="str">
        <f t="shared" si="493"/>
        <v/>
      </c>
      <c r="O1129" s="134" t="str">
        <f t="shared" si="494"/>
        <v/>
      </c>
      <c r="P1129" s="134" t="str">
        <f t="shared" si="495"/>
        <v/>
      </c>
      <c r="Q1129" s="134" t="str">
        <f t="shared" si="496"/>
        <v/>
      </c>
      <c r="R1129" s="130" t="str">
        <f t="shared" si="497"/>
        <v/>
      </c>
      <c r="S1129" s="134" t="str">
        <f t="shared" si="498"/>
        <v/>
      </c>
      <c r="T1129" s="147" t="str">
        <f t="shared" si="499"/>
        <v/>
      </c>
      <c r="U1129" s="134" t="str">
        <f t="shared" si="500"/>
        <v/>
      </c>
      <c r="V1129" s="134" t="str">
        <f t="shared" si="501"/>
        <v/>
      </c>
      <c r="W1129" s="134" t="str">
        <f t="shared" si="502"/>
        <v/>
      </c>
    </row>
    <row r="1130" spans="1:23">
      <c r="A1130" s="150"/>
      <c r="B1130" s="147"/>
      <c r="C1130" s="130"/>
      <c r="D1130" s="134" t="str">
        <f t="shared" si="510"/>
        <v/>
      </c>
      <c r="E1130" s="145" t="str">
        <f t="shared" si="503"/>
        <v/>
      </c>
      <c r="F1130" s="146" t="str">
        <f t="shared" si="504"/>
        <v/>
      </c>
      <c r="G1130" s="132" t="str">
        <f t="shared" si="505"/>
        <v/>
      </c>
      <c r="H1130" s="133" t="str">
        <f t="shared" ca="1" si="506"/>
        <v/>
      </c>
      <c r="I1130" s="134" t="str">
        <f t="shared" si="507"/>
        <v/>
      </c>
      <c r="J1130" s="134" t="str">
        <f>""</f>
        <v/>
      </c>
      <c r="K1130" s="134" t="str">
        <f t="shared" si="508"/>
        <v/>
      </c>
      <c r="L1130" s="134" t="str">
        <f t="shared" si="509"/>
        <v/>
      </c>
      <c r="M1130" s="134" t="str">
        <f t="shared" si="492"/>
        <v/>
      </c>
      <c r="N1130" s="134" t="str">
        <f t="shared" si="493"/>
        <v/>
      </c>
      <c r="O1130" s="134" t="str">
        <f t="shared" si="494"/>
        <v/>
      </c>
      <c r="P1130" s="134" t="str">
        <f t="shared" si="495"/>
        <v/>
      </c>
      <c r="Q1130" s="134" t="str">
        <f t="shared" si="496"/>
        <v/>
      </c>
      <c r="R1130" s="130" t="str">
        <f t="shared" si="497"/>
        <v/>
      </c>
      <c r="S1130" s="134" t="str">
        <f t="shared" si="498"/>
        <v/>
      </c>
      <c r="T1130" s="147" t="str">
        <f t="shared" si="499"/>
        <v/>
      </c>
      <c r="U1130" s="134" t="str">
        <f t="shared" si="500"/>
        <v/>
      </c>
      <c r="V1130" s="134" t="str">
        <f t="shared" si="501"/>
        <v/>
      </c>
      <c r="W1130" s="134" t="str">
        <f t="shared" si="502"/>
        <v/>
      </c>
    </row>
    <row r="1131" spans="1:23">
      <c r="A1131" s="150"/>
      <c r="B1131" s="147"/>
      <c r="C1131" s="130"/>
      <c r="D1131" s="134" t="str">
        <f t="shared" si="510"/>
        <v/>
      </c>
      <c r="E1131" s="145" t="str">
        <f t="shared" si="503"/>
        <v/>
      </c>
      <c r="F1131" s="146" t="str">
        <f t="shared" si="504"/>
        <v/>
      </c>
      <c r="G1131" s="132" t="str">
        <f t="shared" si="505"/>
        <v/>
      </c>
      <c r="H1131" s="133" t="str">
        <f t="shared" ca="1" si="506"/>
        <v/>
      </c>
      <c r="I1131" s="134" t="str">
        <f t="shared" si="507"/>
        <v/>
      </c>
      <c r="J1131" s="134" t="str">
        <f>""</f>
        <v/>
      </c>
      <c r="K1131" s="134" t="str">
        <f t="shared" si="508"/>
        <v/>
      </c>
      <c r="L1131" s="134" t="str">
        <f t="shared" si="509"/>
        <v/>
      </c>
      <c r="M1131" s="134" t="str">
        <f t="shared" si="492"/>
        <v/>
      </c>
      <c r="N1131" s="134" t="str">
        <f t="shared" si="493"/>
        <v/>
      </c>
      <c r="O1131" s="134" t="str">
        <f t="shared" si="494"/>
        <v/>
      </c>
      <c r="P1131" s="134" t="str">
        <f t="shared" si="495"/>
        <v/>
      </c>
      <c r="Q1131" s="134" t="str">
        <f t="shared" si="496"/>
        <v/>
      </c>
      <c r="R1131" s="130" t="str">
        <f t="shared" si="497"/>
        <v/>
      </c>
      <c r="S1131" s="134" t="str">
        <f t="shared" si="498"/>
        <v/>
      </c>
      <c r="T1131" s="147" t="str">
        <f t="shared" si="499"/>
        <v/>
      </c>
      <c r="U1131" s="134" t="str">
        <f t="shared" si="500"/>
        <v/>
      </c>
      <c r="V1131" s="134" t="str">
        <f t="shared" si="501"/>
        <v/>
      </c>
      <c r="W1131" s="134" t="str">
        <f t="shared" si="502"/>
        <v/>
      </c>
    </row>
    <row r="1132" spans="1:23">
      <c r="A1132" s="150"/>
      <c r="B1132" s="147"/>
      <c r="C1132" s="130"/>
      <c r="D1132" s="134" t="str">
        <f t="shared" si="510"/>
        <v/>
      </c>
      <c r="E1132" s="145" t="str">
        <f t="shared" si="503"/>
        <v/>
      </c>
      <c r="F1132" s="146" t="str">
        <f t="shared" si="504"/>
        <v/>
      </c>
      <c r="G1132" s="132" t="str">
        <f t="shared" si="505"/>
        <v/>
      </c>
      <c r="H1132" s="133" t="str">
        <f t="shared" ca="1" si="506"/>
        <v/>
      </c>
      <c r="I1132" s="134" t="str">
        <f t="shared" si="507"/>
        <v/>
      </c>
      <c r="J1132" s="134" t="str">
        <f>""</f>
        <v/>
      </c>
      <c r="K1132" s="134" t="str">
        <f t="shared" si="508"/>
        <v/>
      </c>
      <c r="L1132" s="134" t="str">
        <f t="shared" si="509"/>
        <v/>
      </c>
      <c r="M1132" s="134" t="str">
        <f t="shared" si="492"/>
        <v/>
      </c>
      <c r="N1132" s="134" t="str">
        <f t="shared" si="493"/>
        <v/>
      </c>
      <c r="O1132" s="134" t="str">
        <f t="shared" si="494"/>
        <v/>
      </c>
      <c r="P1132" s="134" t="str">
        <f t="shared" si="495"/>
        <v/>
      </c>
      <c r="Q1132" s="134" t="str">
        <f t="shared" si="496"/>
        <v/>
      </c>
      <c r="R1132" s="130" t="str">
        <f t="shared" si="497"/>
        <v/>
      </c>
      <c r="S1132" s="134" t="str">
        <f t="shared" si="498"/>
        <v/>
      </c>
      <c r="T1132" s="147" t="str">
        <f t="shared" si="499"/>
        <v/>
      </c>
      <c r="U1132" s="134" t="str">
        <f t="shared" si="500"/>
        <v/>
      </c>
      <c r="V1132" s="134" t="str">
        <f t="shared" si="501"/>
        <v/>
      </c>
      <c r="W1132" s="134" t="str">
        <f t="shared" si="502"/>
        <v/>
      </c>
    </row>
    <row r="1133" spans="1:23">
      <c r="A1133" s="150"/>
      <c r="B1133" s="147"/>
      <c r="C1133" s="130"/>
      <c r="D1133" s="134" t="str">
        <f t="shared" si="510"/>
        <v/>
      </c>
      <c r="E1133" s="145" t="str">
        <f t="shared" si="503"/>
        <v/>
      </c>
      <c r="F1133" s="146" t="str">
        <f t="shared" si="504"/>
        <v/>
      </c>
      <c r="G1133" s="132" t="str">
        <f t="shared" si="505"/>
        <v/>
      </c>
      <c r="H1133" s="133" t="str">
        <f t="shared" ca="1" si="506"/>
        <v/>
      </c>
      <c r="I1133" s="134" t="str">
        <f t="shared" si="507"/>
        <v/>
      </c>
      <c r="J1133" s="134" t="str">
        <f>""</f>
        <v/>
      </c>
      <c r="K1133" s="134" t="str">
        <f t="shared" si="508"/>
        <v/>
      </c>
      <c r="L1133" s="134" t="str">
        <f t="shared" si="509"/>
        <v/>
      </c>
      <c r="M1133" s="134" t="str">
        <f t="shared" si="492"/>
        <v/>
      </c>
      <c r="N1133" s="134" t="str">
        <f t="shared" si="493"/>
        <v/>
      </c>
      <c r="O1133" s="134" t="str">
        <f t="shared" si="494"/>
        <v/>
      </c>
      <c r="P1133" s="134" t="str">
        <f t="shared" si="495"/>
        <v/>
      </c>
      <c r="Q1133" s="134" t="str">
        <f t="shared" si="496"/>
        <v/>
      </c>
      <c r="R1133" s="130" t="str">
        <f t="shared" si="497"/>
        <v/>
      </c>
      <c r="S1133" s="134" t="str">
        <f t="shared" si="498"/>
        <v/>
      </c>
      <c r="T1133" s="147" t="str">
        <f t="shared" si="499"/>
        <v/>
      </c>
      <c r="U1133" s="134" t="str">
        <f t="shared" si="500"/>
        <v/>
      </c>
      <c r="V1133" s="134" t="str">
        <f t="shared" si="501"/>
        <v/>
      </c>
      <c r="W1133" s="134" t="str">
        <f t="shared" si="502"/>
        <v/>
      </c>
    </row>
    <row r="1134" spans="1:23">
      <c r="A1134" s="150"/>
      <c r="B1134" s="147"/>
      <c r="C1134" s="130"/>
      <c r="D1134" s="134" t="str">
        <f t="shared" si="510"/>
        <v/>
      </c>
      <c r="E1134" s="145" t="str">
        <f t="shared" si="503"/>
        <v/>
      </c>
      <c r="F1134" s="146" t="str">
        <f t="shared" si="504"/>
        <v/>
      </c>
      <c r="G1134" s="132" t="str">
        <f t="shared" si="505"/>
        <v/>
      </c>
      <c r="H1134" s="133" t="str">
        <f t="shared" ca="1" si="506"/>
        <v/>
      </c>
      <c r="I1134" s="134" t="str">
        <f t="shared" si="507"/>
        <v/>
      </c>
      <c r="J1134" s="134" t="str">
        <f>""</f>
        <v/>
      </c>
      <c r="K1134" s="134" t="str">
        <f t="shared" si="508"/>
        <v/>
      </c>
      <c r="L1134" s="134" t="str">
        <f t="shared" si="509"/>
        <v/>
      </c>
      <c r="M1134" s="134" t="str">
        <f t="shared" si="492"/>
        <v/>
      </c>
      <c r="N1134" s="134" t="str">
        <f t="shared" si="493"/>
        <v/>
      </c>
      <c r="O1134" s="134" t="str">
        <f t="shared" si="494"/>
        <v/>
      </c>
      <c r="P1134" s="134" t="str">
        <f t="shared" si="495"/>
        <v/>
      </c>
      <c r="Q1134" s="134" t="str">
        <f t="shared" si="496"/>
        <v/>
      </c>
      <c r="R1134" s="130" t="str">
        <f t="shared" si="497"/>
        <v/>
      </c>
      <c r="S1134" s="134" t="str">
        <f t="shared" si="498"/>
        <v/>
      </c>
      <c r="T1134" s="147" t="str">
        <f t="shared" si="499"/>
        <v/>
      </c>
      <c r="U1134" s="134" t="str">
        <f t="shared" si="500"/>
        <v/>
      </c>
      <c r="V1134" s="134" t="str">
        <f t="shared" si="501"/>
        <v/>
      </c>
      <c r="W1134" s="134" t="str">
        <f t="shared" si="502"/>
        <v/>
      </c>
    </row>
    <row r="1135" spans="1:23">
      <c r="A1135" s="150"/>
      <c r="B1135" s="147"/>
      <c r="C1135" s="130"/>
      <c r="D1135" s="134" t="str">
        <f t="shared" si="510"/>
        <v/>
      </c>
      <c r="E1135" s="145" t="str">
        <f t="shared" si="503"/>
        <v/>
      </c>
      <c r="F1135" s="146" t="str">
        <f t="shared" si="504"/>
        <v/>
      </c>
      <c r="G1135" s="132" t="str">
        <f t="shared" si="505"/>
        <v/>
      </c>
      <c r="H1135" s="133" t="str">
        <f t="shared" ca="1" si="506"/>
        <v/>
      </c>
      <c r="I1135" s="134" t="str">
        <f t="shared" si="507"/>
        <v/>
      </c>
      <c r="J1135" s="134" t="str">
        <f>""</f>
        <v/>
      </c>
      <c r="K1135" s="134" t="str">
        <f t="shared" si="508"/>
        <v/>
      </c>
      <c r="L1135" s="134" t="str">
        <f t="shared" si="509"/>
        <v/>
      </c>
      <c r="M1135" s="134" t="str">
        <f t="shared" si="492"/>
        <v/>
      </c>
      <c r="N1135" s="134" t="str">
        <f t="shared" si="493"/>
        <v/>
      </c>
      <c r="O1135" s="134" t="str">
        <f t="shared" si="494"/>
        <v/>
      </c>
      <c r="P1135" s="134" t="str">
        <f t="shared" si="495"/>
        <v/>
      </c>
      <c r="Q1135" s="134" t="str">
        <f t="shared" si="496"/>
        <v/>
      </c>
      <c r="R1135" s="130" t="str">
        <f t="shared" si="497"/>
        <v/>
      </c>
      <c r="S1135" s="134" t="str">
        <f t="shared" si="498"/>
        <v/>
      </c>
      <c r="T1135" s="147" t="str">
        <f t="shared" si="499"/>
        <v/>
      </c>
      <c r="U1135" s="134" t="str">
        <f t="shared" si="500"/>
        <v/>
      </c>
      <c r="V1135" s="134" t="str">
        <f t="shared" si="501"/>
        <v/>
      </c>
      <c r="W1135" s="134" t="str">
        <f t="shared" si="502"/>
        <v/>
      </c>
    </row>
    <row r="1136" spans="1:23">
      <c r="A1136" s="150"/>
      <c r="B1136" s="147"/>
      <c r="C1136" s="130"/>
      <c r="D1136" s="134" t="str">
        <f t="shared" si="510"/>
        <v/>
      </c>
      <c r="E1136" s="145" t="str">
        <f t="shared" si="503"/>
        <v/>
      </c>
      <c r="F1136" s="146" t="str">
        <f t="shared" si="504"/>
        <v/>
      </c>
      <c r="G1136" s="132" t="str">
        <f t="shared" si="505"/>
        <v/>
      </c>
      <c r="H1136" s="133" t="str">
        <f t="shared" ca="1" si="506"/>
        <v/>
      </c>
      <c r="I1136" s="134" t="str">
        <f t="shared" si="507"/>
        <v/>
      </c>
      <c r="J1136" s="134" t="str">
        <f>""</f>
        <v/>
      </c>
      <c r="K1136" s="134" t="str">
        <f t="shared" si="508"/>
        <v/>
      </c>
      <c r="L1136" s="134" t="str">
        <f t="shared" si="509"/>
        <v/>
      </c>
      <c r="M1136" s="134" t="str">
        <f t="shared" si="492"/>
        <v/>
      </c>
      <c r="N1136" s="134" t="str">
        <f t="shared" si="493"/>
        <v/>
      </c>
      <c r="O1136" s="134" t="str">
        <f t="shared" si="494"/>
        <v/>
      </c>
      <c r="P1136" s="134" t="str">
        <f t="shared" si="495"/>
        <v/>
      </c>
      <c r="Q1136" s="134" t="str">
        <f t="shared" si="496"/>
        <v/>
      </c>
      <c r="R1136" s="130" t="str">
        <f t="shared" si="497"/>
        <v/>
      </c>
      <c r="S1136" s="134" t="str">
        <f t="shared" si="498"/>
        <v/>
      </c>
      <c r="T1136" s="147" t="str">
        <f t="shared" si="499"/>
        <v/>
      </c>
      <c r="U1136" s="134" t="str">
        <f t="shared" si="500"/>
        <v/>
      </c>
      <c r="V1136" s="134" t="str">
        <f t="shared" si="501"/>
        <v/>
      </c>
      <c r="W1136" s="134" t="str">
        <f t="shared" si="502"/>
        <v/>
      </c>
    </row>
    <row r="1137" spans="1:23">
      <c r="A1137" s="150"/>
      <c r="B1137" s="147"/>
      <c r="C1137" s="130"/>
      <c r="D1137" s="134" t="str">
        <f t="shared" si="510"/>
        <v/>
      </c>
      <c r="E1137" s="145" t="str">
        <f t="shared" si="503"/>
        <v/>
      </c>
      <c r="F1137" s="146" t="str">
        <f t="shared" si="504"/>
        <v/>
      </c>
      <c r="G1137" s="132" t="str">
        <f t="shared" si="505"/>
        <v/>
      </c>
      <c r="H1137" s="133" t="str">
        <f t="shared" ca="1" si="506"/>
        <v/>
      </c>
      <c r="I1137" s="134" t="str">
        <f t="shared" si="507"/>
        <v/>
      </c>
      <c r="J1137" s="134" t="str">
        <f>""</f>
        <v/>
      </c>
      <c r="K1137" s="134" t="str">
        <f t="shared" si="508"/>
        <v/>
      </c>
      <c r="L1137" s="134" t="str">
        <f t="shared" si="509"/>
        <v/>
      </c>
      <c r="M1137" s="134" t="str">
        <f t="shared" si="492"/>
        <v/>
      </c>
      <c r="N1137" s="134" t="str">
        <f t="shared" si="493"/>
        <v/>
      </c>
      <c r="O1137" s="134" t="str">
        <f t="shared" si="494"/>
        <v/>
      </c>
      <c r="P1137" s="134" t="str">
        <f t="shared" si="495"/>
        <v/>
      </c>
      <c r="Q1137" s="134" t="str">
        <f t="shared" si="496"/>
        <v/>
      </c>
      <c r="R1137" s="130" t="str">
        <f t="shared" si="497"/>
        <v/>
      </c>
      <c r="S1137" s="134" t="str">
        <f t="shared" si="498"/>
        <v/>
      </c>
      <c r="T1137" s="147" t="str">
        <f t="shared" si="499"/>
        <v/>
      </c>
      <c r="U1137" s="134" t="str">
        <f t="shared" si="500"/>
        <v/>
      </c>
      <c r="V1137" s="134" t="str">
        <f t="shared" si="501"/>
        <v/>
      </c>
      <c r="W1137" s="134" t="str">
        <f t="shared" si="502"/>
        <v/>
      </c>
    </row>
    <row r="1138" spans="1:23">
      <c r="A1138" s="150"/>
      <c r="B1138" s="147"/>
      <c r="C1138" s="130"/>
      <c r="D1138" s="134" t="str">
        <f t="shared" si="510"/>
        <v/>
      </c>
      <c r="E1138" s="145" t="str">
        <f t="shared" si="503"/>
        <v/>
      </c>
      <c r="F1138" s="146" t="str">
        <f t="shared" si="504"/>
        <v/>
      </c>
      <c r="G1138" s="132" t="str">
        <f t="shared" si="505"/>
        <v/>
      </c>
      <c r="H1138" s="133" t="str">
        <f t="shared" ca="1" si="506"/>
        <v/>
      </c>
      <c r="I1138" s="134" t="str">
        <f t="shared" si="507"/>
        <v/>
      </c>
      <c r="J1138" s="134" t="str">
        <f>""</f>
        <v/>
      </c>
      <c r="K1138" s="134" t="str">
        <f t="shared" si="508"/>
        <v/>
      </c>
      <c r="L1138" s="134" t="str">
        <f t="shared" si="509"/>
        <v/>
      </c>
      <c r="M1138" s="134" t="str">
        <f t="shared" si="492"/>
        <v/>
      </c>
      <c r="N1138" s="134" t="str">
        <f t="shared" si="493"/>
        <v/>
      </c>
      <c r="O1138" s="134" t="str">
        <f t="shared" si="494"/>
        <v/>
      </c>
      <c r="P1138" s="134" t="str">
        <f t="shared" si="495"/>
        <v/>
      </c>
      <c r="Q1138" s="134" t="str">
        <f t="shared" si="496"/>
        <v/>
      </c>
      <c r="R1138" s="130" t="str">
        <f t="shared" si="497"/>
        <v/>
      </c>
      <c r="S1138" s="134" t="str">
        <f t="shared" si="498"/>
        <v/>
      </c>
      <c r="T1138" s="147" t="str">
        <f t="shared" si="499"/>
        <v/>
      </c>
      <c r="U1138" s="134" t="str">
        <f t="shared" si="500"/>
        <v/>
      </c>
      <c r="V1138" s="134" t="str">
        <f t="shared" si="501"/>
        <v/>
      </c>
      <c r="W1138" s="134" t="str">
        <f t="shared" si="502"/>
        <v/>
      </c>
    </row>
    <row r="1139" spans="1:23">
      <c r="A1139" s="150"/>
      <c r="B1139" s="147"/>
      <c r="C1139" s="130"/>
      <c r="D1139" s="134" t="str">
        <f t="shared" si="510"/>
        <v/>
      </c>
      <c r="E1139" s="145" t="str">
        <f t="shared" si="503"/>
        <v/>
      </c>
      <c r="F1139" s="146" t="str">
        <f t="shared" si="504"/>
        <v/>
      </c>
      <c r="G1139" s="132" t="str">
        <f t="shared" si="505"/>
        <v/>
      </c>
      <c r="H1139" s="133" t="str">
        <f t="shared" ca="1" si="506"/>
        <v/>
      </c>
      <c r="I1139" s="134" t="str">
        <f t="shared" si="507"/>
        <v/>
      </c>
      <c r="J1139" s="134" t="str">
        <f>""</f>
        <v/>
      </c>
      <c r="K1139" s="134" t="str">
        <f t="shared" si="508"/>
        <v/>
      </c>
      <c r="L1139" s="134" t="str">
        <f t="shared" si="509"/>
        <v/>
      </c>
      <c r="M1139" s="134" t="str">
        <f t="shared" ref="M1139:M1202" si="511">IFERROR(IF(E1139,0,""),"")</f>
        <v/>
      </c>
      <c r="N1139" s="134" t="str">
        <f t="shared" ref="N1139:N1202" si="512">IFERROR(IF(E1139,0,""),"")</f>
        <v/>
      </c>
      <c r="O1139" s="134" t="str">
        <f t="shared" ref="O1139:O1202" si="513">IFERROR(IF(E1139,"01",""),"")</f>
        <v/>
      </c>
      <c r="P1139" s="134" t="str">
        <f t="shared" ref="P1139:P1202" si="514">IFERROR(IF(K1139&lt;&gt;"",P1138+1,""),1)</f>
        <v/>
      </c>
      <c r="Q1139" s="134" t="str">
        <f t="shared" ref="Q1139:Q1202" si="515">IFERROR(IF(E1139,0,""),"")</f>
        <v/>
      </c>
      <c r="R1139" s="130" t="str">
        <f t="shared" ref="R1139:R1202" si="516">IFERROR(IF(E1139,VLOOKUP(A1139,DATOS,IF(C1139="NO",30,30),FALSE),""),"")</f>
        <v/>
      </c>
      <c r="S1139" s="134" t="str">
        <f t="shared" ref="S1139:S1202" si="517">IFERROR(IF(D1139&lt;&gt;"",S1138+1,""),1)</f>
        <v/>
      </c>
      <c r="T1139" s="147" t="str">
        <f t="shared" ref="T1139:T1202" si="518">IFERROR(IF(E1139,VLOOKUP(A1139,DATOS,27,FALSE),""),"")</f>
        <v/>
      </c>
      <c r="U1139" s="134" t="str">
        <f t="shared" ref="U1139:U1202" si="519">IFERROR(IF(E1139,0,""),"")</f>
        <v/>
      </c>
      <c r="V1139" s="134" t="str">
        <f t="shared" ref="V1139:V1202" si="520">IFERROR(IF(E1139,A1139,""),"")</f>
        <v/>
      </c>
      <c r="W1139" s="134" t="str">
        <f t="shared" ref="W1139:W1202" si="521">IFERROR(IF(V1139&lt;&gt;"",CONCATENATE("PAGO DEL CONTRATO CÁTEDRA ",V1139, " N° HORAS: ",B1139),""),"")</f>
        <v/>
      </c>
    </row>
    <row r="1140" spans="1:23">
      <c r="A1140" s="150"/>
      <c r="B1140" s="147"/>
      <c r="C1140" s="130"/>
      <c r="D1140" s="134" t="str">
        <f t="shared" si="510"/>
        <v/>
      </c>
      <c r="E1140" s="145" t="str">
        <f t="shared" si="503"/>
        <v/>
      </c>
      <c r="F1140" s="146" t="str">
        <f t="shared" si="504"/>
        <v/>
      </c>
      <c r="G1140" s="132" t="str">
        <f t="shared" si="505"/>
        <v/>
      </c>
      <c r="H1140" s="133" t="str">
        <f t="shared" ca="1" si="506"/>
        <v/>
      </c>
      <c r="I1140" s="134" t="str">
        <f t="shared" si="507"/>
        <v/>
      </c>
      <c r="J1140" s="134" t="str">
        <f>""</f>
        <v/>
      </c>
      <c r="K1140" s="134" t="str">
        <f t="shared" si="508"/>
        <v/>
      </c>
      <c r="L1140" s="134" t="str">
        <f t="shared" si="509"/>
        <v/>
      </c>
      <c r="M1140" s="134" t="str">
        <f t="shared" si="511"/>
        <v/>
      </c>
      <c r="N1140" s="134" t="str">
        <f t="shared" si="512"/>
        <v/>
      </c>
      <c r="O1140" s="134" t="str">
        <f t="shared" si="513"/>
        <v/>
      </c>
      <c r="P1140" s="134" t="str">
        <f t="shared" si="514"/>
        <v/>
      </c>
      <c r="Q1140" s="134" t="str">
        <f t="shared" si="515"/>
        <v/>
      </c>
      <c r="R1140" s="130" t="str">
        <f t="shared" si="516"/>
        <v/>
      </c>
      <c r="S1140" s="134" t="str">
        <f t="shared" si="517"/>
        <v/>
      </c>
      <c r="T1140" s="147" t="str">
        <f t="shared" si="518"/>
        <v/>
      </c>
      <c r="U1140" s="134" t="str">
        <f t="shared" si="519"/>
        <v/>
      </c>
      <c r="V1140" s="134" t="str">
        <f t="shared" si="520"/>
        <v/>
      </c>
      <c r="W1140" s="134" t="str">
        <f t="shared" si="521"/>
        <v/>
      </c>
    </row>
    <row r="1141" spans="1:23">
      <c r="A1141" s="150"/>
      <c r="B1141" s="147"/>
      <c r="C1141" s="130"/>
      <c r="D1141" s="134" t="str">
        <f t="shared" si="510"/>
        <v/>
      </c>
      <c r="E1141" s="145" t="str">
        <f t="shared" si="503"/>
        <v/>
      </c>
      <c r="F1141" s="146" t="str">
        <f t="shared" si="504"/>
        <v/>
      </c>
      <c r="G1141" s="132" t="str">
        <f t="shared" si="505"/>
        <v/>
      </c>
      <c r="H1141" s="133" t="str">
        <f t="shared" ca="1" si="506"/>
        <v/>
      </c>
      <c r="I1141" s="134" t="str">
        <f t="shared" si="507"/>
        <v/>
      </c>
      <c r="J1141" s="134" t="str">
        <f>""</f>
        <v/>
      </c>
      <c r="K1141" s="134" t="str">
        <f t="shared" si="508"/>
        <v/>
      </c>
      <c r="L1141" s="134" t="str">
        <f t="shared" si="509"/>
        <v/>
      </c>
      <c r="M1141" s="134" t="str">
        <f t="shared" si="511"/>
        <v/>
      </c>
      <c r="N1141" s="134" t="str">
        <f t="shared" si="512"/>
        <v/>
      </c>
      <c r="O1141" s="134" t="str">
        <f t="shared" si="513"/>
        <v/>
      </c>
      <c r="P1141" s="134" t="str">
        <f t="shared" si="514"/>
        <v/>
      </c>
      <c r="Q1141" s="134" t="str">
        <f t="shared" si="515"/>
        <v/>
      </c>
      <c r="R1141" s="130" t="str">
        <f t="shared" si="516"/>
        <v/>
      </c>
      <c r="S1141" s="134" t="str">
        <f t="shared" si="517"/>
        <v/>
      </c>
      <c r="T1141" s="147" t="str">
        <f t="shared" si="518"/>
        <v/>
      </c>
      <c r="U1141" s="134" t="str">
        <f t="shared" si="519"/>
        <v/>
      </c>
      <c r="V1141" s="134" t="str">
        <f t="shared" si="520"/>
        <v/>
      </c>
      <c r="W1141" s="134" t="str">
        <f t="shared" si="521"/>
        <v/>
      </c>
    </row>
    <row r="1142" spans="1:23">
      <c r="A1142" s="150"/>
      <c r="B1142" s="147"/>
      <c r="C1142" s="130"/>
      <c r="D1142" s="134" t="str">
        <f t="shared" si="510"/>
        <v/>
      </c>
      <c r="E1142" s="145" t="str">
        <f t="shared" si="503"/>
        <v/>
      </c>
      <c r="F1142" s="146" t="str">
        <f t="shared" si="504"/>
        <v/>
      </c>
      <c r="G1142" s="132" t="str">
        <f t="shared" si="505"/>
        <v/>
      </c>
      <c r="H1142" s="133" t="str">
        <f t="shared" ca="1" si="506"/>
        <v/>
      </c>
      <c r="I1142" s="134" t="str">
        <f t="shared" si="507"/>
        <v/>
      </c>
      <c r="J1142" s="134" t="str">
        <f>""</f>
        <v/>
      </c>
      <c r="K1142" s="134" t="str">
        <f t="shared" si="508"/>
        <v/>
      </c>
      <c r="L1142" s="134" t="str">
        <f t="shared" si="509"/>
        <v/>
      </c>
      <c r="M1142" s="134" t="str">
        <f t="shared" si="511"/>
        <v/>
      </c>
      <c r="N1142" s="134" t="str">
        <f t="shared" si="512"/>
        <v/>
      </c>
      <c r="O1142" s="134" t="str">
        <f t="shared" si="513"/>
        <v/>
      </c>
      <c r="P1142" s="134" t="str">
        <f t="shared" si="514"/>
        <v/>
      </c>
      <c r="Q1142" s="134" t="str">
        <f t="shared" si="515"/>
        <v/>
      </c>
      <c r="R1142" s="130" t="str">
        <f t="shared" si="516"/>
        <v/>
      </c>
      <c r="S1142" s="134" t="str">
        <f t="shared" si="517"/>
        <v/>
      </c>
      <c r="T1142" s="147" t="str">
        <f t="shared" si="518"/>
        <v/>
      </c>
      <c r="U1142" s="134" t="str">
        <f t="shared" si="519"/>
        <v/>
      </c>
      <c r="V1142" s="134" t="str">
        <f t="shared" si="520"/>
        <v/>
      </c>
      <c r="W1142" s="134" t="str">
        <f t="shared" si="521"/>
        <v/>
      </c>
    </row>
    <row r="1143" spans="1:23">
      <c r="A1143" s="150"/>
      <c r="B1143" s="147"/>
      <c r="C1143" s="130"/>
      <c r="D1143" s="134" t="str">
        <f t="shared" si="510"/>
        <v/>
      </c>
      <c r="E1143" s="145" t="str">
        <f t="shared" si="503"/>
        <v/>
      </c>
      <c r="F1143" s="146" t="str">
        <f t="shared" si="504"/>
        <v/>
      </c>
      <c r="G1143" s="132" t="str">
        <f t="shared" si="505"/>
        <v/>
      </c>
      <c r="H1143" s="133" t="str">
        <f t="shared" ca="1" si="506"/>
        <v/>
      </c>
      <c r="I1143" s="134" t="str">
        <f t="shared" si="507"/>
        <v/>
      </c>
      <c r="J1143" s="134" t="str">
        <f>""</f>
        <v/>
      </c>
      <c r="K1143" s="134" t="str">
        <f t="shared" si="508"/>
        <v/>
      </c>
      <c r="L1143" s="134" t="str">
        <f t="shared" si="509"/>
        <v/>
      </c>
      <c r="M1143" s="134" t="str">
        <f t="shared" si="511"/>
        <v/>
      </c>
      <c r="N1143" s="134" t="str">
        <f t="shared" si="512"/>
        <v/>
      </c>
      <c r="O1143" s="134" t="str">
        <f t="shared" si="513"/>
        <v/>
      </c>
      <c r="P1143" s="134" t="str">
        <f t="shared" si="514"/>
        <v/>
      </c>
      <c r="Q1143" s="134" t="str">
        <f t="shared" si="515"/>
        <v/>
      </c>
      <c r="R1143" s="130" t="str">
        <f t="shared" si="516"/>
        <v/>
      </c>
      <c r="S1143" s="134" t="str">
        <f t="shared" si="517"/>
        <v/>
      </c>
      <c r="T1143" s="147" t="str">
        <f t="shared" si="518"/>
        <v/>
      </c>
      <c r="U1143" s="134" t="str">
        <f t="shared" si="519"/>
        <v/>
      </c>
      <c r="V1143" s="134" t="str">
        <f t="shared" si="520"/>
        <v/>
      </c>
      <c r="W1143" s="134" t="str">
        <f t="shared" si="521"/>
        <v/>
      </c>
    </row>
    <row r="1144" spans="1:23">
      <c r="A1144" s="150"/>
      <c r="B1144" s="147"/>
      <c r="C1144" s="130"/>
      <c r="D1144" s="134" t="str">
        <f t="shared" si="510"/>
        <v/>
      </c>
      <c r="E1144" s="145" t="str">
        <f t="shared" si="503"/>
        <v/>
      </c>
      <c r="F1144" s="146" t="str">
        <f t="shared" si="504"/>
        <v/>
      </c>
      <c r="G1144" s="132" t="str">
        <f t="shared" si="505"/>
        <v/>
      </c>
      <c r="H1144" s="133" t="str">
        <f t="shared" ca="1" si="506"/>
        <v/>
      </c>
      <c r="I1144" s="134" t="str">
        <f t="shared" si="507"/>
        <v/>
      </c>
      <c r="J1144" s="134" t="str">
        <f>""</f>
        <v/>
      </c>
      <c r="K1144" s="134" t="str">
        <f t="shared" si="508"/>
        <v/>
      </c>
      <c r="L1144" s="134" t="str">
        <f t="shared" si="509"/>
        <v/>
      </c>
      <c r="M1144" s="134" t="str">
        <f t="shared" si="511"/>
        <v/>
      </c>
      <c r="N1144" s="134" t="str">
        <f t="shared" si="512"/>
        <v/>
      </c>
      <c r="O1144" s="134" t="str">
        <f t="shared" si="513"/>
        <v/>
      </c>
      <c r="P1144" s="134" t="str">
        <f t="shared" si="514"/>
        <v/>
      </c>
      <c r="Q1144" s="134" t="str">
        <f t="shared" si="515"/>
        <v/>
      </c>
      <c r="R1144" s="130" t="str">
        <f t="shared" si="516"/>
        <v/>
      </c>
      <c r="S1144" s="134" t="str">
        <f t="shared" si="517"/>
        <v/>
      </c>
      <c r="T1144" s="147" t="str">
        <f t="shared" si="518"/>
        <v/>
      </c>
      <c r="U1144" s="134" t="str">
        <f t="shared" si="519"/>
        <v/>
      </c>
      <c r="V1144" s="134" t="str">
        <f t="shared" si="520"/>
        <v/>
      </c>
      <c r="W1144" s="134" t="str">
        <f t="shared" si="521"/>
        <v/>
      </c>
    </row>
    <row r="1145" spans="1:23">
      <c r="A1145" s="150"/>
      <c r="B1145" s="147"/>
      <c r="C1145" s="130"/>
      <c r="D1145" s="134" t="str">
        <f t="shared" si="510"/>
        <v/>
      </c>
      <c r="E1145" s="145" t="str">
        <f t="shared" si="503"/>
        <v/>
      </c>
      <c r="F1145" s="146" t="str">
        <f t="shared" si="504"/>
        <v/>
      </c>
      <c r="G1145" s="132" t="str">
        <f t="shared" si="505"/>
        <v/>
      </c>
      <c r="H1145" s="133" t="str">
        <f t="shared" ca="1" si="506"/>
        <v/>
      </c>
      <c r="I1145" s="134" t="str">
        <f t="shared" si="507"/>
        <v/>
      </c>
      <c r="J1145" s="134" t="str">
        <f>""</f>
        <v/>
      </c>
      <c r="K1145" s="134" t="str">
        <f t="shared" si="508"/>
        <v/>
      </c>
      <c r="L1145" s="134" t="str">
        <f t="shared" si="509"/>
        <v/>
      </c>
      <c r="M1145" s="134" t="str">
        <f t="shared" si="511"/>
        <v/>
      </c>
      <c r="N1145" s="134" t="str">
        <f t="shared" si="512"/>
        <v/>
      </c>
      <c r="O1145" s="134" t="str">
        <f t="shared" si="513"/>
        <v/>
      </c>
      <c r="P1145" s="134" t="str">
        <f t="shared" si="514"/>
        <v/>
      </c>
      <c r="Q1145" s="134" t="str">
        <f t="shared" si="515"/>
        <v/>
      </c>
      <c r="R1145" s="130" t="str">
        <f t="shared" si="516"/>
        <v/>
      </c>
      <c r="S1145" s="134" t="str">
        <f t="shared" si="517"/>
        <v/>
      </c>
      <c r="T1145" s="147" t="str">
        <f t="shared" si="518"/>
        <v/>
      </c>
      <c r="U1145" s="134" t="str">
        <f t="shared" si="519"/>
        <v/>
      </c>
      <c r="V1145" s="134" t="str">
        <f t="shared" si="520"/>
        <v/>
      </c>
      <c r="W1145" s="134" t="str">
        <f t="shared" si="521"/>
        <v/>
      </c>
    </row>
    <row r="1146" spans="1:23">
      <c r="A1146" s="150"/>
      <c r="B1146" s="147"/>
      <c r="C1146" s="130"/>
      <c r="D1146" s="134" t="str">
        <f t="shared" si="510"/>
        <v/>
      </c>
      <c r="E1146" s="145" t="str">
        <f t="shared" si="503"/>
        <v/>
      </c>
      <c r="F1146" s="146" t="str">
        <f t="shared" si="504"/>
        <v/>
      </c>
      <c r="G1146" s="132" t="str">
        <f t="shared" si="505"/>
        <v/>
      </c>
      <c r="H1146" s="133" t="str">
        <f t="shared" ca="1" si="506"/>
        <v/>
      </c>
      <c r="I1146" s="134" t="str">
        <f t="shared" si="507"/>
        <v/>
      </c>
      <c r="J1146" s="134" t="str">
        <f>""</f>
        <v/>
      </c>
      <c r="K1146" s="134" t="str">
        <f t="shared" si="508"/>
        <v/>
      </c>
      <c r="L1146" s="134" t="str">
        <f t="shared" si="509"/>
        <v/>
      </c>
      <c r="M1146" s="134" t="str">
        <f t="shared" si="511"/>
        <v/>
      </c>
      <c r="N1146" s="134" t="str">
        <f t="shared" si="512"/>
        <v/>
      </c>
      <c r="O1146" s="134" t="str">
        <f t="shared" si="513"/>
        <v/>
      </c>
      <c r="P1146" s="134" t="str">
        <f t="shared" si="514"/>
        <v/>
      </c>
      <c r="Q1146" s="134" t="str">
        <f t="shared" si="515"/>
        <v/>
      </c>
      <c r="R1146" s="130" t="str">
        <f t="shared" si="516"/>
        <v/>
      </c>
      <c r="S1146" s="134" t="str">
        <f t="shared" si="517"/>
        <v/>
      </c>
      <c r="T1146" s="147" t="str">
        <f t="shared" si="518"/>
        <v/>
      </c>
      <c r="U1146" s="134" t="str">
        <f t="shared" si="519"/>
        <v/>
      </c>
      <c r="V1146" s="134" t="str">
        <f t="shared" si="520"/>
        <v/>
      </c>
      <c r="W1146" s="134" t="str">
        <f t="shared" si="521"/>
        <v/>
      </c>
    </row>
    <row r="1147" spans="1:23">
      <c r="A1147" s="150"/>
      <c r="B1147" s="147"/>
      <c r="C1147" s="130"/>
      <c r="D1147" s="134" t="str">
        <f t="shared" si="510"/>
        <v/>
      </c>
      <c r="E1147" s="145" t="str">
        <f t="shared" si="503"/>
        <v/>
      </c>
      <c r="F1147" s="146" t="str">
        <f t="shared" si="504"/>
        <v/>
      </c>
      <c r="G1147" s="132" t="str">
        <f t="shared" si="505"/>
        <v/>
      </c>
      <c r="H1147" s="133" t="str">
        <f t="shared" ca="1" si="506"/>
        <v/>
      </c>
      <c r="I1147" s="134" t="str">
        <f t="shared" si="507"/>
        <v/>
      </c>
      <c r="J1147" s="134" t="str">
        <f>""</f>
        <v/>
      </c>
      <c r="K1147" s="134" t="str">
        <f t="shared" si="508"/>
        <v/>
      </c>
      <c r="L1147" s="134" t="str">
        <f t="shared" si="509"/>
        <v/>
      </c>
      <c r="M1147" s="134" t="str">
        <f t="shared" si="511"/>
        <v/>
      </c>
      <c r="N1147" s="134" t="str">
        <f t="shared" si="512"/>
        <v/>
      </c>
      <c r="O1147" s="134" t="str">
        <f t="shared" si="513"/>
        <v/>
      </c>
      <c r="P1147" s="134" t="str">
        <f t="shared" si="514"/>
        <v/>
      </c>
      <c r="Q1147" s="134" t="str">
        <f t="shared" si="515"/>
        <v/>
      </c>
      <c r="R1147" s="130" t="str">
        <f t="shared" si="516"/>
        <v/>
      </c>
      <c r="S1147" s="134" t="str">
        <f t="shared" si="517"/>
        <v/>
      </c>
      <c r="T1147" s="147" t="str">
        <f t="shared" si="518"/>
        <v/>
      </c>
      <c r="U1147" s="134" t="str">
        <f t="shared" si="519"/>
        <v/>
      </c>
      <c r="V1147" s="134" t="str">
        <f t="shared" si="520"/>
        <v/>
      </c>
      <c r="W1147" s="134" t="str">
        <f t="shared" si="521"/>
        <v/>
      </c>
    </row>
    <row r="1148" spans="1:23">
      <c r="A1148" s="150"/>
      <c r="B1148" s="147"/>
      <c r="C1148" s="130"/>
      <c r="D1148" s="134" t="str">
        <f t="shared" si="510"/>
        <v/>
      </c>
      <c r="E1148" s="145" t="str">
        <f t="shared" si="503"/>
        <v/>
      </c>
      <c r="F1148" s="146" t="str">
        <f t="shared" si="504"/>
        <v/>
      </c>
      <c r="G1148" s="132" t="str">
        <f t="shared" si="505"/>
        <v/>
      </c>
      <c r="H1148" s="133" t="str">
        <f t="shared" ca="1" si="506"/>
        <v/>
      </c>
      <c r="I1148" s="134" t="str">
        <f t="shared" si="507"/>
        <v/>
      </c>
      <c r="J1148" s="134" t="str">
        <f>""</f>
        <v/>
      </c>
      <c r="K1148" s="134" t="str">
        <f t="shared" si="508"/>
        <v/>
      </c>
      <c r="L1148" s="134" t="str">
        <f t="shared" si="509"/>
        <v/>
      </c>
      <c r="M1148" s="134" t="str">
        <f t="shared" si="511"/>
        <v/>
      </c>
      <c r="N1148" s="134" t="str">
        <f t="shared" si="512"/>
        <v/>
      </c>
      <c r="O1148" s="134" t="str">
        <f t="shared" si="513"/>
        <v/>
      </c>
      <c r="P1148" s="134" t="str">
        <f t="shared" si="514"/>
        <v/>
      </c>
      <c r="Q1148" s="134" t="str">
        <f t="shared" si="515"/>
        <v/>
      </c>
      <c r="R1148" s="130" t="str">
        <f t="shared" si="516"/>
        <v/>
      </c>
      <c r="S1148" s="134" t="str">
        <f t="shared" si="517"/>
        <v/>
      </c>
      <c r="T1148" s="147" t="str">
        <f t="shared" si="518"/>
        <v/>
      </c>
      <c r="U1148" s="134" t="str">
        <f t="shared" si="519"/>
        <v/>
      </c>
      <c r="V1148" s="134" t="str">
        <f t="shared" si="520"/>
        <v/>
      </c>
      <c r="W1148" s="134" t="str">
        <f t="shared" si="521"/>
        <v/>
      </c>
    </row>
    <row r="1149" spans="1:23">
      <c r="A1149" s="150"/>
      <c r="B1149" s="147"/>
      <c r="C1149" s="130"/>
      <c r="D1149" s="134" t="str">
        <f t="shared" si="510"/>
        <v/>
      </c>
      <c r="E1149" s="145" t="str">
        <f t="shared" si="503"/>
        <v/>
      </c>
      <c r="F1149" s="146" t="str">
        <f t="shared" si="504"/>
        <v/>
      </c>
      <c r="G1149" s="132" t="str">
        <f t="shared" si="505"/>
        <v/>
      </c>
      <c r="H1149" s="133" t="str">
        <f t="shared" ca="1" si="506"/>
        <v/>
      </c>
      <c r="I1149" s="134" t="str">
        <f t="shared" si="507"/>
        <v/>
      </c>
      <c r="J1149" s="134" t="str">
        <f>""</f>
        <v/>
      </c>
      <c r="K1149" s="134" t="str">
        <f t="shared" si="508"/>
        <v/>
      </c>
      <c r="L1149" s="134" t="str">
        <f t="shared" si="509"/>
        <v/>
      </c>
      <c r="M1149" s="134" t="str">
        <f t="shared" si="511"/>
        <v/>
      </c>
      <c r="N1149" s="134" t="str">
        <f t="shared" si="512"/>
        <v/>
      </c>
      <c r="O1149" s="134" t="str">
        <f t="shared" si="513"/>
        <v/>
      </c>
      <c r="P1149" s="134" t="str">
        <f t="shared" si="514"/>
        <v/>
      </c>
      <c r="Q1149" s="134" t="str">
        <f t="shared" si="515"/>
        <v/>
      </c>
      <c r="R1149" s="130" t="str">
        <f t="shared" si="516"/>
        <v/>
      </c>
      <c r="S1149" s="134" t="str">
        <f t="shared" si="517"/>
        <v/>
      </c>
      <c r="T1149" s="147" t="str">
        <f t="shared" si="518"/>
        <v/>
      </c>
      <c r="U1149" s="134" t="str">
        <f t="shared" si="519"/>
        <v/>
      </c>
      <c r="V1149" s="134" t="str">
        <f t="shared" si="520"/>
        <v/>
      </c>
      <c r="W1149" s="134" t="str">
        <f t="shared" si="521"/>
        <v/>
      </c>
    </row>
    <row r="1150" spans="1:23">
      <c r="A1150" s="150"/>
      <c r="B1150" s="147"/>
      <c r="C1150" s="130"/>
      <c r="D1150" s="134" t="str">
        <f t="shared" si="510"/>
        <v/>
      </c>
      <c r="E1150" s="145" t="str">
        <f t="shared" si="503"/>
        <v/>
      </c>
      <c r="F1150" s="146" t="str">
        <f t="shared" si="504"/>
        <v/>
      </c>
      <c r="G1150" s="132" t="str">
        <f t="shared" si="505"/>
        <v/>
      </c>
      <c r="H1150" s="133" t="str">
        <f t="shared" ca="1" si="506"/>
        <v/>
      </c>
      <c r="I1150" s="134" t="str">
        <f t="shared" si="507"/>
        <v/>
      </c>
      <c r="J1150" s="134" t="str">
        <f>""</f>
        <v/>
      </c>
      <c r="K1150" s="134" t="str">
        <f t="shared" si="508"/>
        <v/>
      </c>
      <c r="L1150" s="134" t="str">
        <f t="shared" si="509"/>
        <v/>
      </c>
      <c r="M1150" s="134" t="str">
        <f t="shared" si="511"/>
        <v/>
      </c>
      <c r="N1150" s="134" t="str">
        <f t="shared" si="512"/>
        <v/>
      </c>
      <c r="O1150" s="134" t="str">
        <f t="shared" si="513"/>
        <v/>
      </c>
      <c r="P1150" s="134" t="str">
        <f t="shared" si="514"/>
        <v/>
      </c>
      <c r="Q1150" s="134" t="str">
        <f t="shared" si="515"/>
        <v/>
      </c>
      <c r="R1150" s="130" t="str">
        <f t="shared" si="516"/>
        <v/>
      </c>
      <c r="S1150" s="134" t="str">
        <f t="shared" si="517"/>
        <v/>
      </c>
      <c r="T1150" s="147" t="str">
        <f t="shared" si="518"/>
        <v/>
      </c>
      <c r="U1150" s="134" t="str">
        <f t="shared" si="519"/>
        <v/>
      </c>
      <c r="V1150" s="134" t="str">
        <f t="shared" si="520"/>
        <v/>
      </c>
      <c r="W1150" s="134" t="str">
        <f t="shared" si="521"/>
        <v/>
      </c>
    </row>
    <row r="1151" spans="1:23">
      <c r="A1151" s="150"/>
      <c r="B1151" s="147"/>
      <c r="C1151" s="130"/>
      <c r="D1151" s="134" t="str">
        <f t="shared" si="510"/>
        <v/>
      </c>
      <c r="E1151" s="145" t="str">
        <f t="shared" si="503"/>
        <v/>
      </c>
      <c r="F1151" s="146" t="str">
        <f t="shared" si="504"/>
        <v/>
      </c>
      <c r="G1151" s="132" t="str">
        <f t="shared" si="505"/>
        <v/>
      </c>
      <c r="H1151" s="133" t="str">
        <f t="shared" ca="1" si="506"/>
        <v/>
      </c>
      <c r="I1151" s="134" t="str">
        <f t="shared" si="507"/>
        <v/>
      </c>
      <c r="J1151" s="134" t="str">
        <f>""</f>
        <v/>
      </c>
      <c r="K1151" s="134" t="str">
        <f t="shared" si="508"/>
        <v/>
      </c>
      <c r="L1151" s="134" t="str">
        <f t="shared" si="509"/>
        <v/>
      </c>
      <c r="M1151" s="134" t="str">
        <f t="shared" si="511"/>
        <v/>
      </c>
      <c r="N1151" s="134" t="str">
        <f t="shared" si="512"/>
        <v/>
      </c>
      <c r="O1151" s="134" t="str">
        <f t="shared" si="513"/>
        <v/>
      </c>
      <c r="P1151" s="134" t="str">
        <f t="shared" si="514"/>
        <v/>
      </c>
      <c r="Q1151" s="134" t="str">
        <f t="shared" si="515"/>
        <v/>
      </c>
      <c r="R1151" s="130" t="str">
        <f t="shared" si="516"/>
        <v/>
      </c>
      <c r="S1151" s="134" t="str">
        <f t="shared" si="517"/>
        <v/>
      </c>
      <c r="T1151" s="147" t="str">
        <f t="shared" si="518"/>
        <v/>
      </c>
      <c r="U1151" s="134" t="str">
        <f t="shared" si="519"/>
        <v/>
      </c>
      <c r="V1151" s="134" t="str">
        <f t="shared" si="520"/>
        <v/>
      </c>
      <c r="W1151" s="134" t="str">
        <f t="shared" si="521"/>
        <v/>
      </c>
    </row>
    <row r="1152" spans="1:23">
      <c r="A1152" s="150"/>
      <c r="B1152" s="147"/>
      <c r="C1152" s="130"/>
      <c r="D1152" s="134" t="str">
        <f t="shared" si="510"/>
        <v/>
      </c>
      <c r="E1152" s="145" t="str">
        <f t="shared" si="503"/>
        <v/>
      </c>
      <c r="F1152" s="146" t="str">
        <f t="shared" si="504"/>
        <v/>
      </c>
      <c r="G1152" s="132" t="str">
        <f t="shared" si="505"/>
        <v/>
      </c>
      <c r="H1152" s="133" t="str">
        <f t="shared" ca="1" si="506"/>
        <v/>
      </c>
      <c r="I1152" s="134" t="str">
        <f t="shared" si="507"/>
        <v/>
      </c>
      <c r="J1152" s="134" t="str">
        <f>""</f>
        <v/>
      </c>
      <c r="K1152" s="134" t="str">
        <f t="shared" si="508"/>
        <v/>
      </c>
      <c r="L1152" s="134" t="str">
        <f t="shared" si="509"/>
        <v/>
      </c>
      <c r="M1152" s="134" t="str">
        <f t="shared" si="511"/>
        <v/>
      </c>
      <c r="N1152" s="134" t="str">
        <f t="shared" si="512"/>
        <v/>
      </c>
      <c r="O1152" s="134" t="str">
        <f t="shared" si="513"/>
        <v/>
      </c>
      <c r="P1152" s="134" t="str">
        <f t="shared" si="514"/>
        <v/>
      </c>
      <c r="Q1152" s="134" t="str">
        <f t="shared" si="515"/>
        <v/>
      </c>
      <c r="R1152" s="130" t="str">
        <f t="shared" si="516"/>
        <v/>
      </c>
      <c r="S1152" s="134" t="str">
        <f t="shared" si="517"/>
        <v/>
      </c>
      <c r="T1152" s="147" t="str">
        <f t="shared" si="518"/>
        <v/>
      </c>
      <c r="U1152" s="134" t="str">
        <f t="shared" si="519"/>
        <v/>
      </c>
      <c r="V1152" s="134" t="str">
        <f t="shared" si="520"/>
        <v/>
      </c>
      <c r="W1152" s="134" t="str">
        <f t="shared" si="521"/>
        <v/>
      </c>
    </row>
    <row r="1153" spans="1:23">
      <c r="A1153" s="150"/>
      <c r="B1153" s="147"/>
      <c r="C1153" s="130"/>
      <c r="D1153" s="134" t="str">
        <f t="shared" si="510"/>
        <v/>
      </c>
      <c r="E1153" s="145" t="str">
        <f t="shared" si="503"/>
        <v/>
      </c>
      <c r="F1153" s="146" t="str">
        <f t="shared" si="504"/>
        <v/>
      </c>
      <c r="G1153" s="132" t="str">
        <f t="shared" si="505"/>
        <v/>
      </c>
      <c r="H1153" s="133" t="str">
        <f t="shared" ca="1" si="506"/>
        <v/>
      </c>
      <c r="I1153" s="134" t="str">
        <f t="shared" si="507"/>
        <v/>
      </c>
      <c r="J1153" s="134" t="str">
        <f>""</f>
        <v/>
      </c>
      <c r="K1153" s="134" t="str">
        <f t="shared" si="508"/>
        <v/>
      </c>
      <c r="L1153" s="134" t="str">
        <f t="shared" si="509"/>
        <v/>
      </c>
      <c r="M1153" s="134" t="str">
        <f t="shared" si="511"/>
        <v/>
      </c>
      <c r="N1153" s="134" t="str">
        <f t="shared" si="512"/>
        <v/>
      </c>
      <c r="O1153" s="134" t="str">
        <f t="shared" si="513"/>
        <v/>
      </c>
      <c r="P1153" s="134" t="str">
        <f t="shared" si="514"/>
        <v/>
      </c>
      <c r="Q1153" s="134" t="str">
        <f t="shared" si="515"/>
        <v/>
      </c>
      <c r="R1153" s="130" t="str">
        <f t="shared" si="516"/>
        <v/>
      </c>
      <c r="S1153" s="134" t="str">
        <f t="shared" si="517"/>
        <v/>
      </c>
      <c r="T1153" s="147" t="str">
        <f t="shared" si="518"/>
        <v/>
      </c>
      <c r="U1153" s="134" t="str">
        <f t="shared" si="519"/>
        <v/>
      </c>
      <c r="V1153" s="134" t="str">
        <f t="shared" si="520"/>
        <v/>
      </c>
      <c r="W1153" s="134" t="str">
        <f t="shared" si="521"/>
        <v/>
      </c>
    </row>
    <row r="1154" spans="1:23">
      <c r="A1154" s="150"/>
      <c r="B1154" s="147"/>
      <c r="C1154" s="130"/>
      <c r="D1154" s="134" t="str">
        <f t="shared" si="510"/>
        <v/>
      </c>
      <c r="E1154" s="145" t="str">
        <f t="shared" si="503"/>
        <v/>
      </c>
      <c r="F1154" s="146" t="str">
        <f t="shared" si="504"/>
        <v/>
      </c>
      <c r="G1154" s="132" t="str">
        <f t="shared" si="505"/>
        <v/>
      </c>
      <c r="H1154" s="133" t="str">
        <f t="shared" ca="1" si="506"/>
        <v/>
      </c>
      <c r="I1154" s="134" t="str">
        <f t="shared" si="507"/>
        <v/>
      </c>
      <c r="J1154" s="134" t="str">
        <f>""</f>
        <v/>
      </c>
      <c r="K1154" s="134" t="str">
        <f t="shared" si="508"/>
        <v/>
      </c>
      <c r="L1154" s="134" t="str">
        <f t="shared" si="509"/>
        <v/>
      </c>
      <c r="M1154" s="134" t="str">
        <f t="shared" si="511"/>
        <v/>
      </c>
      <c r="N1154" s="134" t="str">
        <f t="shared" si="512"/>
        <v/>
      </c>
      <c r="O1154" s="134" t="str">
        <f t="shared" si="513"/>
        <v/>
      </c>
      <c r="P1154" s="134" t="str">
        <f t="shared" si="514"/>
        <v/>
      </c>
      <c r="Q1154" s="134" t="str">
        <f t="shared" si="515"/>
        <v/>
      </c>
      <c r="R1154" s="130" t="str">
        <f t="shared" si="516"/>
        <v/>
      </c>
      <c r="S1154" s="134" t="str">
        <f t="shared" si="517"/>
        <v/>
      </c>
      <c r="T1154" s="147" t="str">
        <f t="shared" si="518"/>
        <v/>
      </c>
      <c r="U1154" s="134" t="str">
        <f t="shared" si="519"/>
        <v/>
      </c>
      <c r="V1154" s="134" t="str">
        <f t="shared" si="520"/>
        <v/>
      </c>
      <c r="W1154" s="134" t="str">
        <f t="shared" si="521"/>
        <v/>
      </c>
    </row>
    <row r="1155" spans="1:23">
      <c r="A1155" s="150"/>
      <c r="B1155" s="147"/>
      <c r="C1155" s="130"/>
      <c r="D1155" s="134" t="str">
        <f t="shared" si="510"/>
        <v/>
      </c>
      <c r="E1155" s="145" t="str">
        <f t="shared" ref="E1155:E1218" si="522">IFERROR(IF(B1155="PRESTACIONES",VLOOKUP(A1155,DATOS,23,FALSE),VLOOKUP(A1155,DATOS,40,FALSE)*B1155),"")</f>
        <v/>
      </c>
      <c r="F1155" s="146" t="str">
        <f t="shared" si="504"/>
        <v/>
      </c>
      <c r="G1155" s="132" t="str">
        <f t="shared" si="505"/>
        <v/>
      </c>
      <c r="H1155" s="133" t="str">
        <f t="shared" ca="1" si="506"/>
        <v/>
      </c>
      <c r="I1155" s="134" t="str">
        <f t="shared" si="507"/>
        <v/>
      </c>
      <c r="J1155" s="134" t="str">
        <f>""</f>
        <v/>
      </c>
      <c r="K1155" s="134" t="str">
        <f t="shared" si="508"/>
        <v/>
      </c>
      <c r="L1155" s="134" t="str">
        <f t="shared" si="509"/>
        <v/>
      </c>
      <c r="M1155" s="134" t="str">
        <f t="shared" si="511"/>
        <v/>
      </c>
      <c r="N1155" s="134" t="str">
        <f t="shared" si="512"/>
        <v/>
      </c>
      <c r="O1155" s="134" t="str">
        <f t="shared" si="513"/>
        <v/>
      </c>
      <c r="P1155" s="134" t="str">
        <f t="shared" si="514"/>
        <v/>
      </c>
      <c r="Q1155" s="134" t="str">
        <f t="shared" si="515"/>
        <v/>
      </c>
      <c r="R1155" s="130" t="str">
        <f t="shared" si="516"/>
        <v/>
      </c>
      <c r="S1155" s="134" t="str">
        <f t="shared" si="517"/>
        <v/>
      </c>
      <c r="T1155" s="147" t="str">
        <f t="shared" si="518"/>
        <v/>
      </c>
      <c r="U1155" s="134" t="str">
        <f t="shared" si="519"/>
        <v/>
      </c>
      <c r="V1155" s="134" t="str">
        <f t="shared" si="520"/>
        <v/>
      </c>
      <c r="W1155" s="134" t="str">
        <f t="shared" si="521"/>
        <v/>
      </c>
    </row>
    <row r="1156" spans="1:23">
      <c r="A1156" s="150"/>
      <c r="B1156" s="147"/>
      <c r="C1156" s="130"/>
      <c r="D1156" s="134" t="str">
        <f t="shared" si="510"/>
        <v/>
      </c>
      <c r="E1156" s="145" t="str">
        <f t="shared" si="522"/>
        <v/>
      </c>
      <c r="F1156" s="146" t="str">
        <f t="shared" ref="F1156:F1219" si="523">IFERROR(IF(E1156,VLOOKUP(A1156,DATOS,2,FALSE),""),"")</f>
        <v/>
      </c>
      <c r="G1156" s="132" t="str">
        <f t="shared" ref="G1156:G1219" si="524">IFERROR(IF(E1156,VLOOKUP(A1156,DATOS,IF(C1156="NO",39,39),FALSE),""),"")</f>
        <v/>
      </c>
      <c r="H1156" s="133" t="str">
        <f t="shared" ref="H1156:H1219" ca="1" si="525">IFERROR(IF(D1156&lt;&gt;"",TODAY(),""),"")</f>
        <v/>
      </c>
      <c r="I1156" s="134" t="str">
        <f t="shared" ref="I1156:I1219" si="526">IFERROR(IF(D1156&lt;&gt;"",I1155+1,""),1)</f>
        <v/>
      </c>
      <c r="J1156" s="134" t="str">
        <f>""</f>
        <v/>
      </c>
      <c r="K1156" s="134" t="str">
        <f t="shared" ref="K1156:K1219" si="527">IFERROR(IF(E1156,0,""),"")</f>
        <v/>
      </c>
      <c r="L1156" s="134" t="str">
        <f t="shared" ref="L1156:L1219" si="528">IFERROR(IF(E1156,0,""),"")</f>
        <v/>
      </c>
      <c r="M1156" s="134" t="str">
        <f t="shared" si="511"/>
        <v/>
      </c>
      <c r="N1156" s="134" t="str">
        <f t="shared" si="512"/>
        <v/>
      </c>
      <c r="O1156" s="134" t="str">
        <f t="shared" si="513"/>
        <v/>
      </c>
      <c r="P1156" s="134" t="str">
        <f t="shared" si="514"/>
        <v/>
      </c>
      <c r="Q1156" s="134" t="str">
        <f t="shared" si="515"/>
        <v/>
      </c>
      <c r="R1156" s="130" t="str">
        <f t="shared" si="516"/>
        <v/>
      </c>
      <c r="S1156" s="134" t="str">
        <f t="shared" si="517"/>
        <v/>
      </c>
      <c r="T1156" s="147" t="str">
        <f t="shared" si="518"/>
        <v/>
      </c>
      <c r="U1156" s="134" t="str">
        <f t="shared" si="519"/>
        <v/>
      </c>
      <c r="V1156" s="134" t="str">
        <f t="shared" si="520"/>
        <v/>
      </c>
      <c r="W1156" s="134" t="str">
        <f t="shared" si="521"/>
        <v/>
      </c>
    </row>
    <row r="1157" spans="1:23">
      <c r="A1157" s="150"/>
      <c r="B1157" s="147"/>
      <c r="C1157" s="130"/>
      <c r="D1157" s="134" t="str">
        <f t="shared" ref="D1157:D1220" si="529">IFERROR(IF(E1157,IF(B1157=6,CONCATENATE(VLOOKUP(A1157,DATOS,IF(C1157="NO",38,38),FALSE),"P"),VLOOKUP(A1157,DATOS,IF(C1157="NO",38,38),FALSE)),""),"")</f>
        <v/>
      </c>
      <c r="E1157" s="145" t="str">
        <f t="shared" si="522"/>
        <v/>
      </c>
      <c r="F1157" s="146" t="str">
        <f t="shared" si="523"/>
        <v/>
      </c>
      <c r="G1157" s="132" t="str">
        <f t="shared" si="524"/>
        <v/>
      </c>
      <c r="H1157" s="133" t="str">
        <f t="shared" ca="1" si="525"/>
        <v/>
      </c>
      <c r="I1157" s="134" t="str">
        <f t="shared" si="526"/>
        <v/>
      </c>
      <c r="J1157" s="134" t="str">
        <f>""</f>
        <v/>
      </c>
      <c r="K1157" s="134" t="str">
        <f t="shared" si="527"/>
        <v/>
      </c>
      <c r="L1157" s="134" t="str">
        <f t="shared" si="528"/>
        <v/>
      </c>
      <c r="M1157" s="134" t="str">
        <f t="shared" si="511"/>
        <v/>
      </c>
      <c r="N1157" s="134" t="str">
        <f t="shared" si="512"/>
        <v/>
      </c>
      <c r="O1157" s="134" t="str">
        <f t="shared" si="513"/>
        <v/>
      </c>
      <c r="P1157" s="134" t="str">
        <f t="shared" si="514"/>
        <v/>
      </c>
      <c r="Q1157" s="134" t="str">
        <f t="shared" si="515"/>
        <v/>
      </c>
      <c r="R1157" s="130" t="str">
        <f t="shared" si="516"/>
        <v/>
      </c>
      <c r="S1157" s="134" t="str">
        <f t="shared" si="517"/>
        <v/>
      </c>
      <c r="T1157" s="147" t="str">
        <f t="shared" si="518"/>
        <v/>
      </c>
      <c r="U1157" s="134" t="str">
        <f t="shared" si="519"/>
        <v/>
      </c>
      <c r="V1157" s="134" t="str">
        <f t="shared" si="520"/>
        <v/>
      </c>
      <c r="W1157" s="134" t="str">
        <f t="shared" si="521"/>
        <v/>
      </c>
    </row>
    <row r="1158" spans="1:23">
      <c r="A1158" s="150"/>
      <c r="B1158" s="147"/>
      <c r="C1158" s="130"/>
      <c r="D1158" s="134" t="str">
        <f t="shared" si="529"/>
        <v/>
      </c>
      <c r="E1158" s="145" t="str">
        <f t="shared" si="522"/>
        <v/>
      </c>
      <c r="F1158" s="146" t="str">
        <f t="shared" si="523"/>
        <v/>
      </c>
      <c r="G1158" s="132" t="str">
        <f t="shared" si="524"/>
        <v/>
      </c>
      <c r="H1158" s="133" t="str">
        <f t="shared" ca="1" si="525"/>
        <v/>
      </c>
      <c r="I1158" s="134" t="str">
        <f t="shared" si="526"/>
        <v/>
      </c>
      <c r="J1158" s="134" t="str">
        <f>""</f>
        <v/>
      </c>
      <c r="K1158" s="134" t="str">
        <f t="shared" si="527"/>
        <v/>
      </c>
      <c r="L1158" s="134" t="str">
        <f t="shared" si="528"/>
        <v/>
      </c>
      <c r="M1158" s="134" t="str">
        <f t="shared" si="511"/>
        <v/>
      </c>
      <c r="N1158" s="134" t="str">
        <f t="shared" si="512"/>
        <v/>
      </c>
      <c r="O1158" s="134" t="str">
        <f t="shared" si="513"/>
        <v/>
      </c>
      <c r="P1158" s="134" t="str">
        <f t="shared" si="514"/>
        <v/>
      </c>
      <c r="Q1158" s="134" t="str">
        <f t="shared" si="515"/>
        <v/>
      </c>
      <c r="R1158" s="130" t="str">
        <f t="shared" si="516"/>
        <v/>
      </c>
      <c r="S1158" s="134" t="str">
        <f t="shared" si="517"/>
        <v/>
      </c>
      <c r="T1158" s="147" t="str">
        <f t="shared" si="518"/>
        <v/>
      </c>
      <c r="U1158" s="134" t="str">
        <f t="shared" si="519"/>
        <v/>
      </c>
      <c r="V1158" s="134" t="str">
        <f t="shared" si="520"/>
        <v/>
      </c>
      <c r="W1158" s="134" t="str">
        <f t="shared" si="521"/>
        <v/>
      </c>
    </row>
    <row r="1159" spans="1:23">
      <c r="A1159" s="150"/>
      <c r="B1159" s="147"/>
      <c r="C1159" s="130"/>
      <c r="D1159" s="134" t="str">
        <f t="shared" si="529"/>
        <v/>
      </c>
      <c r="E1159" s="145" t="str">
        <f t="shared" si="522"/>
        <v/>
      </c>
      <c r="F1159" s="146" t="str">
        <f t="shared" si="523"/>
        <v/>
      </c>
      <c r="G1159" s="132" t="str">
        <f t="shared" si="524"/>
        <v/>
      </c>
      <c r="H1159" s="133" t="str">
        <f t="shared" ca="1" si="525"/>
        <v/>
      </c>
      <c r="I1159" s="134" t="str">
        <f t="shared" si="526"/>
        <v/>
      </c>
      <c r="J1159" s="134" t="str">
        <f>""</f>
        <v/>
      </c>
      <c r="K1159" s="134" t="str">
        <f t="shared" si="527"/>
        <v/>
      </c>
      <c r="L1159" s="134" t="str">
        <f t="shared" si="528"/>
        <v/>
      </c>
      <c r="M1159" s="134" t="str">
        <f t="shared" si="511"/>
        <v/>
      </c>
      <c r="N1159" s="134" t="str">
        <f t="shared" si="512"/>
        <v/>
      </c>
      <c r="O1159" s="134" t="str">
        <f t="shared" si="513"/>
        <v/>
      </c>
      <c r="P1159" s="134" t="str">
        <f t="shared" si="514"/>
        <v/>
      </c>
      <c r="Q1159" s="134" t="str">
        <f t="shared" si="515"/>
        <v/>
      </c>
      <c r="R1159" s="130" t="str">
        <f t="shared" si="516"/>
        <v/>
      </c>
      <c r="S1159" s="134" t="str">
        <f t="shared" si="517"/>
        <v/>
      </c>
      <c r="T1159" s="147" t="str">
        <f t="shared" si="518"/>
        <v/>
      </c>
      <c r="U1159" s="134" t="str">
        <f t="shared" si="519"/>
        <v/>
      </c>
      <c r="V1159" s="134" t="str">
        <f t="shared" si="520"/>
        <v/>
      </c>
      <c r="W1159" s="134" t="str">
        <f t="shared" si="521"/>
        <v/>
      </c>
    </row>
    <row r="1160" spans="1:23">
      <c r="A1160" s="150"/>
      <c r="B1160" s="147"/>
      <c r="C1160" s="130"/>
      <c r="D1160" s="134" t="str">
        <f t="shared" si="529"/>
        <v/>
      </c>
      <c r="E1160" s="145" t="str">
        <f t="shared" si="522"/>
        <v/>
      </c>
      <c r="F1160" s="146" t="str">
        <f t="shared" si="523"/>
        <v/>
      </c>
      <c r="G1160" s="132" t="str">
        <f t="shared" si="524"/>
        <v/>
      </c>
      <c r="H1160" s="133" t="str">
        <f t="shared" ca="1" si="525"/>
        <v/>
      </c>
      <c r="I1160" s="134" t="str">
        <f t="shared" si="526"/>
        <v/>
      </c>
      <c r="J1160" s="134" t="str">
        <f>""</f>
        <v/>
      </c>
      <c r="K1160" s="134" t="str">
        <f t="shared" si="527"/>
        <v/>
      </c>
      <c r="L1160" s="134" t="str">
        <f t="shared" si="528"/>
        <v/>
      </c>
      <c r="M1160" s="134" t="str">
        <f t="shared" si="511"/>
        <v/>
      </c>
      <c r="N1160" s="134" t="str">
        <f t="shared" si="512"/>
        <v/>
      </c>
      <c r="O1160" s="134" t="str">
        <f t="shared" si="513"/>
        <v/>
      </c>
      <c r="P1160" s="134" t="str">
        <f t="shared" si="514"/>
        <v/>
      </c>
      <c r="Q1160" s="134" t="str">
        <f t="shared" si="515"/>
        <v/>
      </c>
      <c r="R1160" s="130" t="str">
        <f t="shared" si="516"/>
        <v/>
      </c>
      <c r="S1160" s="134" t="str">
        <f t="shared" si="517"/>
        <v/>
      </c>
      <c r="T1160" s="147" t="str">
        <f t="shared" si="518"/>
        <v/>
      </c>
      <c r="U1160" s="134" t="str">
        <f t="shared" si="519"/>
        <v/>
      </c>
      <c r="V1160" s="134" t="str">
        <f t="shared" si="520"/>
        <v/>
      </c>
      <c r="W1160" s="134" t="str">
        <f t="shared" si="521"/>
        <v/>
      </c>
    </row>
    <row r="1161" spans="1:23">
      <c r="A1161" s="150"/>
      <c r="B1161" s="147"/>
      <c r="C1161" s="130"/>
      <c r="D1161" s="134" t="str">
        <f t="shared" si="529"/>
        <v/>
      </c>
      <c r="E1161" s="145" t="str">
        <f t="shared" si="522"/>
        <v/>
      </c>
      <c r="F1161" s="146" t="str">
        <f t="shared" si="523"/>
        <v/>
      </c>
      <c r="G1161" s="132" t="str">
        <f t="shared" si="524"/>
        <v/>
      </c>
      <c r="H1161" s="133" t="str">
        <f t="shared" ca="1" si="525"/>
        <v/>
      </c>
      <c r="I1161" s="134" t="str">
        <f t="shared" si="526"/>
        <v/>
      </c>
      <c r="J1161" s="134" t="str">
        <f>""</f>
        <v/>
      </c>
      <c r="K1161" s="134" t="str">
        <f t="shared" si="527"/>
        <v/>
      </c>
      <c r="L1161" s="134" t="str">
        <f t="shared" si="528"/>
        <v/>
      </c>
      <c r="M1161" s="134" t="str">
        <f t="shared" si="511"/>
        <v/>
      </c>
      <c r="N1161" s="134" t="str">
        <f t="shared" si="512"/>
        <v/>
      </c>
      <c r="O1161" s="134" t="str">
        <f t="shared" si="513"/>
        <v/>
      </c>
      <c r="P1161" s="134" t="str">
        <f t="shared" si="514"/>
        <v/>
      </c>
      <c r="Q1161" s="134" t="str">
        <f t="shared" si="515"/>
        <v/>
      </c>
      <c r="R1161" s="130" t="str">
        <f t="shared" si="516"/>
        <v/>
      </c>
      <c r="S1161" s="134" t="str">
        <f t="shared" si="517"/>
        <v/>
      </c>
      <c r="T1161" s="147" t="str">
        <f t="shared" si="518"/>
        <v/>
      </c>
      <c r="U1161" s="134" t="str">
        <f t="shared" si="519"/>
        <v/>
      </c>
      <c r="V1161" s="134" t="str">
        <f t="shared" si="520"/>
        <v/>
      </c>
      <c r="W1161" s="134" t="str">
        <f t="shared" si="521"/>
        <v/>
      </c>
    </row>
    <row r="1162" spans="1:23">
      <c r="A1162" s="150"/>
      <c r="B1162" s="147"/>
      <c r="C1162" s="130"/>
      <c r="D1162" s="134" t="str">
        <f t="shared" si="529"/>
        <v/>
      </c>
      <c r="E1162" s="145" t="str">
        <f t="shared" si="522"/>
        <v/>
      </c>
      <c r="F1162" s="146" t="str">
        <f t="shared" si="523"/>
        <v/>
      </c>
      <c r="G1162" s="132" t="str">
        <f t="shared" si="524"/>
        <v/>
      </c>
      <c r="H1162" s="133" t="str">
        <f t="shared" ca="1" si="525"/>
        <v/>
      </c>
      <c r="I1162" s="134" t="str">
        <f t="shared" si="526"/>
        <v/>
      </c>
      <c r="J1162" s="134" t="str">
        <f>""</f>
        <v/>
      </c>
      <c r="K1162" s="134" t="str">
        <f t="shared" si="527"/>
        <v/>
      </c>
      <c r="L1162" s="134" t="str">
        <f t="shared" si="528"/>
        <v/>
      </c>
      <c r="M1162" s="134" t="str">
        <f t="shared" si="511"/>
        <v/>
      </c>
      <c r="N1162" s="134" t="str">
        <f t="shared" si="512"/>
        <v/>
      </c>
      <c r="O1162" s="134" t="str">
        <f t="shared" si="513"/>
        <v/>
      </c>
      <c r="P1162" s="134" t="str">
        <f t="shared" si="514"/>
        <v/>
      </c>
      <c r="Q1162" s="134" t="str">
        <f t="shared" si="515"/>
        <v/>
      </c>
      <c r="R1162" s="130" t="str">
        <f t="shared" si="516"/>
        <v/>
      </c>
      <c r="S1162" s="134" t="str">
        <f t="shared" si="517"/>
        <v/>
      </c>
      <c r="T1162" s="147" t="str">
        <f t="shared" si="518"/>
        <v/>
      </c>
      <c r="U1162" s="134" t="str">
        <f t="shared" si="519"/>
        <v/>
      </c>
      <c r="V1162" s="134" t="str">
        <f t="shared" si="520"/>
        <v/>
      </c>
      <c r="W1162" s="134" t="str">
        <f t="shared" si="521"/>
        <v/>
      </c>
    </row>
    <row r="1163" spans="1:23">
      <c r="A1163" s="150"/>
      <c r="B1163" s="147"/>
      <c r="C1163" s="130"/>
      <c r="D1163" s="134" t="str">
        <f t="shared" si="529"/>
        <v/>
      </c>
      <c r="E1163" s="145" t="str">
        <f t="shared" si="522"/>
        <v/>
      </c>
      <c r="F1163" s="146" t="str">
        <f t="shared" si="523"/>
        <v/>
      </c>
      <c r="G1163" s="132" t="str">
        <f t="shared" si="524"/>
        <v/>
      </c>
      <c r="H1163" s="133" t="str">
        <f t="shared" ca="1" si="525"/>
        <v/>
      </c>
      <c r="I1163" s="134" t="str">
        <f t="shared" si="526"/>
        <v/>
      </c>
      <c r="J1163" s="134" t="str">
        <f>""</f>
        <v/>
      </c>
      <c r="K1163" s="134" t="str">
        <f t="shared" si="527"/>
        <v/>
      </c>
      <c r="L1163" s="134" t="str">
        <f t="shared" si="528"/>
        <v/>
      </c>
      <c r="M1163" s="134" t="str">
        <f t="shared" si="511"/>
        <v/>
      </c>
      <c r="N1163" s="134" t="str">
        <f t="shared" si="512"/>
        <v/>
      </c>
      <c r="O1163" s="134" t="str">
        <f t="shared" si="513"/>
        <v/>
      </c>
      <c r="P1163" s="134" t="str">
        <f t="shared" si="514"/>
        <v/>
      </c>
      <c r="Q1163" s="134" t="str">
        <f t="shared" si="515"/>
        <v/>
      </c>
      <c r="R1163" s="130" t="str">
        <f t="shared" si="516"/>
        <v/>
      </c>
      <c r="S1163" s="134" t="str">
        <f t="shared" si="517"/>
        <v/>
      </c>
      <c r="T1163" s="147" t="str">
        <f t="shared" si="518"/>
        <v/>
      </c>
      <c r="U1163" s="134" t="str">
        <f t="shared" si="519"/>
        <v/>
      </c>
      <c r="V1163" s="134" t="str">
        <f t="shared" si="520"/>
        <v/>
      </c>
      <c r="W1163" s="134" t="str">
        <f t="shared" si="521"/>
        <v/>
      </c>
    </row>
    <row r="1164" spans="1:23">
      <c r="A1164" s="150"/>
      <c r="B1164" s="147"/>
      <c r="C1164" s="130"/>
      <c r="D1164" s="134" t="str">
        <f t="shared" si="529"/>
        <v/>
      </c>
      <c r="E1164" s="145" t="str">
        <f t="shared" si="522"/>
        <v/>
      </c>
      <c r="F1164" s="146" t="str">
        <f t="shared" si="523"/>
        <v/>
      </c>
      <c r="G1164" s="132" t="str">
        <f t="shared" si="524"/>
        <v/>
      </c>
      <c r="H1164" s="133" t="str">
        <f t="shared" ca="1" si="525"/>
        <v/>
      </c>
      <c r="I1164" s="134" t="str">
        <f t="shared" si="526"/>
        <v/>
      </c>
      <c r="J1164" s="134" t="str">
        <f>""</f>
        <v/>
      </c>
      <c r="K1164" s="134" t="str">
        <f t="shared" si="527"/>
        <v/>
      </c>
      <c r="L1164" s="134" t="str">
        <f t="shared" si="528"/>
        <v/>
      </c>
      <c r="M1164" s="134" t="str">
        <f t="shared" si="511"/>
        <v/>
      </c>
      <c r="N1164" s="134" t="str">
        <f t="shared" si="512"/>
        <v/>
      </c>
      <c r="O1164" s="134" t="str">
        <f t="shared" si="513"/>
        <v/>
      </c>
      <c r="P1164" s="134" t="str">
        <f t="shared" si="514"/>
        <v/>
      </c>
      <c r="Q1164" s="134" t="str">
        <f t="shared" si="515"/>
        <v/>
      </c>
      <c r="R1164" s="130" t="str">
        <f t="shared" si="516"/>
        <v/>
      </c>
      <c r="S1164" s="134" t="str">
        <f t="shared" si="517"/>
        <v/>
      </c>
      <c r="T1164" s="147" t="str">
        <f t="shared" si="518"/>
        <v/>
      </c>
      <c r="U1164" s="134" t="str">
        <f t="shared" si="519"/>
        <v/>
      </c>
      <c r="V1164" s="134" t="str">
        <f t="shared" si="520"/>
        <v/>
      </c>
      <c r="W1164" s="134" t="str">
        <f t="shared" si="521"/>
        <v/>
      </c>
    </row>
    <row r="1165" spans="1:23">
      <c r="A1165" s="150"/>
      <c r="B1165" s="147"/>
      <c r="C1165" s="130"/>
      <c r="D1165" s="134" t="str">
        <f t="shared" si="529"/>
        <v/>
      </c>
      <c r="E1165" s="145" t="str">
        <f t="shared" si="522"/>
        <v/>
      </c>
      <c r="F1165" s="146" t="str">
        <f t="shared" si="523"/>
        <v/>
      </c>
      <c r="G1165" s="132" t="str">
        <f t="shared" si="524"/>
        <v/>
      </c>
      <c r="H1165" s="133" t="str">
        <f t="shared" ca="1" si="525"/>
        <v/>
      </c>
      <c r="I1165" s="134" t="str">
        <f t="shared" si="526"/>
        <v/>
      </c>
      <c r="J1165" s="134" t="str">
        <f>""</f>
        <v/>
      </c>
      <c r="K1165" s="134" t="str">
        <f t="shared" si="527"/>
        <v/>
      </c>
      <c r="L1165" s="134" t="str">
        <f t="shared" si="528"/>
        <v/>
      </c>
      <c r="M1165" s="134" t="str">
        <f t="shared" si="511"/>
        <v/>
      </c>
      <c r="N1165" s="134" t="str">
        <f t="shared" si="512"/>
        <v/>
      </c>
      <c r="O1165" s="134" t="str">
        <f t="shared" si="513"/>
        <v/>
      </c>
      <c r="P1165" s="134" t="str">
        <f t="shared" si="514"/>
        <v/>
      </c>
      <c r="Q1165" s="134" t="str">
        <f t="shared" si="515"/>
        <v/>
      </c>
      <c r="R1165" s="130" t="str">
        <f t="shared" si="516"/>
        <v/>
      </c>
      <c r="S1165" s="134" t="str">
        <f t="shared" si="517"/>
        <v/>
      </c>
      <c r="T1165" s="147" t="str">
        <f t="shared" si="518"/>
        <v/>
      </c>
      <c r="U1165" s="134" t="str">
        <f t="shared" si="519"/>
        <v/>
      </c>
      <c r="V1165" s="134" t="str">
        <f t="shared" si="520"/>
        <v/>
      </c>
      <c r="W1165" s="134" t="str">
        <f t="shared" si="521"/>
        <v/>
      </c>
    </row>
    <row r="1166" spans="1:23">
      <c r="A1166" s="150"/>
      <c r="B1166" s="147"/>
      <c r="C1166" s="130"/>
      <c r="D1166" s="134" t="str">
        <f t="shared" si="529"/>
        <v/>
      </c>
      <c r="E1166" s="145" t="str">
        <f t="shared" si="522"/>
        <v/>
      </c>
      <c r="F1166" s="146" t="str">
        <f t="shared" si="523"/>
        <v/>
      </c>
      <c r="G1166" s="132" t="str">
        <f t="shared" si="524"/>
        <v/>
      </c>
      <c r="H1166" s="133" t="str">
        <f t="shared" ca="1" si="525"/>
        <v/>
      </c>
      <c r="I1166" s="134" t="str">
        <f t="shared" si="526"/>
        <v/>
      </c>
      <c r="J1166" s="134" t="str">
        <f>""</f>
        <v/>
      </c>
      <c r="K1166" s="134" t="str">
        <f t="shared" si="527"/>
        <v/>
      </c>
      <c r="L1166" s="134" t="str">
        <f t="shared" si="528"/>
        <v/>
      </c>
      <c r="M1166" s="134" t="str">
        <f t="shared" si="511"/>
        <v/>
      </c>
      <c r="N1166" s="134" t="str">
        <f t="shared" si="512"/>
        <v/>
      </c>
      <c r="O1166" s="134" t="str">
        <f t="shared" si="513"/>
        <v/>
      </c>
      <c r="P1166" s="134" t="str">
        <f t="shared" si="514"/>
        <v/>
      </c>
      <c r="Q1166" s="134" t="str">
        <f t="shared" si="515"/>
        <v/>
      </c>
      <c r="R1166" s="130" t="str">
        <f t="shared" si="516"/>
        <v/>
      </c>
      <c r="S1166" s="134" t="str">
        <f t="shared" si="517"/>
        <v/>
      </c>
      <c r="T1166" s="147" t="str">
        <f t="shared" si="518"/>
        <v/>
      </c>
      <c r="U1166" s="134" t="str">
        <f t="shared" si="519"/>
        <v/>
      </c>
      <c r="V1166" s="134" t="str">
        <f t="shared" si="520"/>
        <v/>
      </c>
      <c r="W1166" s="134" t="str">
        <f t="shared" si="521"/>
        <v/>
      </c>
    </row>
    <row r="1167" spans="1:23">
      <c r="A1167" s="150"/>
      <c r="B1167" s="147"/>
      <c r="C1167" s="130"/>
      <c r="D1167" s="134" t="str">
        <f t="shared" si="529"/>
        <v/>
      </c>
      <c r="E1167" s="145" t="str">
        <f t="shared" si="522"/>
        <v/>
      </c>
      <c r="F1167" s="146" t="str">
        <f t="shared" si="523"/>
        <v/>
      </c>
      <c r="G1167" s="132" t="str">
        <f t="shared" si="524"/>
        <v/>
      </c>
      <c r="H1167" s="133" t="str">
        <f t="shared" ca="1" si="525"/>
        <v/>
      </c>
      <c r="I1167" s="134" t="str">
        <f t="shared" si="526"/>
        <v/>
      </c>
      <c r="J1167" s="134" t="str">
        <f>""</f>
        <v/>
      </c>
      <c r="K1167" s="134" t="str">
        <f t="shared" si="527"/>
        <v/>
      </c>
      <c r="L1167" s="134" t="str">
        <f t="shared" si="528"/>
        <v/>
      </c>
      <c r="M1167" s="134" t="str">
        <f t="shared" si="511"/>
        <v/>
      </c>
      <c r="N1167" s="134" t="str">
        <f t="shared" si="512"/>
        <v/>
      </c>
      <c r="O1167" s="134" t="str">
        <f t="shared" si="513"/>
        <v/>
      </c>
      <c r="P1167" s="134" t="str">
        <f t="shared" si="514"/>
        <v/>
      </c>
      <c r="Q1167" s="134" t="str">
        <f t="shared" si="515"/>
        <v/>
      </c>
      <c r="R1167" s="130" t="str">
        <f t="shared" si="516"/>
        <v/>
      </c>
      <c r="S1167" s="134" t="str">
        <f t="shared" si="517"/>
        <v/>
      </c>
      <c r="T1167" s="147" t="str">
        <f t="shared" si="518"/>
        <v/>
      </c>
      <c r="U1167" s="134" t="str">
        <f t="shared" si="519"/>
        <v/>
      </c>
      <c r="V1167" s="134" t="str">
        <f t="shared" si="520"/>
        <v/>
      </c>
      <c r="W1167" s="134" t="str">
        <f t="shared" si="521"/>
        <v/>
      </c>
    </row>
    <row r="1168" spans="1:23">
      <c r="A1168" s="150"/>
      <c r="B1168" s="147"/>
      <c r="C1168" s="130"/>
      <c r="D1168" s="134" t="str">
        <f t="shared" si="529"/>
        <v/>
      </c>
      <c r="E1168" s="145" t="str">
        <f t="shared" si="522"/>
        <v/>
      </c>
      <c r="F1168" s="146" t="str">
        <f t="shared" si="523"/>
        <v/>
      </c>
      <c r="G1168" s="132" t="str">
        <f t="shared" si="524"/>
        <v/>
      </c>
      <c r="H1168" s="133" t="str">
        <f t="shared" ca="1" si="525"/>
        <v/>
      </c>
      <c r="I1168" s="134" t="str">
        <f t="shared" si="526"/>
        <v/>
      </c>
      <c r="J1168" s="134" t="str">
        <f>""</f>
        <v/>
      </c>
      <c r="K1168" s="134" t="str">
        <f t="shared" si="527"/>
        <v/>
      </c>
      <c r="L1168" s="134" t="str">
        <f t="shared" si="528"/>
        <v/>
      </c>
      <c r="M1168" s="134" t="str">
        <f t="shared" si="511"/>
        <v/>
      </c>
      <c r="N1168" s="134" t="str">
        <f t="shared" si="512"/>
        <v/>
      </c>
      <c r="O1168" s="134" t="str">
        <f t="shared" si="513"/>
        <v/>
      </c>
      <c r="P1168" s="134" t="str">
        <f t="shared" si="514"/>
        <v/>
      </c>
      <c r="Q1168" s="134" t="str">
        <f t="shared" si="515"/>
        <v/>
      </c>
      <c r="R1168" s="130" t="str">
        <f t="shared" si="516"/>
        <v/>
      </c>
      <c r="S1168" s="134" t="str">
        <f t="shared" si="517"/>
        <v/>
      </c>
      <c r="T1168" s="147" t="str">
        <f t="shared" si="518"/>
        <v/>
      </c>
      <c r="U1168" s="134" t="str">
        <f t="shared" si="519"/>
        <v/>
      </c>
      <c r="V1168" s="134" t="str">
        <f t="shared" si="520"/>
        <v/>
      </c>
      <c r="W1168" s="134" t="str">
        <f t="shared" si="521"/>
        <v/>
      </c>
    </row>
    <row r="1169" spans="1:23">
      <c r="A1169" s="150"/>
      <c r="B1169" s="147"/>
      <c r="C1169" s="130"/>
      <c r="D1169" s="134" t="str">
        <f t="shared" si="529"/>
        <v/>
      </c>
      <c r="E1169" s="145" t="str">
        <f t="shared" si="522"/>
        <v/>
      </c>
      <c r="F1169" s="146" t="str">
        <f t="shared" si="523"/>
        <v/>
      </c>
      <c r="G1169" s="132" t="str">
        <f t="shared" si="524"/>
        <v/>
      </c>
      <c r="H1169" s="133" t="str">
        <f t="shared" ca="1" si="525"/>
        <v/>
      </c>
      <c r="I1169" s="134" t="str">
        <f t="shared" si="526"/>
        <v/>
      </c>
      <c r="J1169" s="134" t="str">
        <f>""</f>
        <v/>
      </c>
      <c r="K1169" s="134" t="str">
        <f t="shared" si="527"/>
        <v/>
      </c>
      <c r="L1169" s="134" t="str">
        <f t="shared" si="528"/>
        <v/>
      </c>
      <c r="M1169" s="134" t="str">
        <f t="shared" si="511"/>
        <v/>
      </c>
      <c r="N1169" s="134" t="str">
        <f t="shared" si="512"/>
        <v/>
      </c>
      <c r="O1169" s="134" t="str">
        <f t="shared" si="513"/>
        <v/>
      </c>
      <c r="P1169" s="134" t="str">
        <f t="shared" si="514"/>
        <v/>
      </c>
      <c r="Q1169" s="134" t="str">
        <f t="shared" si="515"/>
        <v/>
      </c>
      <c r="R1169" s="130" t="str">
        <f t="shared" si="516"/>
        <v/>
      </c>
      <c r="S1169" s="134" t="str">
        <f t="shared" si="517"/>
        <v/>
      </c>
      <c r="T1169" s="147" t="str">
        <f t="shared" si="518"/>
        <v/>
      </c>
      <c r="U1169" s="134" t="str">
        <f t="shared" si="519"/>
        <v/>
      </c>
      <c r="V1169" s="134" t="str">
        <f t="shared" si="520"/>
        <v/>
      </c>
      <c r="W1169" s="134" t="str">
        <f t="shared" si="521"/>
        <v/>
      </c>
    </row>
    <row r="1170" spans="1:23">
      <c r="A1170" s="150"/>
      <c r="B1170" s="147"/>
      <c r="C1170" s="130"/>
      <c r="D1170" s="134" t="str">
        <f t="shared" si="529"/>
        <v/>
      </c>
      <c r="E1170" s="145" t="str">
        <f t="shared" si="522"/>
        <v/>
      </c>
      <c r="F1170" s="146" t="str">
        <f t="shared" si="523"/>
        <v/>
      </c>
      <c r="G1170" s="132" t="str">
        <f t="shared" si="524"/>
        <v/>
      </c>
      <c r="H1170" s="133" t="str">
        <f t="shared" ca="1" si="525"/>
        <v/>
      </c>
      <c r="I1170" s="134" t="str">
        <f t="shared" si="526"/>
        <v/>
      </c>
      <c r="J1170" s="134" t="str">
        <f>""</f>
        <v/>
      </c>
      <c r="K1170" s="134" t="str">
        <f t="shared" si="527"/>
        <v/>
      </c>
      <c r="L1170" s="134" t="str">
        <f t="shared" si="528"/>
        <v/>
      </c>
      <c r="M1170" s="134" t="str">
        <f t="shared" si="511"/>
        <v/>
      </c>
      <c r="N1170" s="134" t="str">
        <f t="shared" si="512"/>
        <v/>
      </c>
      <c r="O1170" s="134" t="str">
        <f t="shared" si="513"/>
        <v/>
      </c>
      <c r="P1170" s="134" t="str">
        <f t="shared" si="514"/>
        <v/>
      </c>
      <c r="Q1170" s="134" t="str">
        <f t="shared" si="515"/>
        <v/>
      </c>
      <c r="R1170" s="130" t="str">
        <f t="shared" si="516"/>
        <v/>
      </c>
      <c r="S1170" s="134" t="str">
        <f t="shared" si="517"/>
        <v/>
      </c>
      <c r="T1170" s="147" t="str">
        <f t="shared" si="518"/>
        <v/>
      </c>
      <c r="U1170" s="134" t="str">
        <f t="shared" si="519"/>
        <v/>
      </c>
      <c r="V1170" s="134" t="str">
        <f t="shared" si="520"/>
        <v/>
      </c>
      <c r="W1170" s="134" t="str">
        <f t="shared" si="521"/>
        <v/>
      </c>
    </row>
    <row r="1171" spans="1:23">
      <c r="A1171" s="150"/>
      <c r="B1171" s="147"/>
      <c r="C1171" s="130"/>
      <c r="D1171" s="134" t="str">
        <f t="shared" si="529"/>
        <v/>
      </c>
      <c r="E1171" s="145" t="str">
        <f t="shared" si="522"/>
        <v/>
      </c>
      <c r="F1171" s="146" t="str">
        <f t="shared" si="523"/>
        <v/>
      </c>
      <c r="G1171" s="132" t="str">
        <f t="shared" si="524"/>
        <v/>
      </c>
      <c r="H1171" s="133" t="str">
        <f t="shared" ca="1" si="525"/>
        <v/>
      </c>
      <c r="I1171" s="134" t="str">
        <f t="shared" si="526"/>
        <v/>
      </c>
      <c r="J1171" s="134" t="str">
        <f>""</f>
        <v/>
      </c>
      <c r="K1171" s="134" t="str">
        <f t="shared" si="527"/>
        <v/>
      </c>
      <c r="L1171" s="134" t="str">
        <f t="shared" si="528"/>
        <v/>
      </c>
      <c r="M1171" s="134" t="str">
        <f t="shared" si="511"/>
        <v/>
      </c>
      <c r="N1171" s="134" t="str">
        <f t="shared" si="512"/>
        <v/>
      </c>
      <c r="O1171" s="134" t="str">
        <f t="shared" si="513"/>
        <v/>
      </c>
      <c r="P1171" s="134" t="str">
        <f t="shared" si="514"/>
        <v/>
      </c>
      <c r="Q1171" s="134" t="str">
        <f t="shared" si="515"/>
        <v/>
      </c>
      <c r="R1171" s="130" t="str">
        <f t="shared" si="516"/>
        <v/>
      </c>
      <c r="S1171" s="134" t="str">
        <f t="shared" si="517"/>
        <v/>
      </c>
      <c r="T1171" s="147" t="str">
        <f t="shared" si="518"/>
        <v/>
      </c>
      <c r="U1171" s="134" t="str">
        <f t="shared" si="519"/>
        <v/>
      </c>
      <c r="V1171" s="134" t="str">
        <f t="shared" si="520"/>
        <v/>
      </c>
      <c r="W1171" s="134" t="str">
        <f t="shared" si="521"/>
        <v/>
      </c>
    </row>
    <row r="1172" spans="1:23">
      <c r="A1172" s="150"/>
      <c r="B1172" s="147"/>
      <c r="C1172" s="130"/>
      <c r="D1172" s="134" t="str">
        <f t="shared" si="529"/>
        <v/>
      </c>
      <c r="E1172" s="145" t="str">
        <f t="shared" si="522"/>
        <v/>
      </c>
      <c r="F1172" s="146" t="str">
        <f t="shared" si="523"/>
        <v/>
      </c>
      <c r="G1172" s="132" t="str">
        <f t="shared" si="524"/>
        <v/>
      </c>
      <c r="H1172" s="133" t="str">
        <f t="shared" ca="1" si="525"/>
        <v/>
      </c>
      <c r="I1172" s="134" t="str">
        <f t="shared" si="526"/>
        <v/>
      </c>
      <c r="J1172" s="134" t="str">
        <f>""</f>
        <v/>
      </c>
      <c r="K1172" s="134" t="str">
        <f t="shared" si="527"/>
        <v/>
      </c>
      <c r="L1172" s="134" t="str">
        <f t="shared" si="528"/>
        <v/>
      </c>
      <c r="M1172" s="134" t="str">
        <f t="shared" si="511"/>
        <v/>
      </c>
      <c r="N1172" s="134" t="str">
        <f t="shared" si="512"/>
        <v/>
      </c>
      <c r="O1172" s="134" t="str">
        <f t="shared" si="513"/>
        <v/>
      </c>
      <c r="P1172" s="134" t="str">
        <f t="shared" si="514"/>
        <v/>
      </c>
      <c r="Q1172" s="134" t="str">
        <f t="shared" si="515"/>
        <v/>
      </c>
      <c r="R1172" s="130" t="str">
        <f t="shared" si="516"/>
        <v/>
      </c>
      <c r="S1172" s="134" t="str">
        <f t="shared" si="517"/>
        <v/>
      </c>
      <c r="T1172" s="147" t="str">
        <f t="shared" si="518"/>
        <v/>
      </c>
      <c r="U1172" s="134" t="str">
        <f t="shared" si="519"/>
        <v/>
      </c>
      <c r="V1172" s="134" t="str">
        <f t="shared" si="520"/>
        <v/>
      </c>
      <c r="W1172" s="134" t="str">
        <f t="shared" si="521"/>
        <v/>
      </c>
    </row>
    <row r="1173" spans="1:23">
      <c r="A1173" s="150"/>
      <c r="B1173" s="147"/>
      <c r="C1173" s="130"/>
      <c r="D1173" s="134" t="str">
        <f t="shared" si="529"/>
        <v/>
      </c>
      <c r="E1173" s="145" t="str">
        <f t="shared" si="522"/>
        <v/>
      </c>
      <c r="F1173" s="146" t="str">
        <f t="shared" si="523"/>
        <v/>
      </c>
      <c r="G1173" s="132" t="str">
        <f t="shared" si="524"/>
        <v/>
      </c>
      <c r="H1173" s="133" t="str">
        <f t="shared" ca="1" si="525"/>
        <v/>
      </c>
      <c r="I1173" s="134" t="str">
        <f t="shared" si="526"/>
        <v/>
      </c>
      <c r="J1173" s="134" t="str">
        <f>""</f>
        <v/>
      </c>
      <c r="K1173" s="134" t="str">
        <f t="shared" si="527"/>
        <v/>
      </c>
      <c r="L1173" s="134" t="str">
        <f t="shared" si="528"/>
        <v/>
      </c>
      <c r="M1173" s="134" t="str">
        <f t="shared" si="511"/>
        <v/>
      </c>
      <c r="N1173" s="134" t="str">
        <f t="shared" si="512"/>
        <v/>
      </c>
      <c r="O1173" s="134" t="str">
        <f t="shared" si="513"/>
        <v/>
      </c>
      <c r="P1173" s="134" t="str">
        <f t="shared" si="514"/>
        <v/>
      </c>
      <c r="Q1173" s="134" t="str">
        <f t="shared" si="515"/>
        <v/>
      </c>
      <c r="R1173" s="130" t="str">
        <f t="shared" si="516"/>
        <v/>
      </c>
      <c r="S1173" s="134" t="str">
        <f t="shared" si="517"/>
        <v/>
      </c>
      <c r="T1173" s="147" t="str">
        <f t="shared" si="518"/>
        <v/>
      </c>
      <c r="U1173" s="134" t="str">
        <f t="shared" si="519"/>
        <v/>
      </c>
      <c r="V1173" s="134" t="str">
        <f t="shared" si="520"/>
        <v/>
      </c>
      <c r="W1173" s="134" t="str">
        <f t="shared" si="521"/>
        <v/>
      </c>
    </row>
    <row r="1174" spans="1:23">
      <c r="A1174" s="150"/>
      <c r="B1174" s="147"/>
      <c r="C1174" s="130"/>
      <c r="D1174" s="134" t="str">
        <f t="shared" si="529"/>
        <v/>
      </c>
      <c r="E1174" s="145" t="str">
        <f t="shared" si="522"/>
        <v/>
      </c>
      <c r="F1174" s="146" t="str">
        <f t="shared" si="523"/>
        <v/>
      </c>
      <c r="G1174" s="132" t="str">
        <f t="shared" si="524"/>
        <v/>
      </c>
      <c r="H1174" s="133" t="str">
        <f t="shared" ca="1" si="525"/>
        <v/>
      </c>
      <c r="I1174" s="134" t="str">
        <f t="shared" si="526"/>
        <v/>
      </c>
      <c r="J1174" s="134" t="str">
        <f>""</f>
        <v/>
      </c>
      <c r="K1174" s="134" t="str">
        <f t="shared" si="527"/>
        <v/>
      </c>
      <c r="L1174" s="134" t="str">
        <f t="shared" si="528"/>
        <v/>
      </c>
      <c r="M1174" s="134" t="str">
        <f t="shared" si="511"/>
        <v/>
      </c>
      <c r="N1174" s="134" t="str">
        <f t="shared" si="512"/>
        <v/>
      </c>
      <c r="O1174" s="134" t="str">
        <f t="shared" si="513"/>
        <v/>
      </c>
      <c r="P1174" s="134" t="str">
        <f t="shared" si="514"/>
        <v/>
      </c>
      <c r="Q1174" s="134" t="str">
        <f t="shared" si="515"/>
        <v/>
      </c>
      <c r="R1174" s="130" t="str">
        <f t="shared" si="516"/>
        <v/>
      </c>
      <c r="S1174" s="134" t="str">
        <f t="shared" si="517"/>
        <v/>
      </c>
      <c r="T1174" s="147" t="str">
        <f t="shared" si="518"/>
        <v/>
      </c>
      <c r="U1174" s="134" t="str">
        <f t="shared" si="519"/>
        <v/>
      </c>
      <c r="V1174" s="134" t="str">
        <f t="shared" si="520"/>
        <v/>
      </c>
      <c r="W1174" s="134" t="str">
        <f t="shared" si="521"/>
        <v/>
      </c>
    </row>
    <row r="1175" spans="1:23">
      <c r="A1175" s="150"/>
      <c r="B1175" s="147"/>
      <c r="C1175" s="130"/>
      <c r="D1175" s="134" t="str">
        <f t="shared" si="529"/>
        <v/>
      </c>
      <c r="E1175" s="145" t="str">
        <f t="shared" si="522"/>
        <v/>
      </c>
      <c r="F1175" s="146" t="str">
        <f t="shared" si="523"/>
        <v/>
      </c>
      <c r="G1175" s="132" t="str">
        <f t="shared" si="524"/>
        <v/>
      </c>
      <c r="H1175" s="133" t="str">
        <f t="shared" ca="1" si="525"/>
        <v/>
      </c>
      <c r="I1175" s="134" t="str">
        <f t="shared" si="526"/>
        <v/>
      </c>
      <c r="J1175" s="134" t="str">
        <f>""</f>
        <v/>
      </c>
      <c r="K1175" s="134" t="str">
        <f t="shared" si="527"/>
        <v/>
      </c>
      <c r="L1175" s="134" t="str">
        <f t="shared" si="528"/>
        <v/>
      </c>
      <c r="M1175" s="134" t="str">
        <f t="shared" si="511"/>
        <v/>
      </c>
      <c r="N1175" s="134" t="str">
        <f t="shared" si="512"/>
        <v/>
      </c>
      <c r="O1175" s="134" t="str">
        <f t="shared" si="513"/>
        <v/>
      </c>
      <c r="P1175" s="134" t="str">
        <f t="shared" si="514"/>
        <v/>
      </c>
      <c r="Q1175" s="134" t="str">
        <f t="shared" si="515"/>
        <v/>
      </c>
      <c r="R1175" s="130" t="str">
        <f t="shared" si="516"/>
        <v/>
      </c>
      <c r="S1175" s="134" t="str">
        <f t="shared" si="517"/>
        <v/>
      </c>
      <c r="T1175" s="147" t="str">
        <f t="shared" si="518"/>
        <v/>
      </c>
      <c r="U1175" s="134" t="str">
        <f t="shared" si="519"/>
        <v/>
      </c>
      <c r="V1175" s="134" t="str">
        <f t="shared" si="520"/>
        <v/>
      </c>
      <c r="W1175" s="134" t="str">
        <f t="shared" si="521"/>
        <v/>
      </c>
    </row>
    <row r="1176" spans="1:23">
      <c r="A1176" s="150"/>
      <c r="B1176" s="147"/>
      <c r="C1176" s="130"/>
      <c r="D1176" s="134" t="str">
        <f t="shared" si="529"/>
        <v/>
      </c>
      <c r="E1176" s="145" t="str">
        <f t="shared" si="522"/>
        <v/>
      </c>
      <c r="F1176" s="146" t="str">
        <f t="shared" si="523"/>
        <v/>
      </c>
      <c r="G1176" s="132" t="str">
        <f t="shared" si="524"/>
        <v/>
      </c>
      <c r="H1176" s="133" t="str">
        <f t="shared" ca="1" si="525"/>
        <v/>
      </c>
      <c r="I1176" s="134" t="str">
        <f t="shared" si="526"/>
        <v/>
      </c>
      <c r="J1176" s="134" t="str">
        <f>""</f>
        <v/>
      </c>
      <c r="K1176" s="134" t="str">
        <f t="shared" si="527"/>
        <v/>
      </c>
      <c r="L1176" s="134" t="str">
        <f t="shared" si="528"/>
        <v/>
      </c>
      <c r="M1176" s="134" t="str">
        <f t="shared" si="511"/>
        <v/>
      </c>
      <c r="N1176" s="134" t="str">
        <f t="shared" si="512"/>
        <v/>
      </c>
      <c r="O1176" s="134" t="str">
        <f t="shared" si="513"/>
        <v/>
      </c>
      <c r="P1176" s="134" t="str">
        <f t="shared" si="514"/>
        <v/>
      </c>
      <c r="Q1176" s="134" t="str">
        <f t="shared" si="515"/>
        <v/>
      </c>
      <c r="R1176" s="130" t="str">
        <f t="shared" si="516"/>
        <v/>
      </c>
      <c r="S1176" s="134" t="str">
        <f t="shared" si="517"/>
        <v/>
      </c>
      <c r="T1176" s="147" t="str">
        <f t="shared" si="518"/>
        <v/>
      </c>
      <c r="U1176" s="134" t="str">
        <f t="shared" si="519"/>
        <v/>
      </c>
      <c r="V1176" s="134" t="str">
        <f t="shared" si="520"/>
        <v/>
      </c>
      <c r="W1176" s="134" t="str">
        <f t="shared" si="521"/>
        <v/>
      </c>
    </row>
    <row r="1177" spans="1:23">
      <c r="A1177" s="150"/>
      <c r="B1177" s="147"/>
      <c r="C1177" s="130"/>
      <c r="D1177" s="134" t="str">
        <f t="shared" si="529"/>
        <v/>
      </c>
      <c r="E1177" s="145" t="str">
        <f t="shared" si="522"/>
        <v/>
      </c>
      <c r="F1177" s="146" t="str">
        <f t="shared" si="523"/>
        <v/>
      </c>
      <c r="G1177" s="132" t="str">
        <f t="shared" si="524"/>
        <v/>
      </c>
      <c r="H1177" s="133" t="str">
        <f t="shared" ca="1" si="525"/>
        <v/>
      </c>
      <c r="I1177" s="134" t="str">
        <f t="shared" si="526"/>
        <v/>
      </c>
      <c r="J1177" s="134" t="str">
        <f>""</f>
        <v/>
      </c>
      <c r="K1177" s="134" t="str">
        <f t="shared" si="527"/>
        <v/>
      </c>
      <c r="L1177" s="134" t="str">
        <f t="shared" si="528"/>
        <v/>
      </c>
      <c r="M1177" s="134" t="str">
        <f t="shared" si="511"/>
        <v/>
      </c>
      <c r="N1177" s="134" t="str">
        <f t="shared" si="512"/>
        <v/>
      </c>
      <c r="O1177" s="134" t="str">
        <f t="shared" si="513"/>
        <v/>
      </c>
      <c r="P1177" s="134" t="str">
        <f t="shared" si="514"/>
        <v/>
      </c>
      <c r="Q1177" s="134" t="str">
        <f t="shared" si="515"/>
        <v/>
      </c>
      <c r="R1177" s="130" t="str">
        <f t="shared" si="516"/>
        <v/>
      </c>
      <c r="S1177" s="134" t="str">
        <f t="shared" si="517"/>
        <v/>
      </c>
      <c r="T1177" s="147" t="str">
        <f t="shared" si="518"/>
        <v/>
      </c>
      <c r="U1177" s="134" t="str">
        <f t="shared" si="519"/>
        <v/>
      </c>
      <c r="V1177" s="134" t="str">
        <f t="shared" si="520"/>
        <v/>
      </c>
      <c r="W1177" s="134" t="str">
        <f t="shared" si="521"/>
        <v/>
      </c>
    </row>
    <row r="1178" spans="1:23">
      <c r="A1178" s="150"/>
      <c r="B1178" s="147"/>
      <c r="C1178" s="130"/>
      <c r="D1178" s="134" t="str">
        <f t="shared" si="529"/>
        <v/>
      </c>
      <c r="E1178" s="145" t="str">
        <f t="shared" si="522"/>
        <v/>
      </c>
      <c r="F1178" s="146" t="str">
        <f t="shared" si="523"/>
        <v/>
      </c>
      <c r="G1178" s="132" t="str">
        <f t="shared" si="524"/>
        <v/>
      </c>
      <c r="H1178" s="133" t="str">
        <f t="shared" ca="1" si="525"/>
        <v/>
      </c>
      <c r="I1178" s="134" t="str">
        <f t="shared" si="526"/>
        <v/>
      </c>
      <c r="J1178" s="134" t="str">
        <f>""</f>
        <v/>
      </c>
      <c r="K1178" s="134" t="str">
        <f t="shared" si="527"/>
        <v/>
      </c>
      <c r="L1178" s="134" t="str">
        <f t="shared" si="528"/>
        <v/>
      </c>
      <c r="M1178" s="134" t="str">
        <f t="shared" si="511"/>
        <v/>
      </c>
      <c r="N1178" s="134" t="str">
        <f t="shared" si="512"/>
        <v/>
      </c>
      <c r="O1178" s="134" t="str">
        <f t="shared" si="513"/>
        <v/>
      </c>
      <c r="P1178" s="134" t="str">
        <f t="shared" si="514"/>
        <v/>
      </c>
      <c r="Q1178" s="134" t="str">
        <f t="shared" si="515"/>
        <v/>
      </c>
      <c r="R1178" s="130" t="str">
        <f t="shared" si="516"/>
        <v/>
      </c>
      <c r="S1178" s="134" t="str">
        <f t="shared" si="517"/>
        <v/>
      </c>
      <c r="T1178" s="147" t="str">
        <f t="shared" si="518"/>
        <v/>
      </c>
      <c r="U1178" s="134" t="str">
        <f t="shared" si="519"/>
        <v/>
      </c>
      <c r="V1178" s="134" t="str">
        <f t="shared" si="520"/>
        <v/>
      </c>
      <c r="W1178" s="134" t="str">
        <f t="shared" si="521"/>
        <v/>
      </c>
    </row>
    <row r="1179" spans="1:23">
      <c r="A1179" s="150"/>
      <c r="B1179" s="147"/>
      <c r="C1179" s="130"/>
      <c r="D1179" s="134" t="str">
        <f t="shared" si="529"/>
        <v/>
      </c>
      <c r="E1179" s="145" t="str">
        <f t="shared" si="522"/>
        <v/>
      </c>
      <c r="F1179" s="146" t="str">
        <f t="shared" si="523"/>
        <v/>
      </c>
      <c r="G1179" s="132" t="str">
        <f t="shared" si="524"/>
        <v/>
      </c>
      <c r="H1179" s="133" t="str">
        <f t="shared" ca="1" si="525"/>
        <v/>
      </c>
      <c r="I1179" s="134" t="str">
        <f t="shared" si="526"/>
        <v/>
      </c>
      <c r="J1179" s="134" t="str">
        <f>""</f>
        <v/>
      </c>
      <c r="K1179" s="134" t="str">
        <f t="shared" si="527"/>
        <v/>
      </c>
      <c r="L1179" s="134" t="str">
        <f t="shared" si="528"/>
        <v/>
      </c>
      <c r="M1179" s="134" t="str">
        <f t="shared" si="511"/>
        <v/>
      </c>
      <c r="N1179" s="134" t="str">
        <f t="shared" si="512"/>
        <v/>
      </c>
      <c r="O1179" s="134" t="str">
        <f t="shared" si="513"/>
        <v/>
      </c>
      <c r="P1179" s="134" t="str">
        <f t="shared" si="514"/>
        <v/>
      </c>
      <c r="Q1179" s="134" t="str">
        <f t="shared" si="515"/>
        <v/>
      </c>
      <c r="R1179" s="130" t="str">
        <f t="shared" si="516"/>
        <v/>
      </c>
      <c r="S1179" s="134" t="str">
        <f t="shared" si="517"/>
        <v/>
      </c>
      <c r="T1179" s="147" t="str">
        <f t="shared" si="518"/>
        <v/>
      </c>
      <c r="U1179" s="134" t="str">
        <f t="shared" si="519"/>
        <v/>
      </c>
      <c r="V1179" s="134" t="str">
        <f t="shared" si="520"/>
        <v/>
      </c>
      <c r="W1179" s="134" t="str">
        <f t="shared" si="521"/>
        <v/>
      </c>
    </row>
    <row r="1180" spans="1:23">
      <c r="A1180" s="150"/>
      <c r="B1180" s="147"/>
      <c r="C1180" s="130"/>
      <c r="D1180" s="134" t="str">
        <f t="shared" si="529"/>
        <v/>
      </c>
      <c r="E1180" s="145" t="str">
        <f t="shared" si="522"/>
        <v/>
      </c>
      <c r="F1180" s="146" t="str">
        <f t="shared" si="523"/>
        <v/>
      </c>
      <c r="G1180" s="132" t="str">
        <f t="shared" si="524"/>
        <v/>
      </c>
      <c r="H1180" s="133" t="str">
        <f t="shared" ca="1" si="525"/>
        <v/>
      </c>
      <c r="I1180" s="134" t="str">
        <f t="shared" si="526"/>
        <v/>
      </c>
      <c r="J1180" s="134" t="str">
        <f>""</f>
        <v/>
      </c>
      <c r="K1180" s="134" t="str">
        <f t="shared" si="527"/>
        <v/>
      </c>
      <c r="L1180" s="134" t="str">
        <f t="shared" si="528"/>
        <v/>
      </c>
      <c r="M1180" s="134" t="str">
        <f t="shared" si="511"/>
        <v/>
      </c>
      <c r="N1180" s="134" t="str">
        <f t="shared" si="512"/>
        <v/>
      </c>
      <c r="O1180" s="134" t="str">
        <f t="shared" si="513"/>
        <v/>
      </c>
      <c r="P1180" s="134" t="str">
        <f t="shared" si="514"/>
        <v/>
      </c>
      <c r="Q1180" s="134" t="str">
        <f t="shared" si="515"/>
        <v/>
      </c>
      <c r="R1180" s="130" t="str">
        <f t="shared" si="516"/>
        <v/>
      </c>
      <c r="S1180" s="134" t="str">
        <f t="shared" si="517"/>
        <v/>
      </c>
      <c r="T1180" s="147" t="str">
        <f t="shared" si="518"/>
        <v/>
      </c>
      <c r="U1180" s="134" t="str">
        <f t="shared" si="519"/>
        <v/>
      </c>
      <c r="V1180" s="134" t="str">
        <f t="shared" si="520"/>
        <v/>
      </c>
      <c r="W1180" s="134" t="str">
        <f t="shared" si="521"/>
        <v/>
      </c>
    </row>
    <row r="1181" spans="1:23">
      <c r="A1181" s="150"/>
      <c r="B1181" s="147"/>
      <c r="C1181" s="130"/>
      <c r="D1181" s="134" t="str">
        <f t="shared" si="529"/>
        <v/>
      </c>
      <c r="E1181" s="145" t="str">
        <f t="shared" si="522"/>
        <v/>
      </c>
      <c r="F1181" s="146" t="str">
        <f t="shared" si="523"/>
        <v/>
      </c>
      <c r="G1181" s="132" t="str">
        <f t="shared" si="524"/>
        <v/>
      </c>
      <c r="H1181" s="133" t="str">
        <f t="shared" ca="1" si="525"/>
        <v/>
      </c>
      <c r="I1181" s="134" t="str">
        <f t="shared" si="526"/>
        <v/>
      </c>
      <c r="J1181" s="134" t="str">
        <f>""</f>
        <v/>
      </c>
      <c r="K1181" s="134" t="str">
        <f t="shared" si="527"/>
        <v/>
      </c>
      <c r="L1181" s="134" t="str">
        <f t="shared" si="528"/>
        <v/>
      </c>
      <c r="M1181" s="134" t="str">
        <f t="shared" si="511"/>
        <v/>
      </c>
      <c r="N1181" s="134" t="str">
        <f t="shared" si="512"/>
        <v/>
      </c>
      <c r="O1181" s="134" t="str">
        <f t="shared" si="513"/>
        <v/>
      </c>
      <c r="P1181" s="134" t="str">
        <f t="shared" si="514"/>
        <v/>
      </c>
      <c r="Q1181" s="134" t="str">
        <f t="shared" si="515"/>
        <v/>
      </c>
      <c r="R1181" s="130" t="str">
        <f t="shared" si="516"/>
        <v/>
      </c>
      <c r="S1181" s="134" t="str">
        <f t="shared" si="517"/>
        <v/>
      </c>
      <c r="T1181" s="147" t="str">
        <f t="shared" si="518"/>
        <v/>
      </c>
      <c r="U1181" s="134" t="str">
        <f t="shared" si="519"/>
        <v/>
      </c>
      <c r="V1181" s="134" t="str">
        <f t="shared" si="520"/>
        <v/>
      </c>
      <c r="W1181" s="134" t="str">
        <f t="shared" si="521"/>
        <v/>
      </c>
    </row>
    <row r="1182" spans="1:23">
      <c r="A1182" s="150"/>
      <c r="B1182" s="147"/>
      <c r="C1182" s="130"/>
      <c r="D1182" s="134" t="str">
        <f t="shared" si="529"/>
        <v/>
      </c>
      <c r="E1182" s="145" t="str">
        <f t="shared" si="522"/>
        <v/>
      </c>
      <c r="F1182" s="146" t="str">
        <f t="shared" si="523"/>
        <v/>
      </c>
      <c r="G1182" s="132" t="str">
        <f t="shared" si="524"/>
        <v/>
      </c>
      <c r="H1182" s="133" t="str">
        <f t="shared" ca="1" si="525"/>
        <v/>
      </c>
      <c r="I1182" s="134" t="str">
        <f t="shared" si="526"/>
        <v/>
      </c>
      <c r="J1182" s="134" t="str">
        <f>""</f>
        <v/>
      </c>
      <c r="K1182" s="134" t="str">
        <f t="shared" si="527"/>
        <v/>
      </c>
      <c r="L1182" s="134" t="str">
        <f t="shared" si="528"/>
        <v/>
      </c>
      <c r="M1182" s="134" t="str">
        <f t="shared" si="511"/>
        <v/>
      </c>
      <c r="N1182" s="134" t="str">
        <f t="shared" si="512"/>
        <v/>
      </c>
      <c r="O1182" s="134" t="str">
        <f t="shared" si="513"/>
        <v/>
      </c>
      <c r="P1182" s="134" t="str">
        <f t="shared" si="514"/>
        <v/>
      </c>
      <c r="Q1182" s="134" t="str">
        <f t="shared" si="515"/>
        <v/>
      </c>
      <c r="R1182" s="130" t="str">
        <f t="shared" si="516"/>
        <v/>
      </c>
      <c r="S1182" s="134" t="str">
        <f t="shared" si="517"/>
        <v/>
      </c>
      <c r="T1182" s="147" t="str">
        <f t="shared" si="518"/>
        <v/>
      </c>
      <c r="U1182" s="134" t="str">
        <f t="shared" si="519"/>
        <v/>
      </c>
      <c r="V1182" s="134" t="str">
        <f t="shared" si="520"/>
        <v/>
      </c>
      <c r="W1182" s="134" t="str">
        <f t="shared" si="521"/>
        <v/>
      </c>
    </row>
    <row r="1183" spans="1:23">
      <c r="A1183" s="150"/>
      <c r="B1183" s="147"/>
      <c r="C1183" s="130"/>
      <c r="D1183" s="134" t="str">
        <f t="shared" si="529"/>
        <v/>
      </c>
      <c r="E1183" s="145" t="str">
        <f t="shared" si="522"/>
        <v/>
      </c>
      <c r="F1183" s="146" t="str">
        <f t="shared" si="523"/>
        <v/>
      </c>
      <c r="G1183" s="132" t="str">
        <f t="shared" si="524"/>
        <v/>
      </c>
      <c r="H1183" s="133" t="str">
        <f t="shared" ca="1" si="525"/>
        <v/>
      </c>
      <c r="I1183" s="134" t="str">
        <f t="shared" si="526"/>
        <v/>
      </c>
      <c r="J1183" s="134" t="str">
        <f>""</f>
        <v/>
      </c>
      <c r="K1183" s="134" t="str">
        <f t="shared" si="527"/>
        <v/>
      </c>
      <c r="L1183" s="134" t="str">
        <f t="shared" si="528"/>
        <v/>
      </c>
      <c r="M1183" s="134" t="str">
        <f t="shared" si="511"/>
        <v/>
      </c>
      <c r="N1183" s="134" t="str">
        <f t="shared" si="512"/>
        <v/>
      </c>
      <c r="O1183" s="134" t="str">
        <f t="shared" si="513"/>
        <v/>
      </c>
      <c r="P1183" s="134" t="str">
        <f t="shared" si="514"/>
        <v/>
      </c>
      <c r="Q1183" s="134" t="str">
        <f t="shared" si="515"/>
        <v/>
      </c>
      <c r="R1183" s="130" t="str">
        <f t="shared" si="516"/>
        <v/>
      </c>
      <c r="S1183" s="134" t="str">
        <f t="shared" si="517"/>
        <v/>
      </c>
      <c r="T1183" s="147" t="str">
        <f t="shared" si="518"/>
        <v/>
      </c>
      <c r="U1183" s="134" t="str">
        <f t="shared" si="519"/>
        <v/>
      </c>
      <c r="V1183" s="134" t="str">
        <f t="shared" si="520"/>
        <v/>
      </c>
      <c r="W1183" s="134" t="str">
        <f t="shared" si="521"/>
        <v/>
      </c>
    </row>
    <row r="1184" spans="1:23">
      <c r="A1184" s="150"/>
      <c r="B1184" s="147"/>
      <c r="C1184" s="130"/>
      <c r="D1184" s="134" t="str">
        <f t="shared" si="529"/>
        <v/>
      </c>
      <c r="E1184" s="145" t="str">
        <f t="shared" si="522"/>
        <v/>
      </c>
      <c r="F1184" s="146" t="str">
        <f t="shared" si="523"/>
        <v/>
      </c>
      <c r="G1184" s="132" t="str">
        <f t="shared" si="524"/>
        <v/>
      </c>
      <c r="H1184" s="133" t="str">
        <f t="shared" ca="1" si="525"/>
        <v/>
      </c>
      <c r="I1184" s="134" t="str">
        <f t="shared" si="526"/>
        <v/>
      </c>
      <c r="J1184" s="134" t="str">
        <f>""</f>
        <v/>
      </c>
      <c r="K1184" s="134" t="str">
        <f t="shared" si="527"/>
        <v/>
      </c>
      <c r="L1184" s="134" t="str">
        <f t="shared" si="528"/>
        <v/>
      </c>
      <c r="M1184" s="134" t="str">
        <f t="shared" si="511"/>
        <v/>
      </c>
      <c r="N1184" s="134" t="str">
        <f t="shared" si="512"/>
        <v/>
      </c>
      <c r="O1184" s="134" t="str">
        <f t="shared" si="513"/>
        <v/>
      </c>
      <c r="P1184" s="134" t="str">
        <f t="shared" si="514"/>
        <v/>
      </c>
      <c r="Q1184" s="134" t="str">
        <f t="shared" si="515"/>
        <v/>
      </c>
      <c r="R1184" s="130" t="str">
        <f t="shared" si="516"/>
        <v/>
      </c>
      <c r="S1184" s="134" t="str">
        <f t="shared" si="517"/>
        <v/>
      </c>
      <c r="T1184" s="147" t="str">
        <f t="shared" si="518"/>
        <v/>
      </c>
      <c r="U1184" s="134" t="str">
        <f t="shared" si="519"/>
        <v/>
      </c>
      <c r="V1184" s="134" t="str">
        <f t="shared" si="520"/>
        <v/>
      </c>
      <c r="W1184" s="134" t="str">
        <f t="shared" si="521"/>
        <v/>
      </c>
    </row>
    <row r="1185" spans="1:23">
      <c r="A1185" s="150"/>
      <c r="B1185" s="147"/>
      <c r="C1185" s="130"/>
      <c r="D1185" s="134" t="str">
        <f t="shared" si="529"/>
        <v/>
      </c>
      <c r="E1185" s="145" t="str">
        <f t="shared" si="522"/>
        <v/>
      </c>
      <c r="F1185" s="146" t="str">
        <f t="shared" si="523"/>
        <v/>
      </c>
      <c r="G1185" s="132" t="str">
        <f t="shared" si="524"/>
        <v/>
      </c>
      <c r="H1185" s="133" t="str">
        <f t="shared" ca="1" si="525"/>
        <v/>
      </c>
      <c r="I1185" s="134" t="str">
        <f t="shared" si="526"/>
        <v/>
      </c>
      <c r="J1185" s="134" t="str">
        <f>""</f>
        <v/>
      </c>
      <c r="K1185" s="134" t="str">
        <f t="shared" si="527"/>
        <v/>
      </c>
      <c r="L1185" s="134" t="str">
        <f t="shared" si="528"/>
        <v/>
      </c>
      <c r="M1185" s="134" t="str">
        <f t="shared" si="511"/>
        <v/>
      </c>
      <c r="N1185" s="134" t="str">
        <f t="shared" si="512"/>
        <v/>
      </c>
      <c r="O1185" s="134" t="str">
        <f t="shared" si="513"/>
        <v/>
      </c>
      <c r="P1185" s="134" t="str">
        <f t="shared" si="514"/>
        <v/>
      </c>
      <c r="Q1185" s="134" t="str">
        <f t="shared" si="515"/>
        <v/>
      </c>
      <c r="R1185" s="130" t="str">
        <f t="shared" si="516"/>
        <v/>
      </c>
      <c r="S1185" s="134" t="str">
        <f t="shared" si="517"/>
        <v/>
      </c>
      <c r="T1185" s="147" t="str">
        <f t="shared" si="518"/>
        <v/>
      </c>
      <c r="U1185" s="134" t="str">
        <f t="shared" si="519"/>
        <v/>
      </c>
      <c r="V1185" s="134" t="str">
        <f t="shared" si="520"/>
        <v/>
      </c>
      <c r="W1185" s="134" t="str">
        <f t="shared" si="521"/>
        <v/>
      </c>
    </row>
    <row r="1186" spans="1:23">
      <c r="A1186" s="150"/>
      <c r="B1186" s="147"/>
      <c r="C1186" s="130"/>
      <c r="D1186" s="134" t="str">
        <f t="shared" si="529"/>
        <v/>
      </c>
      <c r="E1186" s="145" t="str">
        <f t="shared" si="522"/>
        <v/>
      </c>
      <c r="F1186" s="146" t="str">
        <f t="shared" si="523"/>
        <v/>
      </c>
      <c r="G1186" s="132" t="str">
        <f t="shared" si="524"/>
        <v/>
      </c>
      <c r="H1186" s="133" t="str">
        <f t="shared" ca="1" si="525"/>
        <v/>
      </c>
      <c r="I1186" s="134" t="str">
        <f t="shared" si="526"/>
        <v/>
      </c>
      <c r="J1186" s="134" t="str">
        <f>""</f>
        <v/>
      </c>
      <c r="K1186" s="134" t="str">
        <f t="shared" si="527"/>
        <v/>
      </c>
      <c r="L1186" s="134" t="str">
        <f t="shared" si="528"/>
        <v/>
      </c>
      <c r="M1186" s="134" t="str">
        <f t="shared" si="511"/>
        <v/>
      </c>
      <c r="N1186" s="134" t="str">
        <f t="shared" si="512"/>
        <v/>
      </c>
      <c r="O1186" s="134" t="str">
        <f t="shared" si="513"/>
        <v/>
      </c>
      <c r="P1186" s="134" t="str">
        <f t="shared" si="514"/>
        <v/>
      </c>
      <c r="Q1186" s="134" t="str">
        <f t="shared" si="515"/>
        <v/>
      </c>
      <c r="R1186" s="130" t="str">
        <f t="shared" si="516"/>
        <v/>
      </c>
      <c r="S1186" s="134" t="str">
        <f t="shared" si="517"/>
        <v/>
      </c>
      <c r="T1186" s="147" t="str">
        <f t="shared" si="518"/>
        <v/>
      </c>
      <c r="U1186" s="134" t="str">
        <f t="shared" si="519"/>
        <v/>
      </c>
      <c r="V1186" s="134" t="str">
        <f t="shared" si="520"/>
        <v/>
      </c>
      <c r="W1186" s="134" t="str">
        <f t="shared" si="521"/>
        <v/>
      </c>
    </row>
    <row r="1187" spans="1:23">
      <c r="A1187" s="150"/>
      <c r="B1187" s="147"/>
      <c r="C1187" s="130"/>
      <c r="D1187" s="134" t="str">
        <f t="shared" si="529"/>
        <v/>
      </c>
      <c r="E1187" s="145" t="str">
        <f t="shared" si="522"/>
        <v/>
      </c>
      <c r="F1187" s="146" t="str">
        <f t="shared" si="523"/>
        <v/>
      </c>
      <c r="G1187" s="132" t="str">
        <f t="shared" si="524"/>
        <v/>
      </c>
      <c r="H1187" s="133" t="str">
        <f t="shared" ca="1" si="525"/>
        <v/>
      </c>
      <c r="I1187" s="134" t="str">
        <f t="shared" si="526"/>
        <v/>
      </c>
      <c r="J1187" s="134" t="str">
        <f>""</f>
        <v/>
      </c>
      <c r="K1187" s="134" t="str">
        <f t="shared" si="527"/>
        <v/>
      </c>
      <c r="L1187" s="134" t="str">
        <f t="shared" si="528"/>
        <v/>
      </c>
      <c r="M1187" s="134" t="str">
        <f t="shared" si="511"/>
        <v/>
      </c>
      <c r="N1187" s="134" t="str">
        <f t="shared" si="512"/>
        <v/>
      </c>
      <c r="O1187" s="134" t="str">
        <f t="shared" si="513"/>
        <v/>
      </c>
      <c r="P1187" s="134" t="str">
        <f t="shared" si="514"/>
        <v/>
      </c>
      <c r="Q1187" s="134" t="str">
        <f t="shared" si="515"/>
        <v/>
      </c>
      <c r="R1187" s="130" t="str">
        <f t="shared" si="516"/>
        <v/>
      </c>
      <c r="S1187" s="134" t="str">
        <f t="shared" si="517"/>
        <v/>
      </c>
      <c r="T1187" s="147" t="str">
        <f t="shared" si="518"/>
        <v/>
      </c>
      <c r="U1187" s="134" t="str">
        <f t="shared" si="519"/>
        <v/>
      </c>
      <c r="V1187" s="134" t="str">
        <f t="shared" si="520"/>
        <v/>
      </c>
      <c r="W1187" s="134" t="str">
        <f t="shared" si="521"/>
        <v/>
      </c>
    </row>
    <row r="1188" spans="1:23">
      <c r="A1188" s="150"/>
      <c r="B1188" s="147"/>
      <c r="C1188" s="130"/>
      <c r="D1188" s="134" t="str">
        <f t="shared" si="529"/>
        <v/>
      </c>
      <c r="E1188" s="145" t="str">
        <f t="shared" si="522"/>
        <v/>
      </c>
      <c r="F1188" s="146" t="str">
        <f t="shared" si="523"/>
        <v/>
      </c>
      <c r="G1188" s="132" t="str">
        <f t="shared" si="524"/>
        <v/>
      </c>
      <c r="H1188" s="133" t="str">
        <f t="shared" ca="1" si="525"/>
        <v/>
      </c>
      <c r="I1188" s="134" t="str">
        <f t="shared" si="526"/>
        <v/>
      </c>
      <c r="J1188" s="134" t="str">
        <f>""</f>
        <v/>
      </c>
      <c r="K1188" s="134" t="str">
        <f t="shared" si="527"/>
        <v/>
      </c>
      <c r="L1188" s="134" t="str">
        <f t="shared" si="528"/>
        <v/>
      </c>
      <c r="M1188" s="134" t="str">
        <f t="shared" si="511"/>
        <v/>
      </c>
      <c r="N1188" s="134" t="str">
        <f t="shared" si="512"/>
        <v/>
      </c>
      <c r="O1188" s="134" t="str">
        <f t="shared" si="513"/>
        <v/>
      </c>
      <c r="P1188" s="134" t="str">
        <f t="shared" si="514"/>
        <v/>
      </c>
      <c r="Q1188" s="134" t="str">
        <f t="shared" si="515"/>
        <v/>
      </c>
      <c r="R1188" s="130" t="str">
        <f t="shared" si="516"/>
        <v/>
      </c>
      <c r="S1188" s="134" t="str">
        <f t="shared" si="517"/>
        <v/>
      </c>
      <c r="T1188" s="147" t="str">
        <f t="shared" si="518"/>
        <v/>
      </c>
      <c r="U1188" s="134" t="str">
        <f t="shared" si="519"/>
        <v/>
      </c>
      <c r="V1188" s="134" t="str">
        <f t="shared" si="520"/>
        <v/>
      </c>
      <c r="W1188" s="134" t="str">
        <f t="shared" si="521"/>
        <v/>
      </c>
    </row>
    <row r="1189" spans="1:23">
      <c r="A1189" s="150"/>
      <c r="B1189" s="147"/>
      <c r="C1189" s="130"/>
      <c r="D1189" s="134" t="str">
        <f t="shared" si="529"/>
        <v/>
      </c>
      <c r="E1189" s="145" t="str">
        <f t="shared" si="522"/>
        <v/>
      </c>
      <c r="F1189" s="146" t="str">
        <f t="shared" si="523"/>
        <v/>
      </c>
      <c r="G1189" s="132" t="str">
        <f t="shared" si="524"/>
        <v/>
      </c>
      <c r="H1189" s="133" t="str">
        <f t="shared" ca="1" si="525"/>
        <v/>
      </c>
      <c r="I1189" s="134" t="str">
        <f t="shared" si="526"/>
        <v/>
      </c>
      <c r="J1189" s="134" t="str">
        <f>""</f>
        <v/>
      </c>
      <c r="K1189" s="134" t="str">
        <f t="shared" si="527"/>
        <v/>
      </c>
      <c r="L1189" s="134" t="str">
        <f t="shared" si="528"/>
        <v/>
      </c>
      <c r="M1189" s="134" t="str">
        <f t="shared" si="511"/>
        <v/>
      </c>
      <c r="N1189" s="134" t="str">
        <f t="shared" si="512"/>
        <v/>
      </c>
      <c r="O1189" s="134" t="str">
        <f t="shared" si="513"/>
        <v/>
      </c>
      <c r="P1189" s="134" t="str">
        <f t="shared" si="514"/>
        <v/>
      </c>
      <c r="Q1189" s="134" t="str">
        <f t="shared" si="515"/>
        <v/>
      </c>
      <c r="R1189" s="130" t="str">
        <f t="shared" si="516"/>
        <v/>
      </c>
      <c r="S1189" s="134" t="str">
        <f t="shared" si="517"/>
        <v/>
      </c>
      <c r="T1189" s="147" t="str">
        <f t="shared" si="518"/>
        <v/>
      </c>
      <c r="U1189" s="134" t="str">
        <f t="shared" si="519"/>
        <v/>
      </c>
      <c r="V1189" s="134" t="str">
        <f t="shared" si="520"/>
        <v/>
      </c>
      <c r="W1189" s="134" t="str">
        <f t="shared" si="521"/>
        <v/>
      </c>
    </row>
    <row r="1190" spans="1:23">
      <c r="A1190" s="150"/>
      <c r="B1190" s="147"/>
      <c r="C1190" s="130"/>
      <c r="D1190" s="134" t="str">
        <f t="shared" si="529"/>
        <v/>
      </c>
      <c r="E1190" s="145" t="str">
        <f t="shared" si="522"/>
        <v/>
      </c>
      <c r="F1190" s="146" t="str">
        <f t="shared" si="523"/>
        <v/>
      </c>
      <c r="G1190" s="132" t="str">
        <f t="shared" si="524"/>
        <v/>
      </c>
      <c r="H1190" s="133" t="str">
        <f t="shared" ca="1" si="525"/>
        <v/>
      </c>
      <c r="I1190" s="134" t="str">
        <f t="shared" si="526"/>
        <v/>
      </c>
      <c r="J1190" s="134" t="str">
        <f>""</f>
        <v/>
      </c>
      <c r="K1190" s="134" t="str">
        <f t="shared" si="527"/>
        <v/>
      </c>
      <c r="L1190" s="134" t="str">
        <f t="shared" si="528"/>
        <v/>
      </c>
      <c r="M1190" s="134" t="str">
        <f t="shared" si="511"/>
        <v/>
      </c>
      <c r="N1190" s="134" t="str">
        <f t="shared" si="512"/>
        <v/>
      </c>
      <c r="O1190" s="134" t="str">
        <f t="shared" si="513"/>
        <v/>
      </c>
      <c r="P1190" s="134" t="str">
        <f t="shared" si="514"/>
        <v/>
      </c>
      <c r="Q1190" s="134" t="str">
        <f t="shared" si="515"/>
        <v/>
      </c>
      <c r="R1190" s="130" t="str">
        <f t="shared" si="516"/>
        <v/>
      </c>
      <c r="S1190" s="134" t="str">
        <f t="shared" si="517"/>
        <v/>
      </c>
      <c r="T1190" s="147" t="str">
        <f t="shared" si="518"/>
        <v/>
      </c>
      <c r="U1190" s="134" t="str">
        <f t="shared" si="519"/>
        <v/>
      </c>
      <c r="V1190" s="134" t="str">
        <f t="shared" si="520"/>
        <v/>
      </c>
      <c r="W1190" s="134" t="str">
        <f t="shared" si="521"/>
        <v/>
      </c>
    </row>
    <row r="1191" spans="1:23">
      <c r="A1191" s="150"/>
      <c r="B1191" s="147"/>
      <c r="C1191" s="130"/>
      <c r="D1191" s="134" t="str">
        <f t="shared" si="529"/>
        <v/>
      </c>
      <c r="E1191" s="145" t="str">
        <f t="shared" si="522"/>
        <v/>
      </c>
      <c r="F1191" s="146" t="str">
        <f t="shared" si="523"/>
        <v/>
      </c>
      <c r="G1191" s="132" t="str">
        <f t="shared" si="524"/>
        <v/>
      </c>
      <c r="H1191" s="133" t="str">
        <f t="shared" ca="1" si="525"/>
        <v/>
      </c>
      <c r="I1191" s="134" t="str">
        <f t="shared" si="526"/>
        <v/>
      </c>
      <c r="J1191" s="134" t="str">
        <f>""</f>
        <v/>
      </c>
      <c r="K1191" s="134" t="str">
        <f t="shared" si="527"/>
        <v/>
      </c>
      <c r="L1191" s="134" t="str">
        <f t="shared" si="528"/>
        <v/>
      </c>
      <c r="M1191" s="134" t="str">
        <f t="shared" si="511"/>
        <v/>
      </c>
      <c r="N1191" s="134" t="str">
        <f t="shared" si="512"/>
        <v/>
      </c>
      <c r="O1191" s="134" t="str">
        <f t="shared" si="513"/>
        <v/>
      </c>
      <c r="P1191" s="134" t="str">
        <f t="shared" si="514"/>
        <v/>
      </c>
      <c r="Q1191" s="134" t="str">
        <f t="shared" si="515"/>
        <v/>
      </c>
      <c r="R1191" s="130" t="str">
        <f t="shared" si="516"/>
        <v/>
      </c>
      <c r="S1191" s="134" t="str">
        <f t="shared" si="517"/>
        <v/>
      </c>
      <c r="T1191" s="147" t="str">
        <f t="shared" si="518"/>
        <v/>
      </c>
      <c r="U1191" s="134" t="str">
        <f t="shared" si="519"/>
        <v/>
      </c>
      <c r="V1191" s="134" t="str">
        <f t="shared" si="520"/>
        <v/>
      </c>
      <c r="W1191" s="134" t="str">
        <f t="shared" si="521"/>
        <v/>
      </c>
    </row>
    <row r="1192" spans="1:23">
      <c r="A1192" s="150"/>
      <c r="B1192" s="147"/>
      <c r="C1192" s="130"/>
      <c r="D1192" s="134" t="str">
        <f t="shared" si="529"/>
        <v/>
      </c>
      <c r="E1192" s="145" t="str">
        <f t="shared" si="522"/>
        <v/>
      </c>
      <c r="F1192" s="146" t="str">
        <f t="shared" si="523"/>
        <v/>
      </c>
      <c r="G1192" s="132" t="str">
        <f t="shared" si="524"/>
        <v/>
      </c>
      <c r="H1192" s="133" t="str">
        <f t="shared" ca="1" si="525"/>
        <v/>
      </c>
      <c r="I1192" s="134" t="str">
        <f t="shared" si="526"/>
        <v/>
      </c>
      <c r="J1192" s="134" t="str">
        <f>""</f>
        <v/>
      </c>
      <c r="K1192" s="134" t="str">
        <f t="shared" si="527"/>
        <v/>
      </c>
      <c r="L1192" s="134" t="str">
        <f t="shared" si="528"/>
        <v/>
      </c>
      <c r="M1192" s="134" t="str">
        <f t="shared" si="511"/>
        <v/>
      </c>
      <c r="N1192" s="134" t="str">
        <f t="shared" si="512"/>
        <v/>
      </c>
      <c r="O1192" s="134" t="str">
        <f t="shared" si="513"/>
        <v/>
      </c>
      <c r="P1192" s="134" t="str">
        <f t="shared" si="514"/>
        <v/>
      </c>
      <c r="Q1192" s="134" t="str">
        <f t="shared" si="515"/>
        <v/>
      </c>
      <c r="R1192" s="130" t="str">
        <f t="shared" si="516"/>
        <v/>
      </c>
      <c r="S1192" s="134" t="str">
        <f t="shared" si="517"/>
        <v/>
      </c>
      <c r="T1192" s="147" t="str">
        <f t="shared" si="518"/>
        <v/>
      </c>
      <c r="U1192" s="134" t="str">
        <f t="shared" si="519"/>
        <v/>
      </c>
      <c r="V1192" s="134" t="str">
        <f t="shared" si="520"/>
        <v/>
      </c>
      <c r="W1192" s="134" t="str">
        <f t="shared" si="521"/>
        <v/>
      </c>
    </row>
    <row r="1193" spans="1:23">
      <c r="A1193" s="150"/>
      <c r="B1193" s="147"/>
      <c r="C1193" s="130"/>
      <c r="D1193" s="134" t="str">
        <f t="shared" si="529"/>
        <v/>
      </c>
      <c r="E1193" s="145" t="str">
        <f t="shared" si="522"/>
        <v/>
      </c>
      <c r="F1193" s="146" t="str">
        <f t="shared" si="523"/>
        <v/>
      </c>
      <c r="G1193" s="132" t="str">
        <f t="shared" si="524"/>
        <v/>
      </c>
      <c r="H1193" s="133" t="str">
        <f t="shared" ca="1" si="525"/>
        <v/>
      </c>
      <c r="I1193" s="134" t="str">
        <f t="shared" si="526"/>
        <v/>
      </c>
      <c r="J1193" s="134" t="str">
        <f>""</f>
        <v/>
      </c>
      <c r="K1193" s="134" t="str">
        <f t="shared" si="527"/>
        <v/>
      </c>
      <c r="L1193" s="134" t="str">
        <f t="shared" si="528"/>
        <v/>
      </c>
      <c r="M1193" s="134" t="str">
        <f t="shared" si="511"/>
        <v/>
      </c>
      <c r="N1193" s="134" t="str">
        <f t="shared" si="512"/>
        <v/>
      </c>
      <c r="O1193" s="134" t="str">
        <f t="shared" si="513"/>
        <v/>
      </c>
      <c r="P1193" s="134" t="str">
        <f t="shared" si="514"/>
        <v/>
      </c>
      <c r="Q1193" s="134" t="str">
        <f t="shared" si="515"/>
        <v/>
      </c>
      <c r="R1193" s="130" t="str">
        <f t="shared" si="516"/>
        <v/>
      </c>
      <c r="S1193" s="134" t="str">
        <f t="shared" si="517"/>
        <v/>
      </c>
      <c r="T1193" s="147" t="str">
        <f t="shared" si="518"/>
        <v/>
      </c>
      <c r="U1193" s="134" t="str">
        <f t="shared" si="519"/>
        <v/>
      </c>
      <c r="V1193" s="134" t="str">
        <f t="shared" si="520"/>
        <v/>
      </c>
      <c r="W1193" s="134" t="str">
        <f t="shared" si="521"/>
        <v/>
      </c>
    </row>
    <row r="1194" spans="1:23">
      <c r="A1194" s="150"/>
      <c r="B1194" s="147"/>
      <c r="C1194" s="130"/>
      <c r="D1194" s="134" t="str">
        <f t="shared" si="529"/>
        <v/>
      </c>
      <c r="E1194" s="145" t="str">
        <f t="shared" si="522"/>
        <v/>
      </c>
      <c r="F1194" s="146" t="str">
        <f t="shared" si="523"/>
        <v/>
      </c>
      <c r="G1194" s="132" t="str">
        <f t="shared" si="524"/>
        <v/>
      </c>
      <c r="H1194" s="133" t="str">
        <f t="shared" ca="1" si="525"/>
        <v/>
      </c>
      <c r="I1194" s="134" t="str">
        <f t="shared" si="526"/>
        <v/>
      </c>
      <c r="J1194" s="134" t="str">
        <f>""</f>
        <v/>
      </c>
      <c r="K1194" s="134" t="str">
        <f t="shared" si="527"/>
        <v/>
      </c>
      <c r="L1194" s="134" t="str">
        <f t="shared" si="528"/>
        <v/>
      </c>
      <c r="M1194" s="134" t="str">
        <f t="shared" si="511"/>
        <v/>
      </c>
      <c r="N1194" s="134" t="str">
        <f t="shared" si="512"/>
        <v/>
      </c>
      <c r="O1194" s="134" t="str">
        <f t="shared" si="513"/>
        <v/>
      </c>
      <c r="P1194" s="134" t="str">
        <f t="shared" si="514"/>
        <v/>
      </c>
      <c r="Q1194" s="134" t="str">
        <f t="shared" si="515"/>
        <v/>
      </c>
      <c r="R1194" s="130" t="str">
        <f t="shared" si="516"/>
        <v/>
      </c>
      <c r="S1194" s="134" t="str">
        <f t="shared" si="517"/>
        <v/>
      </c>
      <c r="T1194" s="147" t="str">
        <f t="shared" si="518"/>
        <v/>
      </c>
      <c r="U1194" s="134" t="str">
        <f t="shared" si="519"/>
        <v/>
      </c>
      <c r="V1194" s="134" t="str">
        <f t="shared" si="520"/>
        <v/>
      </c>
      <c r="W1194" s="134" t="str">
        <f t="shared" si="521"/>
        <v/>
      </c>
    </row>
    <row r="1195" spans="1:23">
      <c r="A1195" s="150"/>
      <c r="B1195" s="147"/>
      <c r="C1195" s="130"/>
      <c r="D1195" s="134" t="str">
        <f t="shared" si="529"/>
        <v/>
      </c>
      <c r="E1195" s="145" t="str">
        <f t="shared" si="522"/>
        <v/>
      </c>
      <c r="F1195" s="146" t="str">
        <f t="shared" si="523"/>
        <v/>
      </c>
      <c r="G1195" s="132" t="str">
        <f t="shared" si="524"/>
        <v/>
      </c>
      <c r="H1195" s="133" t="str">
        <f t="shared" ca="1" si="525"/>
        <v/>
      </c>
      <c r="I1195" s="134" t="str">
        <f t="shared" si="526"/>
        <v/>
      </c>
      <c r="J1195" s="134" t="str">
        <f>""</f>
        <v/>
      </c>
      <c r="K1195" s="134" t="str">
        <f t="shared" si="527"/>
        <v/>
      </c>
      <c r="L1195" s="134" t="str">
        <f t="shared" si="528"/>
        <v/>
      </c>
      <c r="M1195" s="134" t="str">
        <f t="shared" si="511"/>
        <v/>
      </c>
      <c r="N1195" s="134" t="str">
        <f t="shared" si="512"/>
        <v/>
      </c>
      <c r="O1195" s="134" t="str">
        <f t="shared" si="513"/>
        <v/>
      </c>
      <c r="P1195" s="134" t="str">
        <f t="shared" si="514"/>
        <v/>
      </c>
      <c r="Q1195" s="134" t="str">
        <f t="shared" si="515"/>
        <v/>
      </c>
      <c r="R1195" s="130" t="str">
        <f t="shared" si="516"/>
        <v/>
      </c>
      <c r="S1195" s="134" t="str">
        <f t="shared" si="517"/>
        <v/>
      </c>
      <c r="T1195" s="147" t="str">
        <f t="shared" si="518"/>
        <v/>
      </c>
      <c r="U1195" s="134" t="str">
        <f t="shared" si="519"/>
        <v/>
      </c>
      <c r="V1195" s="134" t="str">
        <f t="shared" si="520"/>
        <v/>
      </c>
      <c r="W1195" s="134" t="str">
        <f t="shared" si="521"/>
        <v/>
      </c>
    </row>
    <row r="1196" spans="1:23">
      <c r="A1196" s="150"/>
      <c r="B1196" s="147"/>
      <c r="C1196" s="130"/>
      <c r="D1196" s="134" t="str">
        <f t="shared" si="529"/>
        <v/>
      </c>
      <c r="E1196" s="145" t="str">
        <f t="shared" si="522"/>
        <v/>
      </c>
      <c r="F1196" s="146" t="str">
        <f t="shared" si="523"/>
        <v/>
      </c>
      <c r="G1196" s="132" t="str">
        <f t="shared" si="524"/>
        <v/>
      </c>
      <c r="H1196" s="133" t="str">
        <f t="shared" ca="1" si="525"/>
        <v/>
      </c>
      <c r="I1196" s="134" t="str">
        <f t="shared" si="526"/>
        <v/>
      </c>
      <c r="J1196" s="134" t="str">
        <f>""</f>
        <v/>
      </c>
      <c r="K1196" s="134" t="str">
        <f t="shared" si="527"/>
        <v/>
      </c>
      <c r="L1196" s="134" t="str">
        <f t="shared" si="528"/>
        <v/>
      </c>
      <c r="M1196" s="134" t="str">
        <f t="shared" si="511"/>
        <v/>
      </c>
      <c r="N1196" s="134" t="str">
        <f t="shared" si="512"/>
        <v/>
      </c>
      <c r="O1196" s="134" t="str">
        <f t="shared" si="513"/>
        <v/>
      </c>
      <c r="P1196" s="134" t="str">
        <f t="shared" si="514"/>
        <v/>
      </c>
      <c r="Q1196" s="134" t="str">
        <f t="shared" si="515"/>
        <v/>
      </c>
      <c r="R1196" s="130" t="str">
        <f t="shared" si="516"/>
        <v/>
      </c>
      <c r="S1196" s="134" t="str">
        <f t="shared" si="517"/>
        <v/>
      </c>
      <c r="T1196" s="147" t="str">
        <f t="shared" si="518"/>
        <v/>
      </c>
      <c r="U1196" s="134" t="str">
        <f t="shared" si="519"/>
        <v/>
      </c>
      <c r="V1196" s="134" t="str">
        <f t="shared" si="520"/>
        <v/>
      </c>
      <c r="W1196" s="134" t="str">
        <f t="shared" si="521"/>
        <v/>
      </c>
    </row>
    <row r="1197" spans="1:23">
      <c r="A1197" s="150"/>
      <c r="B1197" s="147"/>
      <c r="C1197" s="130"/>
      <c r="D1197" s="134" t="str">
        <f t="shared" si="529"/>
        <v/>
      </c>
      <c r="E1197" s="145" t="str">
        <f t="shared" si="522"/>
        <v/>
      </c>
      <c r="F1197" s="146" t="str">
        <f t="shared" si="523"/>
        <v/>
      </c>
      <c r="G1197" s="132" t="str">
        <f t="shared" si="524"/>
        <v/>
      </c>
      <c r="H1197" s="133" t="str">
        <f t="shared" ca="1" si="525"/>
        <v/>
      </c>
      <c r="I1197" s="134" t="str">
        <f t="shared" si="526"/>
        <v/>
      </c>
      <c r="J1197" s="134" t="str">
        <f>""</f>
        <v/>
      </c>
      <c r="K1197" s="134" t="str">
        <f t="shared" si="527"/>
        <v/>
      </c>
      <c r="L1197" s="134" t="str">
        <f t="shared" si="528"/>
        <v/>
      </c>
      <c r="M1197" s="134" t="str">
        <f t="shared" si="511"/>
        <v/>
      </c>
      <c r="N1197" s="134" t="str">
        <f t="shared" si="512"/>
        <v/>
      </c>
      <c r="O1197" s="134" t="str">
        <f t="shared" si="513"/>
        <v/>
      </c>
      <c r="P1197" s="134" t="str">
        <f t="shared" si="514"/>
        <v/>
      </c>
      <c r="Q1197" s="134" t="str">
        <f t="shared" si="515"/>
        <v/>
      </c>
      <c r="R1197" s="130" t="str">
        <f t="shared" si="516"/>
        <v/>
      </c>
      <c r="S1197" s="134" t="str">
        <f t="shared" si="517"/>
        <v/>
      </c>
      <c r="T1197" s="147" t="str">
        <f t="shared" si="518"/>
        <v/>
      </c>
      <c r="U1197" s="134" t="str">
        <f t="shared" si="519"/>
        <v/>
      </c>
      <c r="V1197" s="134" t="str">
        <f t="shared" si="520"/>
        <v/>
      </c>
      <c r="W1197" s="134" t="str">
        <f t="shared" si="521"/>
        <v/>
      </c>
    </row>
    <row r="1198" spans="1:23">
      <c r="A1198" s="150"/>
      <c r="B1198" s="147"/>
      <c r="C1198" s="130"/>
      <c r="D1198" s="134" t="str">
        <f t="shared" si="529"/>
        <v/>
      </c>
      <c r="E1198" s="145" t="str">
        <f t="shared" si="522"/>
        <v/>
      </c>
      <c r="F1198" s="146" t="str">
        <f t="shared" si="523"/>
        <v/>
      </c>
      <c r="G1198" s="132" t="str">
        <f t="shared" si="524"/>
        <v/>
      </c>
      <c r="H1198" s="133" t="str">
        <f t="shared" ca="1" si="525"/>
        <v/>
      </c>
      <c r="I1198" s="134" t="str">
        <f t="shared" si="526"/>
        <v/>
      </c>
      <c r="J1198" s="134" t="str">
        <f>""</f>
        <v/>
      </c>
      <c r="K1198" s="134" t="str">
        <f t="shared" si="527"/>
        <v/>
      </c>
      <c r="L1198" s="134" t="str">
        <f t="shared" si="528"/>
        <v/>
      </c>
      <c r="M1198" s="134" t="str">
        <f t="shared" si="511"/>
        <v/>
      </c>
      <c r="N1198" s="134" t="str">
        <f t="shared" si="512"/>
        <v/>
      </c>
      <c r="O1198" s="134" t="str">
        <f t="shared" si="513"/>
        <v/>
      </c>
      <c r="P1198" s="134" t="str">
        <f t="shared" si="514"/>
        <v/>
      </c>
      <c r="Q1198" s="134" t="str">
        <f t="shared" si="515"/>
        <v/>
      </c>
      <c r="R1198" s="130" t="str">
        <f t="shared" si="516"/>
        <v/>
      </c>
      <c r="S1198" s="134" t="str">
        <f t="shared" si="517"/>
        <v/>
      </c>
      <c r="T1198" s="147" t="str">
        <f t="shared" si="518"/>
        <v/>
      </c>
      <c r="U1198" s="134" t="str">
        <f t="shared" si="519"/>
        <v/>
      </c>
      <c r="V1198" s="134" t="str">
        <f t="shared" si="520"/>
        <v/>
      </c>
      <c r="W1198" s="134" t="str">
        <f t="shared" si="521"/>
        <v/>
      </c>
    </row>
    <row r="1199" spans="1:23">
      <c r="A1199" s="150"/>
      <c r="B1199" s="147"/>
      <c r="C1199" s="130"/>
      <c r="D1199" s="134" t="str">
        <f t="shared" si="529"/>
        <v/>
      </c>
      <c r="E1199" s="145" t="str">
        <f t="shared" si="522"/>
        <v/>
      </c>
      <c r="F1199" s="146" t="str">
        <f t="shared" si="523"/>
        <v/>
      </c>
      <c r="G1199" s="132" t="str">
        <f t="shared" si="524"/>
        <v/>
      </c>
      <c r="H1199" s="133" t="str">
        <f t="shared" ca="1" si="525"/>
        <v/>
      </c>
      <c r="I1199" s="134" t="str">
        <f t="shared" si="526"/>
        <v/>
      </c>
      <c r="J1199" s="134" t="str">
        <f>""</f>
        <v/>
      </c>
      <c r="K1199" s="134" t="str">
        <f t="shared" si="527"/>
        <v/>
      </c>
      <c r="L1199" s="134" t="str">
        <f t="shared" si="528"/>
        <v/>
      </c>
      <c r="M1199" s="134" t="str">
        <f t="shared" si="511"/>
        <v/>
      </c>
      <c r="N1199" s="134" t="str">
        <f t="shared" si="512"/>
        <v/>
      </c>
      <c r="O1199" s="134" t="str">
        <f t="shared" si="513"/>
        <v/>
      </c>
      <c r="P1199" s="134" t="str">
        <f t="shared" si="514"/>
        <v/>
      </c>
      <c r="Q1199" s="134" t="str">
        <f t="shared" si="515"/>
        <v/>
      </c>
      <c r="R1199" s="130" t="str">
        <f t="shared" si="516"/>
        <v/>
      </c>
      <c r="S1199" s="134" t="str">
        <f t="shared" si="517"/>
        <v/>
      </c>
      <c r="T1199" s="147" t="str">
        <f t="shared" si="518"/>
        <v/>
      </c>
      <c r="U1199" s="134" t="str">
        <f t="shared" si="519"/>
        <v/>
      </c>
      <c r="V1199" s="134" t="str">
        <f t="shared" si="520"/>
        <v/>
      </c>
      <c r="W1199" s="134" t="str">
        <f t="shared" si="521"/>
        <v/>
      </c>
    </row>
    <row r="1200" spans="1:23">
      <c r="A1200" s="150"/>
      <c r="B1200" s="147"/>
      <c r="C1200" s="130"/>
      <c r="D1200" s="134" t="str">
        <f t="shared" si="529"/>
        <v/>
      </c>
      <c r="E1200" s="145" t="str">
        <f t="shared" si="522"/>
        <v/>
      </c>
      <c r="F1200" s="146" t="str">
        <f t="shared" si="523"/>
        <v/>
      </c>
      <c r="G1200" s="132" t="str">
        <f t="shared" si="524"/>
        <v/>
      </c>
      <c r="H1200" s="133" t="str">
        <f t="shared" ca="1" si="525"/>
        <v/>
      </c>
      <c r="I1200" s="134" t="str">
        <f t="shared" si="526"/>
        <v/>
      </c>
      <c r="J1200" s="134" t="str">
        <f>""</f>
        <v/>
      </c>
      <c r="K1200" s="134" t="str">
        <f t="shared" si="527"/>
        <v/>
      </c>
      <c r="L1200" s="134" t="str">
        <f t="shared" si="528"/>
        <v/>
      </c>
      <c r="M1200" s="134" t="str">
        <f t="shared" si="511"/>
        <v/>
      </c>
      <c r="N1200" s="134" t="str">
        <f t="shared" si="512"/>
        <v/>
      </c>
      <c r="O1200" s="134" t="str">
        <f t="shared" si="513"/>
        <v/>
      </c>
      <c r="P1200" s="134" t="str">
        <f t="shared" si="514"/>
        <v/>
      </c>
      <c r="Q1200" s="134" t="str">
        <f t="shared" si="515"/>
        <v/>
      </c>
      <c r="R1200" s="130" t="str">
        <f t="shared" si="516"/>
        <v/>
      </c>
      <c r="S1200" s="134" t="str">
        <f t="shared" si="517"/>
        <v/>
      </c>
      <c r="T1200" s="147" t="str">
        <f t="shared" si="518"/>
        <v/>
      </c>
      <c r="U1200" s="134" t="str">
        <f t="shared" si="519"/>
        <v/>
      </c>
      <c r="V1200" s="134" t="str">
        <f t="shared" si="520"/>
        <v/>
      </c>
      <c r="W1200" s="134" t="str">
        <f t="shared" si="521"/>
        <v/>
      </c>
    </row>
    <row r="1201" spans="1:23">
      <c r="A1201" s="150"/>
      <c r="B1201" s="147"/>
      <c r="C1201" s="130"/>
      <c r="D1201" s="134" t="str">
        <f t="shared" si="529"/>
        <v/>
      </c>
      <c r="E1201" s="145" t="str">
        <f t="shared" si="522"/>
        <v/>
      </c>
      <c r="F1201" s="146" t="str">
        <f t="shared" si="523"/>
        <v/>
      </c>
      <c r="G1201" s="132" t="str">
        <f t="shared" si="524"/>
        <v/>
      </c>
      <c r="H1201" s="133" t="str">
        <f t="shared" ca="1" si="525"/>
        <v/>
      </c>
      <c r="I1201" s="134" t="str">
        <f t="shared" si="526"/>
        <v/>
      </c>
      <c r="J1201" s="134" t="str">
        <f>""</f>
        <v/>
      </c>
      <c r="K1201" s="134" t="str">
        <f t="shared" si="527"/>
        <v/>
      </c>
      <c r="L1201" s="134" t="str">
        <f t="shared" si="528"/>
        <v/>
      </c>
      <c r="M1201" s="134" t="str">
        <f t="shared" si="511"/>
        <v/>
      </c>
      <c r="N1201" s="134" t="str">
        <f t="shared" si="512"/>
        <v/>
      </c>
      <c r="O1201" s="134" t="str">
        <f t="shared" si="513"/>
        <v/>
      </c>
      <c r="P1201" s="134" t="str">
        <f t="shared" si="514"/>
        <v/>
      </c>
      <c r="Q1201" s="134" t="str">
        <f t="shared" si="515"/>
        <v/>
      </c>
      <c r="R1201" s="130" t="str">
        <f t="shared" si="516"/>
        <v/>
      </c>
      <c r="S1201" s="134" t="str">
        <f t="shared" si="517"/>
        <v/>
      </c>
      <c r="T1201" s="147" t="str">
        <f t="shared" si="518"/>
        <v/>
      </c>
      <c r="U1201" s="134" t="str">
        <f t="shared" si="519"/>
        <v/>
      </c>
      <c r="V1201" s="134" t="str">
        <f t="shared" si="520"/>
        <v/>
      </c>
      <c r="W1201" s="134" t="str">
        <f t="shared" si="521"/>
        <v/>
      </c>
    </row>
    <row r="1202" spans="1:23">
      <c r="A1202" s="150"/>
      <c r="B1202" s="147"/>
      <c r="C1202" s="130"/>
      <c r="D1202" s="134" t="str">
        <f t="shared" si="529"/>
        <v/>
      </c>
      <c r="E1202" s="145" t="str">
        <f t="shared" si="522"/>
        <v/>
      </c>
      <c r="F1202" s="146" t="str">
        <f t="shared" si="523"/>
        <v/>
      </c>
      <c r="G1202" s="132" t="str">
        <f t="shared" si="524"/>
        <v/>
      </c>
      <c r="H1202" s="133" t="str">
        <f t="shared" ca="1" si="525"/>
        <v/>
      </c>
      <c r="I1202" s="134" t="str">
        <f t="shared" si="526"/>
        <v/>
      </c>
      <c r="J1202" s="134" t="str">
        <f>""</f>
        <v/>
      </c>
      <c r="K1202" s="134" t="str">
        <f t="shared" si="527"/>
        <v/>
      </c>
      <c r="L1202" s="134" t="str">
        <f t="shared" si="528"/>
        <v/>
      </c>
      <c r="M1202" s="134" t="str">
        <f t="shared" si="511"/>
        <v/>
      </c>
      <c r="N1202" s="134" t="str">
        <f t="shared" si="512"/>
        <v/>
      </c>
      <c r="O1202" s="134" t="str">
        <f t="shared" si="513"/>
        <v/>
      </c>
      <c r="P1202" s="134" t="str">
        <f t="shared" si="514"/>
        <v/>
      </c>
      <c r="Q1202" s="134" t="str">
        <f t="shared" si="515"/>
        <v/>
      </c>
      <c r="R1202" s="130" t="str">
        <f t="shared" si="516"/>
        <v/>
      </c>
      <c r="S1202" s="134" t="str">
        <f t="shared" si="517"/>
        <v/>
      </c>
      <c r="T1202" s="147" t="str">
        <f t="shared" si="518"/>
        <v/>
      </c>
      <c r="U1202" s="134" t="str">
        <f t="shared" si="519"/>
        <v/>
      </c>
      <c r="V1202" s="134" t="str">
        <f t="shared" si="520"/>
        <v/>
      </c>
      <c r="W1202" s="134" t="str">
        <f t="shared" si="521"/>
        <v/>
      </c>
    </row>
    <row r="1203" spans="1:23">
      <c r="A1203" s="150"/>
      <c r="B1203" s="147"/>
      <c r="C1203" s="130"/>
      <c r="D1203" s="134" t="str">
        <f t="shared" si="529"/>
        <v/>
      </c>
      <c r="E1203" s="145" t="str">
        <f t="shared" si="522"/>
        <v/>
      </c>
      <c r="F1203" s="146" t="str">
        <f t="shared" si="523"/>
        <v/>
      </c>
      <c r="G1203" s="132" t="str">
        <f t="shared" si="524"/>
        <v/>
      </c>
      <c r="H1203" s="133" t="str">
        <f t="shared" ca="1" si="525"/>
        <v/>
      </c>
      <c r="I1203" s="134" t="str">
        <f t="shared" si="526"/>
        <v/>
      </c>
      <c r="J1203" s="134" t="str">
        <f>""</f>
        <v/>
      </c>
      <c r="K1203" s="134" t="str">
        <f t="shared" si="527"/>
        <v/>
      </c>
      <c r="L1203" s="134" t="str">
        <f t="shared" si="528"/>
        <v/>
      </c>
      <c r="M1203" s="134" t="str">
        <f t="shared" ref="M1203:M1266" si="530">IFERROR(IF(E1203,0,""),"")</f>
        <v/>
      </c>
      <c r="N1203" s="134" t="str">
        <f t="shared" ref="N1203:N1266" si="531">IFERROR(IF(E1203,0,""),"")</f>
        <v/>
      </c>
      <c r="O1203" s="134" t="str">
        <f t="shared" ref="O1203:O1266" si="532">IFERROR(IF(E1203,"01",""),"")</f>
        <v/>
      </c>
      <c r="P1203" s="134" t="str">
        <f t="shared" ref="P1203:P1266" si="533">IFERROR(IF(K1203&lt;&gt;"",P1202+1,""),1)</f>
        <v/>
      </c>
      <c r="Q1203" s="134" t="str">
        <f t="shared" ref="Q1203:Q1266" si="534">IFERROR(IF(E1203,0,""),"")</f>
        <v/>
      </c>
      <c r="R1203" s="130" t="str">
        <f t="shared" ref="R1203:R1266" si="535">IFERROR(IF(E1203,VLOOKUP(A1203,DATOS,IF(C1203="NO",30,30),FALSE),""),"")</f>
        <v/>
      </c>
      <c r="S1203" s="134" t="str">
        <f t="shared" ref="S1203:S1266" si="536">IFERROR(IF(D1203&lt;&gt;"",S1202+1,""),1)</f>
        <v/>
      </c>
      <c r="T1203" s="147" t="str">
        <f t="shared" ref="T1203:T1266" si="537">IFERROR(IF(E1203,VLOOKUP(A1203,DATOS,27,FALSE),""),"")</f>
        <v/>
      </c>
      <c r="U1203" s="134" t="str">
        <f t="shared" ref="U1203:U1266" si="538">IFERROR(IF(E1203,0,""),"")</f>
        <v/>
      </c>
      <c r="V1203" s="134" t="str">
        <f t="shared" ref="V1203:V1266" si="539">IFERROR(IF(E1203,A1203,""),"")</f>
        <v/>
      </c>
      <c r="W1203" s="134" t="str">
        <f t="shared" ref="W1203:W1266" si="540">IFERROR(IF(V1203&lt;&gt;"",CONCATENATE("PAGO DEL CONTRATO CÁTEDRA ",V1203, " N° HORAS: ",B1203),""),"")</f>
        <v/>
      </c>
    </row>
    <row r="1204" spans="1:23">
      <c r="A1204" s="150"/>
      <c r="B1204" s="147"/>
      <c r="C1204" s="130"/>
      <c r="D1204" s="134" t="str">
        <f t="shared" si="529"/>
        <v/>
      </c>
      <c r="E1204" s="145" t="str">
        <f t="shared" si="522"/>
        <v/>
      </c>
      <c r="F1204" s="146" t="str">
        <f t="shared" si="523"/>
        <v/>
      </c>
      <c r="G1204" s="132" t="str">
        <f t="shared" si="524"/>
        <v/>
      </c>
      <c r="H1204" s="133" t="str">
        <f t="shared" ca="1" si="525"/>
        <v/>
      </c>
      <c r="I1204" s="134" t="str">
        <f t="shared" si="526"/>
        <v/>
      </c>
      <c r="J1204" s="134" t="str">
        <f>""</f>
        <v/>
      </c>
      <c r="K1204" s="134" t="str">
        <f t="shared" si="527"/>
        <v/>
      </c>
      <c r="L1204" s="134" t="str">
        <f t="shared" si="528"/>
        <v/>
      </c>
      <c r="M1204" s="134" t="str">
        <f t="shared" si="530"/>
        <v/>
      </c>
      <c r="N1204" s="134" t="str">
        <f t="shared" si="531"/>
        <v/>
      </c>
      <c r="O1204" s="134" t="str">
        <f t="shared" si="532"/>
        <v/>
      </c>
      <c r="P1204" s="134" t="str">
        <f t="shared" si="533"/>
        <v/>
      </c>
      <c r="Q1204" s="134" t="str">
        <f t="shared" si="534"/>
        <v/>
      </c>
      <c r="R1204" s="130" t="str">
        <f t="shared" si="535"/>
        <v/>
      </c>
      <c r="S1204" s="134" t="str">
        <f t="shared" si="536"/>
        <v/>
      </c>
      <c r="T1204" s="147" t="str">
        <f t="shared" si="537"/>
        <v/>
      </c>
      <c r="U1204" s="134" t="str">
        <f t="shared" si="538"/>
        <v/>
      </c>
      <c r="V1204" s="134" t="str">
        <f t="shared" si="539"/>
        <v/>
      </c>
      <c r="W1204" s="134" t="str">
        <f t="shared" si="540"/>
        <v/>
      </c>
    </row>
    <row r="1205" spans="1:23">
      <c r="A1205" s="150"/>
      <c r="B1205" s="147"/>
      <c r="C1205" s="130"/>
      <c r="D1205" s="134" t="str">
        <f t="shared" si="529"/>
        <v/>
      </c>
      <c r="E1205" s="145" t="str">
        <f t="shared" si="522"/>
        <v/>
      </c>
      <c r="F1205" s="146" t="str">
        <f t="shared" si="523"/>
        <v/>
      </c>
      <c r="G1205" s="132" t="str">
        <f t="shared" si="524"/>
        <v/>
      </c>
      <c r="H1205" s="133" t="str">
        <f t="shared" ca="1" si="525"/>
        <v/>
      </c>
      <c r="I1205" s="134" t="str">
        <f t="shared" si="526"/>
        <v/>
      </c>
      <c r="J1205" s="134" t="str">
        <f>""</f>
        <v/>
      </c>
      <c r="K1205" s="134" t="str">
        <f t="shared" si="527"/>
        <v/>
      </c>
      <c r="L1205" s="134" t="str">
        <f t="shared" si="528"/>
        <v/>
      </c>
      <c r="M1205" s="134" t="str">
        <f t="shared" si="530"/>
        <v/>
      </c>
      <c r="N1205" s="134" t="str">
        <f t="shared" si="531"/>
        <v/>
      </c>
      <c r="O1205" s="134" t="str">
        <f t="shared" si="532"/>
        <v/>
      </c>
      <c r="P1205" s="134" t="str">
        <f t="shared" si="533"/>
        <v/>
      </c>
      <c r="Q1205" s="134" t="str">
        <f t="shared" si="534"/>
        <v/>
      </c>
      <c r="R1205" s="130" t="str">
        <f t="shared" si="535"/>
        <v/>
      </c>
      <c r="S1205" s="134" t="str">
        <f t="shared" si="536"/>
        <v/>
      </c>
      <c r="T1205" s="147" t="str">
        <f t="shared" si="537"/>
        <v/>
      </c>
      <c r="U1205" s="134" t="str">
        <f t="shared" si="538"/>
        <v/>
      </c>
      <c r="V1205" s="134" t="str">
        <f t="shared" si="539"/>
        <v/>
      </c>
      <c r="W1205" s="134" t="str">
        <f t="shared" si="540"/>
        <v/>
      </c>
    </row>
    <row r="1206" spans="1:23">
      <c r="A1206" s="150"/>
      <c r="B1206" s="147"/>
      <c r="C1206" s="130"/>
      <c r="D1206" s="134" t="str">
        <f t="shared" si="529"/>
        <v/>
      </c>
      <c r="E1206" s="145" t="str">
        <f t="shared" si="522"/>
        <v/>
      </c>
      <c r="F1206" s="146" t="str">
        <f t="shared" si="523"/>
        <v/>
      </c>
      <c r="G1206" s="132" t="str">
        <f t="shared" si="524"/>
        <v/>
      </c>
      <c r="H1206" s="133" t="str">
        <f t="shared" ca="1" si="525"/>
        <v/>
      </c>
      <c r="I1206" s="134" t="str">
        <f t="shared" si="526"/>
        <v/>
      </c>
      <c r="J1206" s="134" t="str">
        <f>""</f>
        <v/>
      </c>
      <c r="K1206" s="134" t="str">
        <f t="shared" si="527"/>
        <v/>
      </c>
      <c r="L1206" s="134" t="str">
        <f t="shared" si="528"/>
        <v/>
      </c>
      <c r="M1206" s="134" t="str">
        <f t="shared" si="530"/>
        <v/>
      </c>
      <c r="N1206" s="134" t="str">
        <f t="shared" si="531"/>
        <v/>
      </c>
      <c r="O1206" s="134" t="str">
        <f t="shared" si="532"/>
        <v/>
      </c>
      <c r="P1206" s="134" t="str">
        <f t="shared" si="533"/>
        <v/>
      </c>
      <c r="Q1206" s="134" t="str">
        <f t="shared" si="534"/>
        <v/>
      </c>
      <c r="R1206" s="130" t="str">
        <f t="shared" si="535"/>
        <v/>
      </c>
      <c r="S1206" s="134" t="str">
        <f t="shared" si="536"/>
        <v/>
      </c>
      <c r="T1206" s="147" t="str">
        <f t="shared" si="537"/>
        <v/>
      </c>
      <c r="U1206" s="134" t="str">
        <f t="shared" si="538"/>
        <v/>
      </c>
      <c r="V1206" s="134" t="str">
        <f t="shared" si="539"/>
        <v/>
      </c>
      <c r="W1206" s="134" t="str">
        <f t="shared" si="540"/>
        <v/>
      </c>
    </row>
    <row r="1207" spans="1:23">
      <c r="A1207" s="150"/>
      <c r="B1207" s="147"/>
      <c r="C1207" s="130"/>
      <c r="D1207" s="134" t="str">
        <f t="shared" si="529"/>
        <v/>
      </c>
      <c r="E1207" s="145" t="str">
        <f t="shared" si="522"/>
        <v/>
      </c>
      <c r="F1207" s="146" t="str">
        <f t="shared" si="523"/>
        <v/>
      </c>
      <c r="G1207" s="132" t="str">
        <f t="shared" si="524"/>
        <v/>
      </c>
      <c r="H1207" s="133" t="str">
        <f t="shared" ca="1" si="525"/>
        <v/>
      </c>
      <c r="I1207" s="134" t="str">
        <f t="shared" si="526"/>
        <v/>
      </c>
      <c r="J1207" s="134" t="str">
        <f>""</f>
        <v/>
      </c>
      <c r="K1207" s="134" t="str">
        <f t="shared" si="527"/>
        <v/>
      </c>
      <c r="L1207" s="134" t="str">
        <f t="shared" si="528"/>
        <v/>
      </c>
      <c r="M1207" s="134" t="str">
        <f t="shared" si="530"/>
        <v/>
      </c>
      <c r="N1207" s="134" t="str">
        <f t="shared" si="531"/>
        <v/>
      </c>
      <c r="O1207" s="134" t="str">
        <f t="shared" si="532"/>
        <v/>
      </c>
      <c r="P1207" s="134" t="str">
        <f t="shared" si="533"/>
        <v/>
      </c>
      <c r="Q1207" s="134" t="str">
        <f t="shared" si="534"/>
        <v/>
      </c>
      <c r="R1207" s="130" t="str">
        <f t="shared" si="535"/>
        <v/>
      </c>
      <c r="S1207" s="134" t="str">
        <f t="shared" si="536"/>
        <v/>
      </c>
      <c r="T1207" s="147" t="str">
        <f t="shared" si="537"/>
        <v/>
      </c>
      <c r="U1207" s="134" t="str">
        <f t="shared" si="538"/>
        <v/>
      </c>
      <c r="V1207" s="134" t="str">
        <f t="shared" si="539"/>
        <v/>
      </c>
      <c r="W1207" s="134" t="str">
        <f t="shared" si="540"/>
        <v/>
      </c>
    </row>
    <row r="1208" spans="1:23">
      <c r="A1208" s="150"/>
      <c r="B1208" s="147"/>
      <c r="C1208" s="130"/>
      <c r="D1208" s="134" t="str">
        <f t="shared" si="529"/>
        <v/>
      </c>
      <c r="E1208" s="145" t="str">
        <f t="shared" si="522"/>
        <v/>
      </c>
      <c r="F1208" s="146" t="str">
        <f t="shared" si="523"/>
        <v/>
      </c>
      <c r="G1208" s="132" t="str">
        <f t="shared" si="524"/>
        <v/>
      </c>
      <c r="H1208" s="133" t="str">
        <f t="shared" ca="1" si="525"/>
        <v/>
      </c>
      <c r="I1208" s="134" t="str">
        <f t="shared" si="526"/>
        <v/>
      </c>
      <c r="J1208" s="134" t="str">
        <f>""</f>
        <v/>
      </c>
      <c r="K1208" s="134" t="str">
        <f t="shared" si="527"/>
        <v/>
      </c>
      <c r="L1208" s="134" t="str">
        <f t="shared" si="528"/>
        <v/>
      </c>
      <c r="M1208" s="134" t="str">
        <f t="shared" si="530"/>
        <v/>
      </c>
      <c r="N1208" s="134" t="str">
        <f t="shared" si="531"/>
        <v/>
      </c>
      <c r="O1208" s="134" t="str">
        <f t="shared" si="532"/>
        <v/>
      </c>
      <c r="P1208" s="134" t="str">
        <f t="shared" si="533"/>
        <v/>
      </c>
      <c r="Q1208" s="134" t="str">
        <f t="shared" si="534"/>
        <v/>
      </c>
      <c r="R1208" s="130" t="str">
        <f t="shared" si="535"/>
        <v/>
      </c>
      <c r="S1208" s="134" t="str">
        <f t="shared" si="536"/>
        <v/>
      </c>
      <c r="T1208" s="147" t="str">
        <f t="shared" si="537"/>
        <v/>
      </c>
      <c r="U1208" s="134" t="str">
        <f t="shared" si="538"/>
        <v/>
      </c>
      <c r="V1208" s="134" t="str">
        <f t="shared" si="539"/>
        <v/>
      </c>
      <c r="W1208" s="134" t="str">
        <f t="shared" si="540"/>
        <v/>
      </c>
    </row>
    <row r="1209" spans="1:23">
      <c r="A1209" s="150"/>
      <c r="B1209" s="147"/>
      <c r="C1209" s="130"/>
      <c r="D1209" s="134" t="str">
        <f t="shared" si="529"/>
        <v/>
      </c>
      <c r="E1209" s="145" t="str">
        <f t="shared" si="522"/>
        <v/>
      </c>
      <c r="F1209" s="146" t="str">
        <f t="shared" si="523"/>
        <v/>
      </c>
      <c r="G1209" s="132" t="str">
        <f t="shared" si="524"/>
        <v/>
      </c>
      <c r="H1209" s="133" t="str">
        <f t="shared" ca="1" si="525"/>
        <v/>
      </c>
      <c r="I1209" s="134" t="str">
        <f t="shared" si="526"/>
        <v/>
      </c>
      <c r="J1209" s="134" t="str">
        <f>""</f>
        <v/>
      </c>
      <c r="K1209" s="134" t="str">
        <f t="shared" si="527"/>
        <v/>
      </c>
      <c r="L1209" s="134" t="str">
        <f t="shared" si="528"/>
        <v/>
      </c>
      <c r="M1209" s="134" t="str">
        <f t="shared" si="530"/>
        <v/>
      </c>
      <c r="N1209" s="134" t="str">
        <f t="shared" si="531"/>
        <v/>
      </c>
      <c r="O1209" s="134" t="str">
        <f t="shared" si="532"/>
        <v/>
      </c>
      <c r="P1209" s="134" t="str">
        <f t="shared" si="533"/>
        <v/>
      </c>
      <c r="Q1209" s="134" t="str">
        <f t="shared" si="534"/>
        <v/>
      </c>
      <c r="R1209" s="130" t="str">
        <f t="shared" si="535"/>
        <v/>
      </c>
      <c r="S1209" s="134" t="str">
        <f t="shared" si="536"/>
        <v/>
      </c>
      <c r="T1209" s="147" t="str">
        <f t="shared" si="537"/>
        <v/>
      </c>
      <c r="U1209" s="134" t="str">
        <f t="shared" si="538"/>
        <v/>
      </c>
      <c r="V1209" s="134" t="str">
        <f t="shared" si="539"/>
        <v/>
      </c>
      <c r="W1209" s="134" t="str">
        <f t="shared" si="540"/>
        <v/>
      </c>
    </row>
    <row r="1210" spans="1:23">
      <c r="A1210" s="150"/>
      <c r="B1210" s="147"/>
      <c r="C1210" s="130"/>
      <c r="D1210" s="134" t="str">
        <f t="shared" si="529"/>
        <v/>
      </c>
      <c r="E1210" s="145" t="str">
        <f t="shared" si="522"/>
        <v/>
      </c>
      <c r="F1210" s="146" t="str">
        <f t="shared" si="523"/>
        <v/>
      </c>
      <c r="G1210" s="132" t="str">
        <f t="shared" si="524"/>
        <v/>
      </c>
      <c r="H1210" s="133" t="str">
        <f t="shared" ca="1" si="525"/>
        <v/>
      </c>
      <c r="I1210" s="134" t="str">
        <f t="shared" si="526"/>
        <v/>
      </c>
      <c r="J1210" s="134" t="str">
        <f>""</f>
        <v/>
      </c>
      <c r="K1210" s="134" t="str">
        <f t="shared" si="527"/>
        <v/>
      </c>
      <c r="L1210" s="134" t="str">
        <f t="shared" si="528"/>
        <v/>
      </c>
      <c r="M1210" s="134" t="str">
        <f t="shared" si="530"/>
        <v/>
      </c>
      <c r="N1210" s="134" t="str">
        <f t="shared" si="531"/>
        <v/>
      </c>
      <c r="O1210" s="134" t="str">
        <f t="shared" si="532"/>
        <v/>
      </c>
      <c r="P1210" s="134" t="str">
        <f t="shared" si="533"/>
        <v/>
      </c>
      <c r="Q1210" s="134" t="str">
        <f t="shared" si="534"/>
        <v/>
      </c>
      <c r="R1210" s="130" t="str">
        <f t="shared" si="535"/>
        <v/>
      </c>
      <c r="S1210" s="134" t="str">
        <f t="shared" si="536"/>
        <v/>
      </c>
      <c r="T1210" s="147" t="str">
        <f t="shared" si="537"/>
        <v/>
      </c>
      <c r="U1210" s="134" t="str">
        <f t="shared" si="538"/>
        <v/>
      </c>
      <c r="V1210" s="134" t="str">
        <f t="shared" si="539"/>
        <v/>
      </c>
      <c r="W1210" s="134" t="str">
        <f t="shared" si="540"/>
        <v/>
      </c>
    </row>
    <row r="1211" spans="1:23">
      <c r="A1211" s="150"/>
      <c r="B1211" s="147"/>
      <c r="C1211" s="130"/>
      <c r="D1211" s="134" t="str">
        <f t="shared" si="529"/>
        <v/>
      </c>
      <c r="E1211" s="145" t="str">
        <f t="shared" si="522"/>
        <v/>
      </c>
      <c r="F1211" s="146" t="str">
        <f t="shared" si="523"/>
        <v/>
      </c>
      <c r="G1211" s="132" t="str">
        <f t="shared" si="524"/>
        <v/>
      </c>
      <c r="H1211" s="133" t="str">
        <f t="shared" ca="1" si="525"/>
        <v/>
      </c>
      <c r="I1211" s="134" t="str">
        <f t="shared" si="526"/>
        <v/>
      </c>
      <c r="J1211" s="134" t="str">
        <f>""</f>
        <v/>
      </c>
      <c r="K1211" s="134" t="str">
        <f t="shared" si="527"/>
        <v/>
      </c>
      <c r="L1211" s="134" t="str">
        <f t="shared" si="528"/>
        <v/>
      </c>
      <c r="M1211" s="134" t="str">
        <f t="shared" si="530"/>
        <v/>
      </c>
      <c r="N1211" s="134" t="str">
        <f t="shared" si="531"/>
        <v/>
      </c>
      <c r="O1211" s="134" t="str">
        <f t="shared" si="532"/>
        <v/>
      </c>
      <c r="P1211" s="134" t="str">
        <f t="shared" si="533"/>
        <v/>
      </c>
      <c r="Q1211" s="134" t="str">
        <f t="shared" si="534"/>
        <v/>
      </c>
      <c r="R1211" s="130" t="str">
        <f t="shared" si="535"/>
        <v/>
      </c>
      <c r="S1211" s="134" t="str">
        <f t="shared" si="536"/>
        <v/>
      </c>
      <c r="T1211" s="147" t="str">
        <f t="shared" si="537"/>
        <v/>
      </c>
      <c r="U1211" s="134" t="str">
        <f t="shared" si="538"/>
        <v/>
      </c>
      <c r="V1211" s="134" t="str">
        <f t="shared" si="539"/>
        <v/>
      </c>
      <c r="W1211" s="134" t="str">
        <f t="shared" si="540"/>
        <v/>
      </c>
    </row>
    <row r="1212" spans="1:23">
      <c r="A1212" s="150"/>
      <c r="B1212" s="147"/>
      <c r="C1212" s="130"/>
      <c r="D1212" s="134" t="str">
        <f t="shared" si="529"/>
        <v/>
      </c>
      <c r="E1212" s="145" t="str">
        <f t="shared" si="522"/>
        <v/>
      </c>
      <c r="F1212" s="146" t="str">
        <f t="shared" si="523"/>
        <v/>
      </c>
      <c r="G1212" s="132" t="str">
        <f t="shared" si="524"/>
        <v/>
      </c>
      <c r="H1212" s="133" t="str">
        <f t="shared" ca="1" si="525"/>
        <v/>
      </c>
      <c r="I1212" s="134" t="str">
        <f t="shared" si="526"/>
        <v/>
      </c>
      <c r="J1212" s="134" t="str">
        <f>""</f>
        <v/>
      </c>
      <c r="K1212" s="134" t="str">
        <f t="shared" si="527"/>
        <v/>
      </c>
      <c r="L1212" s="134" t="str">
        <f t="shared" si="528"/>
        <v/>
      </c>
      <c r="M1212" s="134" t="str">
        <f t="shared" si="530"/>
        <v/>
      </c>
      <c r="N1212" s="134" t="str">
        <f t="shared" si="531"/>
        <v/>
      </c>
      <c r="O1212" s="134" t="str">
        <f t="shared" si="532"/>
        <v/>
      </c>
      <c r="P1212" s="134" t="str">
        <f t="shared" si="533"/>
        <v/>
      </c>
      <c r="Q1212" s="134" t="str">
        <f t="shared" si="534"/>
        <v/>
      </c>
      <c r="R1212" s="130" t="str">
        <f t="shared" si="535"/>
        <v/>
      </c>
      <c r="S1212" s="134" t="str">
        <f t="shared" si="536"/>
        <v/>
      </c>
      <c r="T1212" s="147" t="str">
        <f t="shared" si="537"/>
        <v/>
      </c>
      <c r="U1212" s="134" t="str">
        <f t="shared" si="538"/>
        <v/>
      </c>
      <c r="V1212" s="134" t="str">
        <f t="shared" si="539"/>
        <v/>
      </c>
      <c r="W1212" s="134" t="str">
        <f t="shared" si="540"/>
        <v/>
      </c>
    </row>
    <row r="1213" spans="1:23">
      <c r="A1213" s="150"/>
      <c r="B1213" s="147"/>
      <c r="C1213" s="130"/>
      <c r="D1213" s="134" t="str">
        <f t="shared" si="529"/>
        <v/>
      </c>
      <c r="E1213" s="145" t="str">
        <f t="shared" si="522"/>
        <v/>
      </c>
      <c r="F1213" s="146" t="str">
        <f t="shared" si="523"/>
        <v/>
      </c>
      <c r="G1213" s="132" t="str">
        <f t="shared" si="524"/>
        <v/>
      </c>
      <c r="H1213" s="133" t="str">
        <f t="shared" ca="1" si="525"/>
        <v/>
      </c>
      <c r="I1213" s="134" t="str">
        <f t="shared" si="526"/>
        <v/>
      </c>
      <c r="J1213" s="134" t="str">
        <f>""</f>
        <v/>
      </c>
      <c r="K1213" s="134" t="str">
        <f t="shared" si="527"/>
        <v/>
      </c>
      <c r="L1213" s="134" t="str">
        <f t="shared" si="528"/>
        <v/>
      </c>
      <c r="M1213" s="134" t="str">
        <f t="shared" si="530"/>
        <v/>
      </c>
      <c r="N1213" s="134" t="str">
        <f t="shared" si="531"/>
        <v/>
      </c>
      <c r="O1213" s="134" t="str">
        <f t="shared" si="532"/>
        <v/>
      </c>
      <c r="P1213" s="134" t="str">
        <f t="shared" si="533"/>
        <v/>
      </c>
      <c r="Q1213" s="134" t="str">
        <f t="shared" si="534"/>
        <v/>
      </c>
      <c r="R1213" s="130" t="str">
        <f t="shared" si="535"/>
        <v/>
      </c>
      <c r="S1213" s="134" t="str">
        <f t="shared" si="536"/>
        <v/>
      </c>
      <c r="T1213" s="147" t="str">
        <f t="shared" si="537"/>
        <v/>
      </c>
      <c r="U1213" s="134" t="str">
        <f t="shared" si="538"/>
        <v/>
      </c>
      <c r="V1213" s="134" t="str">
        <f t="shared" si="539"/>
        <v/>
      </c>
      <c r="W1213" s="134" t="str">
        <f t="shared" si="540"/>
        <v/>
      </c>
    </row>
    <row r="1214" spans="1:23">
      <c r="A1214" s="150"/>
      <c r="B1214" s="147"/>
      <c r="C1214" s="130"/>
      <c r="D1214" s="134" t="str">
        <f t="shared" si="529"/>
        <v/>
      </c>
      <c r="E1214" s="145" t="str">
        <f t="shared" si="522"/>
        <v/>
      </c>
      <c r="F1214" s="146" t="str">
        <f t="shared" si="523"/>
        <v/>
      </c>
      <c r="G1214" s="132" t="str">
        <f t="shared" si="524"/>
        <v/>
      </c>
      <c r="H1214" s="133" t="str">
        <f t="shared" ca="1" si="525"/>
        <v/>
      </c>
      <c r="I1214" s="134" t="str">
        <f t="shared" si="526"/>
        <v/>
      </c>
      <c r="J1214" s="134" t="str">
        <f>""</f>
        <v/>
      </c>
      <c r="K1214" s="134" t="str">
        <f t="shared" si="527"/>
        <v/>
      </c>
      <c r="L1214" s="134" t="str">
        <f t="shared" si="528"/>
        <v/>
      </c>
      <c r="M1214" s="134" t="str">
        <f t="shared" si="530"/>
        <v/>
      </c>
      <c r="N1214" s="134" t="str">
        <f t="shared" si="531"/>
        <v/>
      </c>
      <c r="O1214" s="134" t="str">
        <f t="shared" si="532"/>
        <v/>
      </c>
      <c r="P1214" s="134" t="str">
        <f t="shared" si="533"/>
        <v/>
      </c>
      <c r="Q1214" s="134" t="str">
        <f t="shared" si="534"/>
        <v/>
      </c>
      <c r="R1214" s="130" t="str">
        <f t="shared" si="535"/>
        <v/>
      </c>
      <c r="S1214" s="134" t="str">
        <f t="shared" si="536"/>
        <v/>
      </c>
      <c r="T1214" s="147" t="str">
        <f t="shared" si="537"/>
        <v/>
      </c>
      <c r="U1214" s="134" t="str">
        <f t="shared" si="538"/>
        <v/>
      </c>
      <c r="V1214" s="134" t="str">
        <f t="shared" si="539"/>
        <v/>
      </c>
      <c r="W1214" s="134" t="str">
        <f t="shared" si="540"/>
        <v/>
      </c>
    </row>
    <row r="1215" spans="1:23">
      <c r="A1215" s="150"/>
      <c r="B1215" s="147"/>
      <c r="C1215" s="130"/>
      <c r="D1215" s="134" t="str">
        <f t="shared" si="529"/>
        <v/>
      </c>
      <c r="E1215" s="145" t="str">
        <f t="shared" si="522"/>
        <v/>
      </c>
      <c r="F1215" s="146" t="str">
        <f t="shared" si="523"/>
        <v/>
      </c>
      <c r="G1215" s="132" t="str">
        <f t="shared" si="524"/>
        <v/>
      </c>
      <c r="H1215" s="133" t="str">
        <f t="shared" ca="1" si="525"/>
        <v/>
      </c>
      <c r="I1215" s="134" t="str">
        <f t="shared" si="526"/>
        <v/>
      </c>
      <c r="J1215" s="134" t="str">
        <f>""</f>
        <v/>
      </c>
      <c r="K1215" s="134" t="str">
        <f t="shared" si="527"/>
        <v/>
      </c>
      <c r="L1215" s="134" t="str">
        <f t="shared" si="528"/>
        <v/>
      </c>
      <c r="M1215" s="134" t="str">
        <f t="shared" si="530"/>
        <v/>
      </c>
      <c r="N1215" s="134" t="str">
        <f t="shared" si="531"/>
        <v/>
      </c>
      <c r="O1215" s="134" t="str">
        <f t="shared" si="532"/>
        <v/>
      </c>
      <c r="P1215" s="134" t="str">
        <f t="shared" si="533"/>
        <v/>
      </c>
      <c r="Q1215" s="134" t="str">
        <f t="shared" si="534"/>
        <v/>
      </c>
      <c r="R1215" s="130" t="str">
        <f t="shared" si="535"/>
        <v/>
      </c>
      <c r="S1215" s="134" t="str">
        <f t="shared" si="536"/>
        <v/>
      </c>
      <c r="T1215" s="147" t="str">
        <f t="shared" si="537"/>
        <v/>
      </c>
      <c r="U1215" s="134" t="str">
        <f t="shared" si="538"/>
        <v/>
      </c>
      <c r="V1215" s="134" t="str">
        <f t="shared" si="539"/>
        <v/>
      </c>
      <c r="W1215" s="134" t="str">
        <f t="shared" si="540"/>
        <v/>
      </c>
    </row>
    <row r="1216" spans="1:23">
      <c r="A1216" s="150"/>
      <c r="B1216" s="147"/>
      <c r="C1216" s="130"/>
      <c r="D1216" s="134" t="str">
        <f t="shared" si="529"/>
        <v/>
      </c>
      <c r="E1216" s="145" t="str">
        <f t="shared" si="522"/>
        <v/>
      </c>
      <c r="F1216" s="146" t="str">
        <f t="shared" si="523"/>
        <v/>
      </c>
      <c r="G1216" s="132" t="str">
        <f t="shared" si="524"/>
        <v/>
      </c>
      <c r="H1216" s="133" t="str">
        <f t="shared" ca="1" si="525"/>
        <v/>
      </c>
      <c r="I1216" s="134" t="str">
        <f t="shared" si="526"/>
        <v/>
      </c>
      <c r="J1216" s="134" t="str">
        <f>""</f>
        <v/>
      </c>
      <c r="K1216" s="134" t="str">
        <f t="shared" si="527"/>
        <v/>
      </c>
      <c r="L1216" s="134" t="str">
        <f t="shared" si="528"/>
        <v/>
      </c>
      <c r="M1216" s="134" t="str">
        <f t="shared" si="530"/>
        <v/>
      </c>
      <c r="N1216" s="134" t="str">
        <f t="shared" si="531"/>
        <v/>
      </c>
      <c r="O1216" s="134" t="str">
        <f t="shared" si="532"/>
        <v/>
      </c>
      <c r="P1216" s="134" t="str">
        <f t="shared" si="533"/>
        <v/>
      </c>
      <c r="Q1216" s="134" t="str">
        <f t="shared" si="534"/>
        <v/>
      </c>
      <c r="R1216" s="130" t="str">
        <f t="shared" si="535"/>
        <v/>
      </c>
      <c r="S1216" s="134" t="str">
        <f t="shared" si="536"/>
        <v/>
      </c>
      <c r="T1216" s="147" t="str">
        <f t="shared" si="537"/>
        <v/>
      </c>
      <c r="U1216" s="134" t="str">
        <f t="shared" si="538"/>
        <v/>
      </c>
      <c r="V1216" s="134" t="str">
        <f t="shared" si="539"/>
        <v/>
      </c>
      <c r="W1216" s="134" t="str">
        <f t="shared" si="540"/>
        <v/>
      </c>
    </row>
    <row r="1217" spans="1:23">
      <c r="A1217" s="150"/>
      <c r="B1217" s="147"/>
      <c r="C1217" s="130"/>
      <c r="D1217" s="134" t="str">
        <f t="shared" si="529"/>
        <v/>
      </c>
      <c r="E1217" s="145" t="str">
        <f t="shared" si="522"/>
        <v/>
      </c>
      <c r="F1217" s="146" t="str">
        <f t="shared" si="523"/>
        <v/>
      </c>
      <c r="G1217" s="132" t="str">
        <f t="shared" si="524"/>
        <v/>
      </c>
      <c r="H1217" s="133" t="str">
        <f t="shared" ca="1" si="525"/>
        <v/>
      </c>
      <c r="I1217" s="134" t="str">
        <f t="shared" si="526"/>
        <v/>
      </c>
      <c r="J1217" s="134" t="str">
        <f>""</f>
        <v/>
      </c>
      <c r="K1217" s="134" t="str">
        <f t="shared" si="527"/>
        <v/>
      </c>
      <c r="L1217" s="134" t="str">
        <f t="shared" si="528"/>
        <v/>
      </c>
      <c r="M1217" s="134" t="str">
        <f t="shared" si="530"/>
        <v/>
      </c>
      <c r="N1217" s="134" t="str">
        <f t="shared" si="531"/>
        <v/>
      </c>
      <c r="O1217" s="134" t="str">
        <f t="shared" si="532"/>
        <v/>
      </c>
      <c r="P1217" s="134" t="str">
        <f t="shared" si="533"/>
        <v/>
      </c>
      <c r="Q1217" s="134" t="str">
        <f t="shared" si="534"/>
        <v/>
      </c>
      <c r="R1217" s="130" t="str">
        <f t="shared" si="535"/>
        <v/>
      </c>
      <c r="S1217" s="134" t="str">
        <f t="shared" si="536"/>
        <v/>
      </c>
      <c r="T1217" s="147" t="str">
        <f t="shared" si="537"/>
        <v/>
      </c>
      <c r="U1217" s="134" t="str">
        <f t="shared" si="538"/>
        <v/>
      </c>
      <c r="V1217" s="134" t="str">
        <f t="shared" si="539"/>
        <v/>
      </c>
      <c r="W1217" s="134" t="str">
        <f t="shared" si="540"/>
        <v/>
      </c>
    </row>
    <row r="1218" spans="1:23">
      <c r="A1218" s="150"/>
      <c r="B1218" s="147"/>
      <c r="C1218" s="130"/>
      <c r="D1218" s="134" t="str">
        <f t="shared" si="529"/>
        <v/>
      </c>
      <c r="E1218" s="145" t="str">
        <f t="shared" si="522"/>
        <v/>
      </c>
      <c r="F1218" s="146" t="str">
        <f t="shared" si="523"/>
        <v/>
      </c>
      <c r="G1218" s="132" t="str">
        <f t="shared" si="524"/>
        <v/>
      </c>
      <c r="H1218" s="133" t="str">
        <f t="shared" ca="1" si="525"/>
        <v/>
      </c>
      <c r="I1218" s="134" t="str">
        <f t="shared" si="526"/>
        <v/>
      </c>
      <c r="J1218" s="134" t="str">
        <f>""</f>
        <v/>
      </c>
      <c r="K1218" s="134" t="str">
        <f t="shared" si="527"/>
        <v/>
      </c>
      <c r="L1218" s="134" t="str">
        <f t="shared" si="528"/>
        <v/>
      </c>
      <c r="M1218" s="134" t="str">
        <f t="shared" si="530"/>
        <v/>
      </c>
      <c r="N1218" s="134" t="str">
        <f t="shared" si="531"/>
        <v/>
      </c>
      <c r="O1218" s="134" t="str">
        <f t="shared" si="532"/>
        <v/>
      </c>
      <c r="P1218" s="134" t="str">
        <f t="shared" si="533"/>
        <v/>
      </c>
      <c r="Q1218" s="134" t="str">
        <f t="shared" si="534"/>
        <v/>
      </c>
      <c r="R1218" s="130" t="str">
        <f t="shared" si="535"/>
        <v/>
      </c>
      <c r="S1218" s="134" t="str">
        <f t="shared" si="536"/>
        <v/>
      </c>
      <c r="T1218" s="147" t="str">
        <f t="shared" si="537"/>
        <v/>
      </c>
      <c r="U1218" s="134" t="str">
        <f t="shared" si="538"/>
        <v/>
      </c>
      <c r="V1218" s="134" t="str">
        <f t="shared" si="539"/>
        <v/>
      </c>
      <c r="W1218" s="134" t="str">
        <f t="shared" si="540"/>
        <v/>
      </c>
    </row>
    <row r="1219" spans="1:23">
      <c r="A1219" s="150"/>
      <c r="B1219" s="147"/>
      <c r="C1219" s="130"/>
      <c r="D1219" s="134" t="str">
        <f t="shared" si="529"/>
        <v/>
      </c>
      <c r="E1219" s="145" t="str">
        <f t="shared" ref="E1219:E1282" si="541">IFERROR(IF(B1219="PRESTACIONES",VLOOKUP(A1219,DATOS,23,FALSE),VLOOKUP(A1219,DATOS,40,FALSE)*B1219),"")</f>
        <v/>
      </c>
      <c r="F1219" s="146" t="str">
        <f t="shared" si="523"/>
        <v/>
      </c>
      <c r="G1219" s="132" t="str">
        <f t="shared" si="524"/>
        <v/>
      </c>
      <c r="H1219" s="133" t="str">
        <f t="shared" ca="1" si="525"/>
        <v/>
      </c>
      <c r="I1219" s="134" t="str">
        <f t="shared" si="526"/>
        <v/>
      </c>
      <c r="J1219" s="134" t="str">
        <f>""</f>
        <v/>
      </c>
      <c r="K1219" s="134" t="str">
        <f t="shared" si="527"/>
        <v/>
      </c>
      <c r="L1219" s="134" t="str">
        <f t="shared" si="528"/>
        <v/>
      </c>
      <c r="M1219" s="134" t="str">
        <f t="shared" si="530"/>
        <v/>
      </c>
      <c r="N1219" s="134" t="str">
        <f t="shared" si="531"/>
        <v/>
      </c>
      <c r="O1219" s="134" t="str">
        <f t="shared" si="532"/>
        <v/>
      </c>
      <c r="P1219" s="134" t="str">
        <f t="shared" si="533"/>
        <v/>
      </c>
      <c r="Q1219" s="134" t="str">
        <f t="shared" si="534"/>
        <v/>
      </c>
      <c r="R1219" s="130" t="str">
        <f t="shared" si="535"/>
        <v/>
      </c>
      <c r="S1219" s="134" t="str">
        <f t="shared" si="536"/>
        <v/>
      </c>
      <c r="T1219" s="147" t="str">
        <f t="shared" si="537"/>
        <v/>
      </c>
      <c r="U1219" s="134" t="str">
        <f t="shared" si="538"/>
        <v/>
      </c>
      <c r="V1219" s="134" t="str">
        <f t="shared" si="539"/>
        <v/>
      </c>
      <c r="W1219" s="134" t="str">
        <f t="shared" si="540"/>
        <v/>
      </c>
    </row>
    <row r="1220" spans="1:23">
      <c r="A1220" s="150"/>
      <c r="B1220" s="147"/>
      <c r="C1220" s="130"/>
      <c r="D1220" s="134" t="str">
        <f t="shared" si="529"/>
        <v/>
      </c>
      <c r="E1220" s="145" t="str">
        <f t="shared" si="541"/>
        <v/>
      </c>
      <c r="F1220" s="146" t="str">
        <f t="shared" ref="F1220:F1283" si="542">IFERROR(IF(E1220,VLOOKUP(A1220,DATOS,2,FALSE),""),"")</f>
        <v/>
      </c>
      <c r="G1220" s="132" t="str">
        <f t="shared" ref="G1220:G1283" si="543">IFERROR(IF(E1220,VLOOKUP(A1220,DATOS,IF(C1220="NO",39,39),FALSE),""),"")</f>
        <v/>
      </c>
      <c r="H1220" s="133" t="str">
        <f t="shared" ref="H1220:H1283" ca="1" si="544">IFERROR(IF(D1220&lt;&gt;"",TODAY(),""),"")</f>
        <v/>
      </c>
      <c r="I1220" s="134" t="str">
        <f t="shared" ref="I1220:I1283" si="545">IFERROR(IF(D1220&lt;&gt;"",I1219+1,""),1)</f>
        <v/>
      </c>
      <c r="J1220" s="134" t="str">
        <f>""</f>
        <v/>
      </c>
      <c r="K1220" s="134" t="str">
        <f t="shared" ref="K1220:K1283" si="546">IFERROR(IF(E1220,0,""),"")</f>
        <v/>
      </c>
      <c r="L1220" s="134" t="str">
        <f t="shared" ref="L1220:L1283" si="547">IFERROR(IF(E1220,0,""),"")</f>
        <v/>
      </c>
      <c r="M1220" s="134" t="str">
        <f t="shared" si="530"/>
        <v/>
      </c>
      <c r="N1220" s="134" t="str">
        <f t="shared" si="531"/>
        <v/>
      </c>
      <c r="O1220" s="134" t="str">
        <f t="shared" si="532"/>
        <v/>
      </c>
      <c r="P1220" s="134" t="str">
        <f t="shared" si="533"/>
        <v/>
      </c>
      <c r="Q1220" s="134" t="str">
        <f t="shared" si="534"/>
        <v/>
      </c>
      <c r="R1220" s="130" t="str">
        <f t="shared" si="535"/>
        <v/>
      </c>
      <c r="S1220" s="134" t="str">
        <f t="shared" si="536"/>
        <v/>
      </c>
      <c r="T1220" s="147" t="str">
        <f t="shared" si="537"/>
        <v/>
      </c>
      <c r="U1220" s="134" t="str">
        <f t="shared" si="538"/>
        <v/>
      </c>
      <c r="V1220" s="134" t="str">
        <f t="shared" si="539"/>
        <v/>
      </c>
      <c r="W1220" s="134" t="str">
        <f t="shared" si="540"/>
        <v/>
      </c>
    </row>
    <row r="1221" spans="1:23">
      <c r="A1221" s="150"/>
      <c r="B1221" s="147"/>
      <c r="C1221" s="130"/>
      <c r="D1221" s="134" t="str">
        <f t="shared" ref="D1221:D1284" si="548">IFERROR(IF(E1221,IF(B1221=6,CONCATENATE(VLOOKUP(A1221,DATOS,IF(C1221="NO",38,38),FALSE),"P"),VLOOKUP(A1221,DATOS,IF(C1221="NO",38,38),FALSE)),""),"")</f>
        <v/>
      </c>
      <c r="E1221" s="145" t="str">
        <f t="shared" si="541"/>
        <v/>
      </c>
      <c r="F1221" s="146" t="str">
        <f t="shared" si="542"/>
        <v/>
      </c>
      <c r="G1221" s="132" t="str">
        <f t="shared" si="543"/>
        <v/>
      </c>
      <c r="H1221" s="133" t="str">
        <f t="shared" ca="1" si="544"/>
        <v/>
      </c>
      <c r="I1221" s="134" t="str">
        <f t="shared" si="545"/>
        <v/>
      </c>
      <c r="J1221" s="134" t="str">
        <f>""</f>
        <v/>
      </c>
      <c r="K1221" s="134" t="str">
        <f t="shared" si="546"/>
        <v/>
      </c>
      <c r="L1221" s="134" t="str">
        <f t="shared" si="547"/>
        <v/>
      </c>
      <c r="M1221" s="134" t="str">
        <f t="shared" si="530"/>
        <v/>
      </c>
      <c r="N1221" s="134" t="str">
        <f t="shared" si="531"/>
        <v/>
      </c>
      <c r="O1221" s="134" t="str">
        <f t="shared" si="532"/>
        <v/>
      </c>
      <c r="P1221" s="134" t="str">
        <f t="shared" si="533"/>
        <v/>
      </c>
      <c r="Q1221" s="134" t="str">
        <f t="shared" si="534"/>
        <v/>
      </c>
      <c r="R1221" s="130" t="str">
        <f t="shared" si="535"/>
        <v/>
      </c>
      <c r="S1221" s="134" t="str">
        <f t="shared" si="536"/>
        <v/>
      </c>
      <c r="T1221" s="147" t="str">
        <f t="shared" si="537"/>
        <v/>
      </c>
      <c r="U1221" s="134" t="str">
        <f t="shared" si="538"/>
        <v/>
      </c>
      <c r="V1221" s="134" t="str">
        <f t="shared" si="539"/>
        <v/>
      </c>
      <c r="W1221" s="134" t="str">
        <f t="shared" si="540"/>
        <v/>
      </c>
    </row>
    <row r="1222" spans="1:23">
      <c r="A1222" s="150"/>
      <c r="B1222" s="147"/>
      <c r="C1222" s="130"/>
      <c r="D1222" s="134" t="str">
        <f t="shared" si="548"/>
        <v/>
      </c>
      <c r="E1222" s="145" t="str">
        <f t="shared" si="541"/>
        <v/>
      </c>
      <c r="F1222" s="146" t="str">
        <f t="shared" si="542"/>
        <v/>
      </c>
      <c r="G1222" s="132" t="str">
        <f t="shared" si="543"/>
        <v/>
      </c>
      <c r="H1222" s="133" t="str">
        <f t="shared" ca="1" si="544"/>
        <v/>
      </c>
      <c r="I1222" s="134" t="str">
        <f t="shared" si="545"/>
        <v/>
      </c>
      <c r="J1222" s="134" t="str">
        <f>""</f>
        <v/>
      </c>
      <c r="K1222" s="134" t="str">
        <f t="shared" si="546"/>
        <v/>
      </c>
      <c r="L1222" s="134" t="str">
        <f t="shared" si="547"/>
        <v/>
      </c>
      <c r="M1222" s="134" t="str">
        <f t="shared" si="530"/>
        <v/>
      </c>
      <c r="N1222" s="134" t="str">
        <f t="shared" si="531"/>
        <v/>
      </c>
      <c r="O1222" s="134" t="str">
        <f t="shared" si="532"/>
        <v/>
      </c>
      <c r="P1222" s="134" t="str">
        <f t="shared" si="533"/>
        <v/>
      </c>
      <c r="Q1222" s="134" t="str">
        <f t="shared" si="534"/>
        <v/>
      </c>
      <c r="R1222" s="130" t="str">
        <f t="shared" si="535"/>
        <v/>
      </c>
      <c r="S1222" s="134" t="str">
        <f t="shared" si="536"/>
        <v/>
      </c>
      <c r="T1222" s="147" t="str">
        <f t="shared" si="537"/>
        <v/>
      </c>
      <c r="U1222" s="134" t="str">
        <f t="shared" si="538"/>
        <v/>
      </c>
      <c r="V1222" s="134" t="str">
        <f t="shared" si="539"/>
        <v/>
      </c>
      <c r="W1222" s="134" t="str">
        <f t="shared" si="540"/>
        <v/>
      </c>
    </row>
    <row r="1223" spans="1:23">
      <c r="A1223" s="150"/>
      <c r="B1223" s="147"/>
      <c r="C1223" s="130"/>
      <c r="D1223" s="134" t="str">
        <f t="shared" si="548"/>
        <v/>
      </c>
      <c r="E1223" s="145" t="str">
        <f t="shared" si="541"/>
        <v/>
      </c>
      <c r="F1223" s="146" t="str">
        <f t="shared" si="542"/>
        <v/>
      </c>
      <c r="G1223" s="132" t="str">
        <f t="shared" si="543"/>
        <v/>
      </c>
      <c r="H1223" s="133" t="str">
        <f t="shared" ca="1" si="544"/>
        <v/>
      </c>
      <c r="I1223" s="134" t="str">
        <f t="shared" si="545"/>
        <v/>
      </c>
      <c r="J1223" s="134" t="str">
        <f>""</f>
        <v/>
      </c>
      <c r="K1223" s="134" t="str">
        <f t="shared" si="546"/>
        <v/>
      </c>
      <c r="L1223" s="134" t="str">
        <f t="shared" si="547"/>
        <v/>
      </c>
      <c r="M1223" s="134" t="str">
        <f t="shared" si="530"/>
        <v/>
      </c>
      <c r="N1223" s="134" t="str">
        <f t="shared" si="531"/>
        <v/>
      </c>
      <c r="O1223" s="134" t="str">
        <f t="shared" si="532"/>
        <v/>
      </c>
      <c r="P1223" s="134" t="str">
        <f t="shared" si="533"/>
        <v/>
      </c>
      <c r="Q1223" s="134" t="str">
        <f t="shared" si="534"/>
        <v/>
      </c>
      <c r="R1223" s="130" t="str">
        <f t="shared" si="535"/>
        <v/>
      </c>
      <c r="S1223" s="134" t="str">
        <f t="shared" si="536"/>
        <v/>
      </c>
      <c r="T1223" s="147" t="str">
        <f t="shared" si="537"/>
        <v/>
      </c>
      <c r="U1223" s="134" t="str">
        <f t="shared" si="538"/>
        <v/>
      </c>
      <c r="V1223" s="134" t="str">
        <f t="shared" si="539"/>
        <v/>
      </c>
      <c r="W1223" s="134" t="str">
        <f t="shared" si="540"/>
        <v/>
      </c>
    </row>
    <row r="1224" spans="1:23">
      <c r="A1224" s="150"/>
      <c r="B1224" s="147"/>
      <c r="C1224" s="130"/>
      <c r="D1224" s="134" t="str">
        <f t="shared" si="548"/>
        <v/>
      </c>
      <c r="E1224" s="145" t="str">
        <f t="shared" si="541"/>
        <v/>
      </c>
      <c r="F1224" s="146" t="str">
        <f t="shared" si="542"/>
        <v/>
      </c>
      <c r="G1224" s="132" t="str">
        <f t="shared" si="543"/>
        <v/>
      </c>
      <c r="H1224" s="133" t="str">
        <f t="shared" ca="1" si="544"/>
        <v/>
      </c>
      <c r="I1224" s="134" t="str">
        <f t="shared" si="545"/>
        <v/>
      </c>
      <c r="J1224" s="134" t="str">
        <f>""</f>
        <v/>
      </c>
      <c r="K1224" s="134" t="str">
        <f t="shared" si="546"/>
        <v/>
      </c>
      <c r="L1224" s="134" t="str">
        <f t="shared" si="547"/>
        <v/>
      </c>
      <c r="M1224" s="134" t="str">
        <f t="shared" si="530"/>
        <v/>
      </c>
      <c r="N1224" s="134" t="str">
        <f t="shared" si="531"/>
        <v/>
      </c>
      <c r="O1224" s="134" t="str">
        <f t="shared" si="532"/>
        <v/>
      </c>
      <c r="P1224" s="134" t="str">
        <f t="shared" si="533"/>
        <v/>
      </c>
      <c r="Q1224" s="134" t="str">
        <f t="shared" si="534"/>
        <v/>
      </c>
      <c r="R1224" s="130" t="str">
        <f t="shared" si="535"/>
        <v/>
      </c>
      <c r="S1224" s="134" t="str">
        <f t="shared" si="536"/>
        <v/>
      </c>
      <c r="T1224" s="147" t="str">
        <f t="shared" si="537"/>
        <v/>
      </c>
      <c r="U1224" s="134" t="str">
        <f t="shared" si="538"/>
        <v/>
      </c>
      <c r="V1224" s="134" t="str">
        <f t="shared" si="539"/>
        <v/>
      </c>
      <c r="W1224" s="134" t="str">
        <f t="shared" si="540"/>
        <v/>
      </c>
    </row>
    <row r="1225" spans="1:23">
      <c r="A1225" s="150"/>
      <c r="B1225" s="147"/>
      <c r="C1225" s="130"/>
      <c r="D1225" s="134" t="str">
        <f t="shared" si="548"/>
        <v/>
      </c>
      <c r="E1225" s="145" t="str">
        <f t="shared" si="541"/>
        <v/>
      </c>
      <c r="F1225" s="146" t="str">
        <f t="shared" si="542"/>
        <v/>
      </c>
      <c r="G1225" s="132" t="str">
        <f t="shared" si="543"/>
        <v/>
      </c>
      <c r="H1225" s="133" t="str">
        <f t="shared" ca="1" si="544"/>
        <v/>
      </c>
      <c r="I1225" s="134" t="str">
        <f t="shared" si="545"/>
        <v/>
      </c>
      <c r="J1225" s="134" t="str">
        <f>""</f>
        <v/>
      </c>
      <c r="K1225" s="134" t="str">
        <f t="shared" si="546"/>
        <v/>
      </c>
      <c r="L1225" s="134" t="str">
        <f t="shared" si="547"/>
        <v/>
      </c>
      <c r="M1225" s="134" t="str">
        <f t="shared" si="530"/>
        <v/>
      </c>
      <c r="N1225" s="134" t="str">
        <f t="shared" si="531"/>
        <v/>
      </c>
      <c r="O1225" s="134" t="str">
        <f t="shared" si="532"/>
        <v/>
      </c>
      <c r="P1225" s="134" t="str">
        <f t="shared" si="533"/>
        <v/>
      </c>
      <c r="Q1225" s="134" t="str">
        <f t="shared" si="534"/>
        <v/>
      </c>
      <c r="R1225" s="130" t="str">
        <f t="shared" si="535"/>
        <v/>
      </c>
      <c r="S1225" s="134" t="str">
        <f t="shared" si="536"/>
        <v/>
      </c>
      <c r="T1225" s="147" t="str">
        <f t="shared" si="537"/>
        <v/>
      </c>
      <c r="U1225" s="134" t="str">
        <f t="shared" si="538"/>
        <v/>
      </c>
      <c r="V1225" s="134" t="str">
        <f t="shared" si="539"/>
        <v/>
      </c>
      <c r="W1225" s="134" t="str">
        <f t="shared" si="540"/>
        <v/>
      </c>
    </row>
    <row r="1226" spans="1:23">
      <c r="A1226" s="150"/>
      <c r="B1226" s="147"/>
      <c r="C1226" s="130"/>
      <c r="D1226" s="134" t="str">
        <f t="shared" si="548"/>
        <v/>
      </c>
      <c r="E1226" s="145" t="str">
        <f t="shared" si="541"/>
        <v/>
      </c>
      <c r="F1226" s="146" t="str">
        <f t="shared" si="542"/>
        <v/>
      </c>
      <c r="G1226" s="132" t="str">
        <f t="shared" si="543"/>
        <v/>
      </c>
      <c r="H1226" s="133" t="str">
        <f t="shared" ca="1" si="544"/>
        <v/>
      </c>
      <c r="I1226" s="134" t="str">
        <f t="shared" si="545"/>
        <v/>
      </c>
      <c r="J1226" s="134" t="str">
        <f>""</f>
        <v/>
      </c>
      <c r="K1226" s="134" t="str">
        <f t="shared" si="546"/>
        <v/>
      </c>
      <c r="L1226" s="134" t="str">
        <f t="shared" si="547"/>
        <v/>
      </c>
      <c r="M1226" s="134" t="str">
        <f t="shared" si="530"/>
        <v/>
      </c>
      <c r="N1226" s="134" t="str">
        <f t="shared" si="531"/>
        <v/>
      </c>
      <c r="O1226" s="134" t="str">
        <f t="shared" si="532"/>
        <v/>
      </c>
      <c r="P1226" s="134" t="str">
        <f t="shared" si="533"/>
        <v/>
      </c>
      <c r="Q1226" s="134" t="str">
        <f t="shared" si="534"/>
        <v/>
      </c>
      <c r="R1226" s="130" t="str">
        <f t="shared" si="535"/>
        <v/>
      </c>
      <c r="S1226" s="134" t="str">
        <f t="shared" si="536"/>
        <v/>
      </c>
      <c r="T1226" s="147" t="str">
        <f t="shared" si="537"/>
        <v/>
      </c>
      <c r="U1226" s="134" t="str">
        <f t="shared" si="538"/>
        <v/>
      </c>
      <c r="V1226" s="134" t="str">
        <f t="shared" si="539"/>
        <v/>
      </c>
      <c r="W1226" s="134" t="str">
        <f t="shared" si="540"/>
        <v/>
      </c>
    </row>
    <row r="1227" spans="1:23">
      <c r="A1227" s="150"/>
      <c r="B1227" s="147"/>
      <c r="C1227" s="130"/>
      <c r="D1227" s="134" t="str">
        <f t="shared" si="548"/>
        <v/>
      </c>
      <c r="E1227" s="145" t="str">
        <f t="shared" si="541"/>
        <v/>
      </c>
      <c r="F1227" s="146" t="str">
        <f t="shared" si="542"/>
        <v/>
      </c>
      <c r="G1227" s="132" t="str">
        <f t="shared" si="543"/>
        <v/>
      </c>
      <c r="H1227" s="133" t="str">
        <f t="shared" ca="1" si="544"/>
        <v/>
      </c>
      <c r="I1227" s="134" t="str">
        <f t="shared" si="545"/>
        <v/>
      </c>
      <c r="J1227" s="134" t="str">
        <f>""</f>
        <v/>
      </c>
      <c r="K1227" s="134" t="str">
        <f t="shared" si="546"/>
        <v/>
      </c>
      <c r="L1227" s="134" t="str">
        <f t="shared" si="547"/>
        <v/>
      </c>
      <c r="M1227" s="134" t="str">
        <f t="shared" si="530"/>
        <v/>
      </c>
      <c r="N1227" s="134" t="str">
        <f t="shared" si="531"/>
        <v/>
      </c>
      <c r="O1227" s="134" t="str">
        <f t="shared" si="532"/>
        <v/>
      </c>
      <c r="P1227" s="134" t="str">
        <f t="shared" si="533"/>
        <v/>
      </c>
      <c r="Q1227" s="134" t="str">
        <f t="shared" si="534"/>
        <v/>
      </c>
      <c r="R1227" s="130" t="str">
        <f t="shared" si="535"/>
        <v/>
      </c>
      <c r="S1227" s="134" t="str">
        <f t="shared" si="536"/>
        <v/>
      </c>
      <c r="T1227" s="147" t="str">
        <f t="shared" si="537"/>
        <v/>
      </c>
      <c r="U1227" s="134" t="str">
        <f t="shared" si="538"/>
        <v/>
      </c>
      <c r="V1227" s="134" t="str">
        <f t="shared" si="539"/>
        <v/>
      </c>
      <c r="W1227" s="134" t="str">
        <f t="shared" si="540"/>
        <v/>
      </c>
    </row>
    <row r="1228" spans="1:23">
      <c r="A1228" s="150"/>
      <c r="B1228" s="147"/>
      <c r="C1228" s="130"/>
      <c r="D1228" s="134" t="str">
        <f t="shared" si="548"/>
        <v/>
      </c>
      <c r="E1228" s="145" t="str">
        <f t="shared" si="541"/>
        <v/>
      </c>
      <c r="F1228" s="146" t="str">
        <f t="shared" si="542"/>
        <v/>
      </c>
      <c r="G1228" s="132" t="str">
        <f t="shared" si="543"/>
        <v/>
      </c>
      <c r="H1228" s="133" t="str">
        <f t="shared" ca="1" si="544"/>
        <v/>
      </c>
      <c r="I1228" s="134" t="str">
        <f t="shared" si="545"/>
        <v/>
      </c>
      <c r="J1228" s="134" t="str">
        <f>""</f>
        <v/>
      </c>
      <c r="K1228" s="134" t="str">
        <f t="shared" si="546"/>
        <v/>
      </c>
      <c r="L1228" s="134" t="str">
        <f t="shared" si="547"/>
        <v/>
      </c>
      <c r="M1228" s="134" t="str">
        <f t="shared" si="530"/>
        <v/>
      </c>
      <c r="N1228" s="134" t="str">
        <f t="shared" si="531"/>
        <v/>
      </c>
      <c r="O1228" s="134" t="str">
        <f t="shared" si="532"/>
        <v/>
      </c>
      <c r="P1228" s="134" t="str">
        <f t="shared" si="533"/>
        <v/>
      </c>
      <c r="Q1228" s="134" t="str">
        <f t="shared" si="534"/>
        <v/>
      </c>
      <c r="R1228" s="130" t="str">
        <f t="shared" si="535"/>
        <v/>
      </c>
      <c r="S1228" s="134" t="str">
        <f t="shared" si="536"/>
        <v/>
      </c>
      <c r="T1228" s="147" t="str">
        <f t="shared" si="537"/>
        <v/>
      </c>
      <c r="U1228" s="134" t="str">
        <f t="shared" si="538"/>
        <v/>
      </c>
      <c r="V1228" s="134" t="str">
        <f t="shared" si="539"/>
        <v/>
      </c>
      <c r="W1228" s="134" t="str">
        <f t="shared" si="540"/>
        <v/>
      </c>
    </row>
    <row r="1229" spans="1:23">
      <c r="A1229" s="150"/>
      <c r="B1229" s="147"/>
      <c r="C1229" s="130"/>
      <c r="D1229" s="134" t="str">
        <f t="shared" si="548"/>
        <v/>
      </c>
      <c r="E1229" s="145" t="str">
        <f t="shared" si="541"/>
        <v/>
      </c>
      <c r="F1229" s="146" t="str">
        <f t="shared" si="542"/>
        <v/>
      </c>
      <c r="G1229" s="132" t="str">
        <f t="shared" si="543"/>
        <v/>
      </c>
      <c r="H1229" s="133" t="str">
        <f t="shared" ca="1" si="544"/>
        <v/>
      </c>
      <c r="I1229" s="134" t="str">
        <f t="shared" si="545"/>
        <v/>
      </c>
      <c r="J1229" s="134" t="str">
        <f>""</f>
        <v/>
      </c>
      <c r="K1229" s="134" t="str">
        <f t="shared" si="546"/>
        <v/>
      </c>
      <c r="L1229" s="134" t="str">
        <f t="shared" si="547"/>
        <v/>
      </c>
      <c r="M1229" s="134" t="str">
        <f t="shared" si="530"/>
        <v/>
      </c>
      <c r="N1229" s="134" t="str">
        <f t="shared" si="531"/>
        <v/>
      </c>
      <c r="O1229" s="134" t="str">
        <f t="shared" si="532"/>
        <v/>
      </c>
      <c r="P1229" s="134" t="str">
        <f t="shared" si="533"/>
        <v/>
      </c>
      <c r="Q1229" s="134" t="str">
        <f t="shared" si="534"/>
        <v/>
      </c>
      <c r="R1229" s="130" t="str">
        <f t="shared" si="535"/>
        <v/>
      </c>
      <c r="S1229" s="134" t="str">
        <f t="shared" si="536"/>
        <v/>
      </c>
      <c r="T1229" s="147" t="str">
        <f t="shared" si="537"/>
        <v/>
      </c>
      <c r="U1229" s="134" t="str">
        <f t="shared" si="538"/>
        <v/>
      </c>
      <c r="V1229" s="134" t="str">
        <f t="shared" si="539"/>
        <v/>
      </c>
      <c r="W1229" s="134" t="str">
        <f t="shared" si="540"/>
        <v/>
      </c>
    </row>
    <row r="1230" spans="1:23">
      <c r="A1230" s="150"/>
      <c r="B1230" s="147"/>
      <c r="C1230" s="130"/>
      <c r="D1230" s="134" t="str">
        <f t="shared" si="548"/>
        <v/>
      </c>
      <c r="E1230" s="145" t="str">
        <f t="shared" si="541"/>
        <v/>
      </c>
      <c r="F1230" s="146" t="str">
        <f t="shared" si="542"/>
        <v/>
      </c>
      <c r="G1230" s="132" t="str">
        <f t="shared" si="543"/>
        <v/>
      </c>
      <c r="H1230" s="133" t="str">
        <f t="shared" ca="1" si="544"/>
        <v/>
      </c>
      <c r="I1230" s="134" t="str">
        <f t="shared" si="545"/>
        <v/>
      </c>
      <c r="J1230" s="134" t="str">
        <f>""</f>
        <v/>
      </c>
      <c r="K1230" s="134" t="str">
        <f t="shared" si="546"/>
        <v/>
      </c>
      <c r="L1230" s="134" t="str">
        <f t="shared" si="547"/>
        <v/>
      </c>
      <c r="M1230" s="134" t="str">
        <f t="shared" si="530"/>
        <v/>
      </c>
      <c r="N1230" s="134" t="str">
        <f t="shared" si="531"/>
        <v/>
      </c>
      <c r="O1230" s="134" t="str">
        <f t="shared" si="532"/>
        <v/>
      </c>
      <c r="P1230" s="134" t="str">
        <f t="shared" si="533"/>
        <v/>
      </c>
      <c r="Q1230" s="134" t="str">
        <f t="shared" si="534"/>
        <v/>
      </c>
      <c r="R1230" s="130" t="str">
        <f t="shared" si="535"/>
        <v/>
      </c>
      <c r="S1230" s="134" t="str">
        <f t="shared" si="536"/>
        <v/>
      </c>
      <c r="T1230" s="147" t="str">
        <f t="shared" si="537"/>
        <v/>
      </c>
      <c r="U1230" s="134" t="str">
        <f t="shared" si="538"/>
        <v/>
      </c>
      <c r="V1230" s="134" t="str">
        <f t="shared" si="539"/>
        <v/>
      </c>
      <c r="W1230" s="134" t="str">
        <f t="shared" si="540"/>
        <v/>
      </c>
    </row>
    <row r="1231" spans="1:23">
      <c r="A1231" s="150"/>
      <c r="B1231" s="147"/>
      <c r="C1231" s="130"/>
      <c r="D1231" s="134" t="str">
        <f t="shared" si="548"/>
        <v/>
      </c>
      <c r="E1231" s="145" t="str">
        <f t="shared" si="541"/>
        <v/>
      </c>
      <c r="F1231" s="146" t="str">
        <f t="shared" si="542"/>
        <v/>
      </c>
      <c r="G1231" s="132" t="str">
        <f t="shared" si="543"/>
        <v/>
      </c>
      <c r="H1231" s="133" t="str">
        <f t="shared" ca="1" si="544"/>
        <v/>
      </c>
      <c r="I1231" s="134" t="str">
        <f t="shared" si="545"/>
        <v/>
      </c>
      <c r="J1231" s="134" t="str">
        <f>""</f>
        <v/>
      </c>
      <c r="K1231" s="134" t="str">
        <f t="shared" si="546"/>
        <v/>
      </c>
      <c r="L1231" s="134" t="str">
        <f t="shared" si="547"/>
        <v/>
      </c>
      <c r="M1231" s="134" t="str">
        <f t="shared" si="530"/>
        <v/>
      </c>
      <c r="N1231" s="134" t="str">
        <f t="shared" si="531"/>
        <v/>
      </c>
      <c r="O1231" s="134" t="str">
        <f t="shared" si="532"/>
        <v/>
      </c>
      <c r="P1231" s="134" t="str">
        <f t="shared" si="533"/>
        <v/>
      </c>
      <c r="Q1231" s="134" t="str">
        <f t="shared" si="534"/>
        <v/>
      </c>
      <c r="R1231" s="130" t="str">
        <f t="shared" si="535"/>
        <v/>
      </c>
      <c r="S1231" s="134" t="str">
        <f t="shared" si="536"/>
        <v/>
      </c>
      <c r="T1231" s="147" t="str">
        <f t="shared" si="537"/>
        <v/>
      </c>
      <c r="U1231" s="134" t="str">
        <f t="shared" si="538"/>
        <v/>
      </c>
      <c r="V1231" s="134" t="str">
        <f t="shared" si="539"/>
        <v/>
      </c>
      <c r="W1231" s="134" t="str">
        <f t="shared" si="540"/>
        <v/>
      </c>
    </row>
    <row r="1232" spans="1:23">
      <c r="A1232" s="150"/>
      <c r="B1232" s="147"/>
      <c r="C1232" s="130"/>
      <c r="D1232" s="134" t="str">
        <f t="shared" si="548"/>
        <v/>
      </c>
      <c r="E1232" s="145" t="str">
        <f t="shared" si="541"/>
        <v/>
      </c>
      <c r="F1232" s="146" t="str">
        <f t="shared" si="542"/>
        <v/>
      </c>
      <c r="G1232" s="132" t="str">
        <f t="shared" si="543"/>
        <v/>
      </c>
      <c r="H1232" s="133" t="str">
        <f t="shared" ca="1" si="544"/>
        <v/>
      </c>
      <c r="I1232" s="134" t="str">
        <f t="shared" si="545"/>
        <v/>
      </c>
      <c r="J1232" s="134" t="str">
        <f>""</f>
        <v/>
      </c>
      <c r="K1232" s="134" t="str">
        <f t="shared" si="546"/>
        <v/>
      </c>
      <c r="L1232" s="134" t="str">
        <f t="shared" si="547"/>
        <v/>
      </c>
      <c r="M1232" s="134" t="str">
        <f t="shared" si="530"/>
        <v/>
      </c>
      <c r="N1232" s="134" t="str">
        <f t="shared" si="531"/>
        <v/>
      </c>
      <c r="O1232" s="134" t="str">
        <f t="shared" si="532"/>
        <v/>
      </c>
      <c r="P1232" s="134" t="str">
        <f t="shared" si="533"/>
        <v/>
      </c>
      <c r="Q1232" s="134" t="str">
        <f t="shared" si="534"/>
        <v/>
      </c>
      <c r="R1232" s="130" t="str">
        <f t="shared" si="535"/>
        <v/>
      </c>
      <c r="S1232" s="134" t="str">
        <f t="shared" si="536"/>
        <v/>
      </c>
      <c r="T1232" s="147" t="str">
        <f t="shared" si="537"/>
        <v/>
      </c>
      <c r="U1232" s="134" t="str">
        <f t="shared" si="538"/>
        <v/>
      </c>
      <c r="V1232" s="134" t="str">
        <f t="shared" si="539"/>
        <v/>
      </c>
      <c r="W1232" s="134" t="str">
        <f t="shared" si="540"/>
        <v/>
      </c>
    </row>
    <row r="1233" spans="1:23">
      <c r="A1233" s="150"/>
      <c r="B1233" s="147"/>
      <c r="C1233" s="130"/>
      <c r="D1233" s="134" t="str">
        <f t="shared" si="548"/>
        <v/>
      </c>
      <c r="E1233" s="145" t="str">
        <f t="shared" si="541"/>
        <v/>
      </c>
      <c r="F1233" s="146" t="str">
        <f t="shared" si="542"/>
        <v/>
      </c>
      <c r="G1233" s="132" t="str">
        <f t="shared" si="543"/>
        <v/>
      </c>
      <c r="H1233" s="133" t="str">
        <f t="shared" ca="1" si="544"/>
        <v/>
      </c>
      <c r="I1233" s="134" t="str">
        <f t="shared" si="545"/>
        <v/>
      </c>
      <c r="J1233" s="134" t="str">
        <f>""</f>
        <v/>
      </c>
      <c r="K1233" s="134" t="str">
        <f t="shared" si="546"/>
        <v/>
      </c>
      <c r="L1233" s="134" t="str">
        <f t="shared" si="547"/>
        <v/>
      </c>
      <c r="M1233" s="134" t="str">
        <f t="shared" si="530"/>
        <v/>
      </c>
      <c r="N1233" s="134" t="str">
        <f t="shared" si="531"/>
        <v/>
      </c>
      <c r="O1233" s="134" t="str">
        <f t="shared" si="532"/>
        <v/>
      </c>
      <c r="P1233" s="134" t="str">
        <f t="shared" si="533"/>
        <v/>
      </c>
      <c r="Q1233" s="134" t="str">
        <f t="shared" si="534"/>
        <v/>
      </c>
      <c r="R1233" s="130" t="str">
        <f t="shared" si="535"/>
        <v/>
      </c>
      <c r="S1233" s="134" t="str">
        <f t="shared" si="536"/>
        <v/>
      </c>
      <c r="T1233" s="147" t="str">
        <f t="shared" si="537"/>
        <v/>
      </c>
      <c r="U1233" s="134" t="str">
        <f t="shared" si="538"/>
        <v/>
      </c>
      <c r="V1233" s="134" t="str">
        <f t="shared" si="539"/>
        <v/>
      </c>
      <c r="W1233" s="134" t="str">
        <f t="shared" si="540"/>
        <v/>
      </c>
    </row>
    <row r="1234" spans="1:23">
      <c r="A1234" s="150"/>
      <c r="B1234" s="147"/>
      <c r="C1234" s="130"/>
      <c r="D1234" s="134" t="str">
        <f t="shared" si="548"/>
        <v/>
      </c>
      <c r="E1234" s="145" t="str">
        <f t="shared" si="541"/>
        <v/>
      </c>
      <c r="F1234" s="146" t="str">
        <f t="shared" si="542"/>
        <v/>
      </c>
      <c r="G1234" s="132" t="str">
        <f t="shared" si="543"/>
        <v/>
      </c>
      <c r="H1234" s="133" t="str">
        <f t="shared" ca="1" si="544"/>
        <v/>
      </c>
      <c r="I1234" s="134" t="str">
        <f t="shared" si="545"/>
        <v/>
      </c>
      <c r="J1234" s="134" t="str">
        <f>""</f>
        <v/>
      </c>
      <c r="K1234" s="134" t="str">
        <f t="shared" si="546"/>
        <v/>
      </c>
      <c r="L1234" s="134" t="str">
        <f t="shared" si="547"/>
        <v/>
      </c>
      <c r="M1234" s="134" t="str">
        <f t="shared" si="530"/>
        <v/>
      </c>
      <c r="N1234" s="134" t="str">
        <f t="shared" si="531"/>
        <v/>
      </c>
      <c r="O1234" s="134" t="str">
        <f t="shared" si="532"/>
        <v/>
      </c>
      <c r="P1234" s="134" t="str">
        <f t="shared" si="533"/>
        <v/>
      </c>
      <c r="Q1234" s="134" t="str">
        <f t="shared" si="534"/>
        <v/>
      </c>
      <c r="R1234" s="130" t="str">
        <f t="shared" si="535"/>
        <v/>
      </c>
      <c r="S1234" s="134" t="str">
        <f t="shared" si="536"/>
        <v/>
      </c>
      <c r="T1234" s="147" t="str">
        <f t="shared" si="537"/>
        <v/>
      </c>
      <c r="U1234" s="134" t="str">
        <f t="shared" si="538"/>
        <v/>
      </c>
      <c r="V1234" s="134" t="str">
        <f t="shared" si="539"/>
        <v/>
      </c>
      <c r="W1234" s="134" t="str">
        <f t="shared" si="540"/>
        <v/>
      </c>
    </row>
    <row r="1235" spans="1:23">
      <c r="A1235" s="150"/>
      <c r="B1235" s="147"/>
      <c r="C1235" s="130"/>
      <c r="D1235" s="134" t="str">
        <f t="shared" si="548"/>
        <v/>
      </c>
      <c r="E1235" s="145" t="str">
        <f t="shared" si="541"/>
        <v/>
      </c>
      <c r="F1235" s="146" t="str">
        <f t="shared" si="542"/>
        <v/>
      </c>
      <c r="G1235" s="132" t="str">
        <f t="shared" si="543"/>
        <v/>
      </c>
      <c r="H1235" s="133" t="str">
        <f t="shared" ca="1" si="544"/>
        <v/>
      </c>
      <c r="I1235" s="134" t="str">
        <f t="shared" si="545"/>
        <v/>
      </c>
      <c r="J1235" s="134" t="str">
        <f>""</f>
        <v/>
      </c>
      <c r="K1235" s="134" t="str">
        <f t="shared" si="546"/>
        <v/>
      </c>
      <c r="L1235" s="134" t="str">
        <f t="shared" si="547"/>
        <v/>
      </c>
      <c r="M1235" s="134" t="str">
        <f t="shared" si="530"/>
        <v/>
      </c>
      <c r="N1235" s="134" t="str">
        <f t="shared" si="531"/>
        <v/>
      </c>
      <c r="O1235" s="134" t="str">
        <f t="shared" si="532"/>
        <v/>
      </c>
      <c r="P1235" s="134" t="str">
        <f t="shared" si="533"/>
        <v/>
      </c>
      <c r="Q1235" s="134" t="str">
        <f t="shared" si="534"/>
        <v/>
      </c>
      <c r="R1235" s="130" t="str">
        <f t="shared" si="535"/>
        <v/>
      </c>
      <c r="S1235" s="134" t="str">
        <f t="shared" si="536"/>
        <v/>
      </c>
      <c r="T1235" s="147" t="str">
        <f t="shared" si="537"/>
        <v/>
      </c>
      <c r="U1235" s="134" t="str">
        <f t="shared" si="538"/>
        <v/>
      </c>
      <c r="V1235" s="134" t="str">
        <f t="shared" si="539"/>
        <v/>
      </c>
      <c r="W1235" s="134" t="str">
        <f t="shared" si="540"/>
        <v/>
      </c>
    </row>
    <row r="1236" spans="1:23">
      <c r="A1236" s="150"/>
      <c r="B1236" s="147"/>
      <c r="C1236" s="130"/>
      <c r="D1236" s="134" t="str">
        <f t="shared" si="548"/>
        <v/>
      </c>
      <c r="E1236" s="145" t="str">
        <f t="shared" si="541"/>
        <v/>
      </c>
      <c r="F1236" s="146" t="str">
        <f t="shared" si="542"/>
        <v/>
      </c>
      <c r="G1236" s="132" t="str">
        <f t="shared" si="543"/>
        <v/>
      </c>
      <c r="H1236" s="133" t="str">
        <f t="shared" ca="1" si="544"/>
        <v/>
      </c>
      <c r="I1236" s="134" t="str">
        <f t="shared" si="545"/>
        <v/>
      </c>
      <c r="J1236" s="134" t="str">
        <f>""</f>
        <v/>
      </c>
      <c r="K1236" s="134" t="str">
        <f t="shared" si="546"/>
        <v/>
      </c>
      <c r="L1236" s="134" t="str">
        <f t="shared" si="547"/>
        <v/>
      </c>
      <c r="M1236" s="134" t="str">
        <f t="shared" si="530"/>
        <v/>
      </c>
      <c r="N1236" s="134" t="str">
        <f t="shared" si="531"/>
        <v/>
      </c>
      <c r="O1236" s="134" t="str">
        <f t="shared" si="532"/>
        <v/>
      </c>
      <c r="P1236" s="134" t="str">
        <f t="shared" si="533"/>
        <v/>
      </c>
      <c r="Q1236" s="134" t="str">
        <f t="shared" si="534"/>
        <v/>
      </c>
      <c r="R1236" s="130" t="str">
        <f t="shared" si="535"/>
        <v/>
      </c>
      <c r="S1236" s="134" t="str">
        <f t="shared" si="536"/>
        <v/>
      </c>
      <c r="T1236" s="147" t="str">
        <f t="shared" si="537"/>
        <v/>
      </c>
      <c r="U1236" s="134" t="str">
        <f t="shared" si="538"/>
        <v/>
      </c>
      <c r="V1236" s="134" t="str">
        <f t="shared" si="539"/>
        <v/>
      </c>
      <c r="W1236" s="134" t="str">
        <f t="shared" si="540"/>
        <v/>
      </c>
    </row>
    <row r="1237" spans="1:23">
      <c r="A1237" s="150"/>
      <c r="B1237" s="147"/>
      <c r="C1237" s="130"/>
      <c r="D1237" s="134" t="str">
        <f t="shared" si="548"/>
        <v/>
      </c>
      <c r="E1237" s="145" t="str">
        <f t="shared" si="541"/>
        <v/>
      </c>
      <c r="F1237" s="146" t="str">
        <f t="shared" si="542"/>
        <v/>
      </c>
      <c r="G1237" s="132" t="str">
        <f t="shared" si="543"/>
        <v/>
      </c>
      <c r="H1237" s="133" t="str">
        <f t="shared" ca="1" si="544"/>
        <v/>
      </c>
      <c r="I1237" s="134" t="str">
        <f t="shared" si="545"/>
        <v/>
      </c>
      <c r="J1237" s="134" t="str">
        <f>""</f>
        <v/>
      </c>
      <c r="K1237" s="134" t="str">
        <f t="shared" si="546"/>
        <v/>
      </c>
      <c r="L1237" s="134" t="str">
        <f t="shared" si="547"/>
        <v/>
      </c>
      <c r="M1237" s="134" t="str">
        <f t="shared" si="530"/>
        <v/>
      </c>
      <c r="N1237" s="134" t="str">
        <f t="shared" si="531"/>
        <v/>
      </c>
      <c r="O1237" s="134" t="str">
        <f t="shared" si="532"/>
        <v/>
      </c>
      <c r="P1237" s="134" t="str">
        <f t="shared" si="533"/>
        <v/>
      </c>
      <c r="Q1237" s="134" t="str">
        <f t="shared" si="534"/>
        <v/>
      </c>
      <c r="R1237" s="130" t="str">
        <f t="shared" si="535"/>
        <v/>
      </c>
      <c r="S1237" s="134" t="str">
        <f t="shared" si="536"/>
        <v/>
      </c>
      <c r="T1237" s="147" t="str">
        <f t="shared" si="537"/>
        <v/>
      </c>
      <c r="U1237" s="134" t="str">
        <f t="shared" si="538"/>
        <v/>
      </c>
      <c r="V1237" s="134" t="str">
        <f t="shared" si="539"/>
        <v/>
      </c>
      <c r="W1237" s="134" t="str">
        <f t="shared" si="540"/>
        <v/>
      </c>
    </row>
    <row r="1238" spans="1:23">
      <c r="A1238" s="150"/>
      <c r="B1238" s="147"/>
      <c r="C1238" s="130"/>
      <c r="D1238" s="134" t="str">
        <f t="shared" si="548"/>
        <v/>
      </c>
      <c r="E1238" s="145" t="str">
        <f t="shared" si="541"/>
        <v/>
      </c>
      <c r="F1238" s="146" t="str">
        <f t="shared" si="542"/>
        <v/>
      </c>
      <c r="G1238" s="132" t="str">
        <f t="shared" si="543"/>
        <v/>
      </c>
      <c r="H1238" s="133" t="str">
        <f t="shared" ca="1" si="544"/>
        <v/>
      </c>
      <c r="I1238" s="134" t="str">
        <f t="shared" si="545"/>
        <v/>
      </c>
      <c r="J1238" s="134" t="str">
        <f>""</f>
        <v/>
      </c>
      <c r="K1238" s="134" t="str">
        <f t="shared" si="546"/>
        <v/>
      </c>
      <c r="L1238" s="134" t="str">
        <f t="shared" si="547"/>
        <v/>
      </c>
      <c r="M1238" s="134" t="str">
        <f t="shared" si="530"/>
        <v/>
      </c>
      <c r="N1238" s="134" t="str">
        <f t="shared" si="531"/>
        <v/>
      </c>
      <c r="O1238" s="134" t="str">
        <f t="shared" si="532"/>
        <v/>
      </c>
      <c r="P1238" s="134" t="str">
        <f t="shared" si="533"/>
        <v/>
      </c>
      <c r="Q1238" s="134" t="str">
        <f t="shared" si="534"/>
        <v/>
      </c>
      <c r="R1238" s="130" t="str">
        <f t="shared" si="535"/>
        <v/>
      </c>
      <c r="S1238" s="134" t="str">
        <f t="shared" si="536"/>
        <v/>
      </c>
      <c r="T1238" s="147" t="str">
        <f t="shared" si="537"/>
        <v/>
      </c>
      <c r="U1238" s="134" t="str">
        <f t="shared" si="538"/>
        <v/>
      </c>
      <c r="V1238" s="134" t="str">
        <f t="shared" si="539"/>
        <v/>
      </c>
      <c r="W1238" s="134" t="str">
        <f t="shared" si="540"/>
        <v/>
      </c>
    </row>
    <row r="1239" spans="1:23">
      <c r="A1239" s="150"/>
      <c r="B1239" s="147"/>
      <c r="C1239" s="130"/>
      <c r="D1239" s="134" t="str">
        <f t="shared" si="548"/>
        <v/>
      </c>
      <c r="E1239" s="145" t="str">
        <f t="shared" si="541"/>
        <v/>
      </c>
      <c r="F1239" s="146" t="str">
        <f t="shared" si="542"/>
        <v/>
      </c>
      <c r="G1239" s="132" t="str">
        <f t="shared" si="543"/>
        <v/>
      </c>
      <c r="H1239" s="133" t="str">
        <f t="shared" ca="1" si="544"/>
        <v/>
      </c>
      <c r="I1239" s="134" t="str">
        <f t="shared" si="545"/>
        <v/>
      </c>
      <c r="J1239" s="134" t="str">
        <f>""</f>
        <v/>
      </c>
      <c r="K1239" s="134" t="str">
        <f t="shared" si="546"/>
        <v/>
      </c>
      <c r="L1239" s="134" t="str">
        <f t="shared" si="547"/>
        <v/>
      </c>
      <c r="M1239" s="134" t="str">
        <f t="shared" si="530"/>
        <v/>
      </c>
      <c r="N1239" s="134" t="str">
        <f t="shared" si="531"/>
        <v/>
      </c>
      <c r="O1239" s="134" t="str">
        <f t="shared" si="532"/>
        <v/>
      </c>
      <c r="P1239" s="134" t="str">
        <f t="shared" si="533"/>
        <v/>
      </c>
      <c r="Q1239" s="134" t="str">
        <f t="shared" si="534"/>
        <v/>
      </c>
      <c r="R1239" s="130" t="str">
        <f t="shared" si="535"/>
        <v/>
      </c>
      <c r="S1239" s="134" t="str">
        <f t="shared" si="536"/>
        <v/>
      </c>
      <c r="T1239" s="147" t="str">
        <f t="shared" si="537"/>
        <v/>
      </c>
      <c r="U1239" s="134" t="str">
        <f t="shared" si="538"/>
        <v/>
      </c>
      <c r="V1239" s="134" t="str">
        <f t="shared" si="539"/>
        <v/>
      </c>
      <c r="W1239" s="134" t="str">
        <f t="shared" si="540"/>
        <v/>
      </c>
    </row>
    <row r="1240" spans="1:23">
      <c r="A1240" s="150"/>
      <c r="B1240" s="147"/>
      <c r="C1240" s="130"/>
      <c r="D1240" s="134" t="str">
        <f t="shared" si="548"/>
        <v/>
      </c>
      <c r="E1240" s="145" t="str">
        <f t="shared" si="541"/>
        <v/>
      </c>
      <c r="F1240" s="146" t="str">
        <f t="shared" si="542"/>
        <v/>
      </c>
      <c r="G1240" s="132" t="str">
        <f t="shared" si="543"/>
        <v/>
      </c>
      <c r="H1240" s="133" t="str">
        <f t="shared" ca="1" si="544"/>
        <v/>
      </c>
      <c r="I1240" s="134" t="str">
        <f t="shared" si="545"/>
        <v/>
      </c>
      <c r="J1240" s="134" t="str">
        <f>""</f>
        <v/>
      </c>
      <c r="K1240" s="134" t="str">
        <f t="shared" si="546"/>
        <v/>
      </c>
      <c r="L1240" s="134" t="str">
        <f t="shared" si="547"/>
        <v/>
      </c>
      <c r="M1240" s="134" t="str">
        <f t="shared" si="530"/>
        <v/>
      </c>
      <c r="N1240" s="134" t="str">
        <f t="shared" si="531"/>
        <v/>
      </c>
      <c r="O1240" s="134" t="str">
        <f t="shared" si="532"/>
        <v/>
      </c>
      <c r="P1240" s="134" t="str">
        <f t="shared" si="533"/>
        <v/>
      </c>
      <c r="Q1240" s="134" t="str">
        <f t="shared" si="534"/>
        <v/>
      </c>
      <c r="R1240" s="130" t="str">
        <f t="shared" si="535"/>
        <v/>
      </c>
      <c r="S1240" s="134" t="str">
        <f t="shared" si="536"/>
        <v/>
      </c>
      <c r="T1240" s="147" t="str">
        <f t="shared" si="537"/>
        <v/>
      </c>
      <c r="U1240" s="134" t="str">
        <f t="shared" si="538"/>
        <v/>
      </c>
      <c r="V1240" s="134" t="str">
        <f t="shared" si="539"/>
        <v/>
      </c>
      <c r="W1240" s="134" t="str">
        <f t="shared" si="540"/>
        <v/>
      </c>
    </row>
    <row r="1241" spans="1:23">
      <c r="A1241" s="150"/>
      <c r="B1241" s="147"/>
      <c r="C1241" s="130"/>
      <c r="D1241" s="134" t="str">
        <f t="shared" si="548"/>
        <v/>
      </c>
      <c r="E1241" s="145" t="str">
        <f t="shared" si="541"/>
        <v/>
      </c>
      <c r="F1241" s="146" t="str">
        <f t="shared" si="542"/>
        <v/>
      </c>
      <c r="G1241" s="132" t="str">
        <f t="shared" si="543"/>
        <v/>
      </c>
      <c r="H1241" s="133" t="str">
        <f t="shared" ca="1" si="544"/>
        <v/>
      </c>
      <c r="I1241" s="134" t="str">
        <f t="shared" si="545"/>
        <v/>
      </c>
      <c r="J1241" s="134" t="str">
        <f>""</f>
        <v/>
      </c>
      <c r="K1241" s="134" t="str">
        <f t="shared" si="546"/>
        <v/>
      </c>
      <c r="L1241" s="134" t="str">
        <f t="shared" si="547"/>
        <v/>
      </c>
      <c r="M1241" s="134" t="str">
        <f t="shared" si="530"/>
        <v/>
      </c>
      <c r="N1241" s="134" t="str">
        <f t="shared" si="531"/>
        <v/>
      </c>
      <c r="O1241" s="134" t="str">
        <f t="shared" si="532"/>
        <v/>
      </c>
      <c r="P1241" s="134" t="str">
        <f t="shared" si="533"/>
        <v/>
      </c>
      <c r="Q1241" s="134" t="str">
        <f t="shared" si="534"/>
        <v/>
      </c>
      <c r="R1241" s="130" t="str">
        <f t="shared" si="535"/>
        <v/>
      </c>
      <c r="S1241" s="134" t="str">
        <f t="shared" si="536"/>
        <v/>
      </c>
      <c r="T1241" s="147" t="str">
        <f t="shared" si="537"/>
        <v/>
      </c>
      <c r="U1241" s="134" t="str">
        <f t="shared" si="538"/>
        <v/>
      </c>
      <c r="V1241" s="134" t="str">
        <f t="shared" si="539"/>
        <v/>
      </c>
      <c r="W1241" s="134" t="str">
        <f t="shared" si="540"/>
        <v/>
      </c>
    </row>
    <row r="1242" spans="1:23">
      <c r="A1242" s="150"/>
      <c r="B1242" s="147"/>
      <c r="C1242" s="130"/>
      <c r="D1242" s="134" t="str">
        <f t="shared" si="548"/>
        <v/>
      </c>
      <c r="E1242" s="145" t="str">
        <f t="shared" si="541"/>
        <v/>
      </c>
      <c r="F1242" s="146" t="str">
        <f t="shared" si="542"/>
        <v/>
      </c>
      <c r="G1242" s="132" t="str">
        <f t="shared" si="543"/>
        <v/>
      </c>
      <c r="H1242" s="133" t="str">
        <f t="shared" ca="1" si="544"/>
        <v/>
      </c>
      <c r="I1242" s="134" t="str">
        <f t="shared" si="545"/>
        <v/>
      </c>
      <c r="J1242" s="134" t="str">
        <f>""</f>
        <v/>
      </c>
      <c r="K1242" s="134" t="str">
        <f t="shared" si="546"/>
        <v/>
      </c>
      <c r="L1242" s="134" t="str">
        <f t="shared" si="547"/>
        <v/>
      </c>
      <c r="M1242" s="134" t="str">
        <f t="shared" si="530"/>
        <v/>
      </c>
      <c r="N1242" s="134" t="str">
        <f t="shared" si="531"/>
        <v/>
      </c>
      <c r="O1242" s="134" t="str">
        <f t="shared" si="532"/>
        <v/>
      </c>
      <c r="P1242" s="134" t="str">
        <f t="shared" si="533"/>
        <v/>
      </c>
      <c r="Q1242" s="134" t="str">
        <f t="shared" si="534"/>
        <v/>
      </c>
      <c r="R1242" s="130" t="str">
        <f t="shared" si="535"/>
        <v/>
      </c>
      <c r="S1242" s="134" t="str">
        <f t="shared" si="536"/>
        <v/>
      </c>
      <c r="T1242" s="147" t="str">
        <f t="shared" si="537"/>
        <v/>
      </c>
      <c r="U1242" s="134" t="str">
        <f t="shared" si="538"/>
        <v/>
      </c>
      <c r="V1242" s="134" t="str">
        <f t="shared" si="539"/>
        <v/>
      </c>
      <c r="W1242" s="134" t="str">
        <f t="shared" si="540"/>
        <v/>
      </c>
    </row>
    <row r="1243" spans="1:23">
      <c r="A1243" s="150"/>
      <c r="B1243" s="147"/>
      <c r="C1243" s="130"/>
      <c r="D1243" s="134" t="str">
        <f t="shared" si="548"/>
        <v/>
      </c>
      <c r="E1243" s="145" t="str">
        <f t="shared" si="541"/>
        <v/>
      </c>
      <c r="F1243" s="146" t="str">
        <f t="shared" si="542"/>
        <v/>
      </c>
      <c r="G1243" s="132" t="str">
        <f t="shared" si="543"/>
        <v/>
      </c>
      <c r="H1243" s="133" t="str">
        <f t="shared" ca="1" si="544"/>
        <v/>
      </c>
      <c r="I1243" s="134" t="str">
        <f t="shared" si="545"/>
        <v/>
      </c>
      <c r="J1243" s="134" t="str">
        <f>""</f>
        <v/>
      </c>
      <c r="K1243" s="134" t="str">
        <f t="shared" si="546"/>
        <v/>
      </c>
      <c r="L1243" s="134" t="str">
        <f t="shared" si="547"/>
        <v/>
      </c>
      <c r="M1243" s="134" t="str">
        <f t="shared" si="530"/>
        <v/>
      </c>
      <c r="N1243" s="134" t="str">
        <f t="shared" si="531"/>
        <v/>
      </c>
      <c r="O1243" s="134" t="str">
        <f t="shared" si="532"/>
        <v/>
      </c>
      <c r="P1243" s="134" t="str">
        <f t="shared" si="533"/>
        <v/>
      </c>
      <c r="Q1243" s="134" t="str">
        <f t="shared" si="534"/>
        <v/>
      </c>
      <c r="R1243" s="130" t="str">
        <f t="shared" si="535"/>
        <v/>
      </c>
      <c r="S1243" s="134" t="str">
        <f t="shared" si="536"/>
        <v/>
      </c>
      <c r="T1243" s="147" t="str">
        <f t="shared" si="537"/>
        <v/>
      </c>
      <c r="U1243" s="134" t="str">
        <f t="shared" si="538"/>
        <v/>
      </c>
      <c r="V1243" s="134" t="str">
        <f t="shared" si="539"/>
        <v/>
      </c>
      <c r="W1243" s="134" t="str">
        <f t="shared" si="540"/>
        <v/>
      </c>
    </row>
    <row r="1244" spans="1:23">
      <c r="A1244" s="150"/>
      <c r="B1244" s="147"/>
      <c r="C1244" s="130"/>
      <c r="D1244" s="134" t="str">
        <f t="shared" si="548"/>
        <v/>
      </c>
      <c r="E1244" s="145" t="str">
        <f t="shared" si="541"/>
        <v/>
      </c>
      <c r="F1244" s="146" t="str">
        <f t="shared" si="542"/>
        <v/>
      </c>
      <c r="G1244" s="132" t="str">
        <f t="shared" si="543"/>
        <v/>
      </c>
      <c r="H1244" s="133" t="str">
        <f t="shared" ca="1" si="544"/>
        <v/>
      </c>
      <c r="I1244" s="134" t="str">
        <f t="shared" si="545"/>
        <v/>
      </c>
      <c r="J1244" s="134" t="str">
        <f>""</f>
        <v/>
      </c>
      <c r="K1244" s="134" t="str">
        <f t="shared" si="546"/>
        <v/>
      </c>
      <c r="L1244" s="134" t="str">
        <f t="shared" si="547"/>
        <v/>
      </c>
      <c r="M1244" s="134" t="str">
        <f t="shared" si="530"/>
        <v/>
      </c>
      <c r="N1244" s="134" t="str">
        <f t="shared" si="531"/>
        <v/>
      </c>
      <c r="O1244" s="134" t="str">
        <f t="shared" si="532"/>
        <v/>
      </c>
      <c r="P1244" s="134" t="str">
        <f t="shared" si="533"/>
        <v/>
      </c>
      <c r="Q1244" s="134" t="str">
        <f t="shared" si="534"/>
        <v/>
      </c>
      <c r="R1244" s="130" t="str">
        <f t="shared" si="535"/>
        <v/>
      </c>
      <c r="S1244" s="134" t="str">
        <f t="shared" si="536"/>
        <v/>
      </c>
      <c r="T1244" s="147" t="str">
        <f t="shared" si="537"/>
        <v/>
      </c>
      <c r="U1244" s="134" t="str">
        <f t="shared" si="538"/>
        <v/>
      </c>
      <c r="V1244" s="134" t="str">
        <f t="shared" si="539"/>
        <v/>
      </c>
      <c r="W1244" s="134" t="str">
        <f t="shared" si="540"/>
        <v/>
      </c>
    </row>
    <row r="1245" spans="1:23">
      <c r="A1245" s="150"/>
      <c r="B1245" s="147"/>
      <c r="C1245" s="130"/>
      <c r="D1245" s="134" t="str">
        <f t="shared" si="548"/>
        <v/>
      </c>
      <c r="E1245" s="145" t="str">
        <f t="shared" si="541"/>
        <v/>
      </c>
      <c r="F1245" s="146" t="str">
        <f t="shared" si="542"/>
        <v/>
      </c>
      <c r="G1245" s="132" t="str">
        <f t="shared" si="543"/>
        <v/>
      </c>
      <c r="H1245" s="133" t="str">
        <f t="shared" ca="1" si="544"/>
        <v/>
      </c>
      <c r="I1245" s="134" t="str">
        <f t="shared" si="545"/>
        <v/>
      </c>
      <c r="J1245" s="134" t="str">
        <f>""</f>
        <v/>
      </c>
      <c r="K1245" s="134" t="str">
        <f t="shared" si="546"/>
        <v/>
      </c>
      <c r="L1245" s="134" t="str">
        <f t="shared" si="547"/>
        <v/>
      </c>
      <c r="M1245" s="134" t="str">
        <f t="shared" si="530"/>
        <v/>
      </c>
      <c r="N1245" s="134" t="str">
        <f t="shared" si="531"/>
        <v/>
      </c>
      <c r="O1245" s="134" t="str">
        <f t="shared" si="532"/>
        <v/>
      </c>
      <c r="P1245" s="134" t="str">
        <f t="shared" si="533"/>
        <v/>
      </c>
      <c r="Q1245" s="134" t="str">
        <f t="shared" si="534"/>
        <v/>
      </c>
      <c r="R1245" s="130" t="str">
        <f t="shared" si="535"/>
        <v/>
      </c>
      <c r="S1245" s="134" t="str">
        <f t="shared" si="536"/>
        <v/>
      </c>
      <c r="T1245" s="147" t="str">
        <f t="shared" si="537"/>
        <v/>
      </c>
      <c r="U1245" s="134" t="str">
        <f t="shared" si="538"/>
        <v/>
      </c>
      <c r="V1245" s="134" t="str">
        <f t="shared" si="539"/>
        <v/>
      </c>
      <c r="W1245" s="134" t="str">
        <f t="shared" si="540"/>
        <v/>
      </c>
    </row>
    <row r="1246" spans="1:23">
      <c r="A1246" s="150"/>
      <c r="B1246" s="147"/>
      <c r="C1246" s="130"/>
      <c r="D1246" s="134" t="str">
        <f t="shared" si="548"/>
        <v/>
      </c>
      <c r="E1246" s="145" t="str">
        <f t="shared" si="541"/>
        <v/>
      </c>
      <c r="F1246" s="146" t="str">
        <f t="shared" si="542"/>
        <v/>
      </c>
      <c r="G1246" s="132" t="str">
        <f t="shared" si="543"/>
        <v/>
      </c>
      <c r="H1246" s="133" t="str">
        <f t="shared" ca="1" si="544"/>
        <v/>
      </c>
      <c r="I1246" s="134" t="str">
        <f t="shared" si="545"/>
        <v/>
      </c>
      <c r="J1246" s="134" t="str">
        <f>""</f>
        <v/>
      </c>
      <c r="K1246" s="134" t="str">
        <f t="shared" si="546"/>
        <v/>
      </c>
      <c r="L1246" s="134" t="str">
        <f t="shared" si="547"/>
        <v/>
      </c>
      <c r="M1246" s="134" t="str">
        <f t="shared" si="530"/>
        <v/>
      </c>
      <c r="N1246" s="134" t="str">
        <f t="shared" si="531"/>
        <v/>
      </c>
      <c r="O1246" s="134" t="str">
        <f t="shared" si="532"/>
        <v/>
      </c>
      <c r="P1246" s="134" t="str">
        <f t="shared" si="533"/>
        <v/>
      </c>
      <c r="Q1246" s="134" t="str">
        <f t="shared" si="534"/>
        <v/>
      </c>
      <c r="R1246" s="130" t="str">
        <f t="shared" si="535"/>
        <v/>
      </c>
      <c r="S1246" s="134" t="str">
        <f t="shared" si="536"/>
        <v/>
      </c>
      <c r="T1246" s="147" t="str">
        <f t="shared" si="537"/>
        <v/>
      </c>
      <c r="U1246" s="134" t="str">
        <f t="shared" si="538"/>
        <v/>
      </c>
      <c r="V1246" s="134" t="str">
        <f t="shared" si="539"/>
        <v/>
      </c>
      <c r="W1246" s="134" t="str">
        <f t="shared" si="540"/>
        <v/>
      </c>
    </row>
    <row r="1247" spans="1:23">
      <c r="A1247" s="150"/>
      <c r="B1247" s="147"/>
      <c r="C1247" s="130"/>
      <c r="D1247" s="134" t="str">
        <f t="shared" si="548"/>
        <v/>
      </c>
      <c r="E1247" s="145" t="str">
        <f t="shared" si="541"/>
        <v/>
      </c>
      <c r="F1247" s="146" t="str">
        <f t="shared" si="542"/>
        <v/>
      </c>
      <c r="G1247" s="132" t="str">
        <f t="shared" si="543"/>
        <v/>
      </c>
      <c r="H1247" s="133" t="str">
        <f t="shared" ca="1" si="544"/>
        <v/>
      </c>
      <c r="I1247" s="134" t="str">
        <f t="shared" si="545"/>
        <v/>
      </c>
      <c r="J1247" s="134" t="str">
        <f>""</f>
        <v/>
      </c>
      <c r="K1247" s="134" t="str">
        <f t="shared" si="546"/>
        <v/>
      </c>
      <c r="L1247" s="134" t="str">
        <f t="shared" si="547"/>
        <v/>
      </c>
      <c r="M1247" s="134" t="str">
        <f t="shared" si="530"/>
        <v/>
      </c>
      <c r="N1247" s="134" t="str">
        <f t="shared" si="531"/>
        <v/>
      </c>
      <c r="O1247" s="134" t="str">
        <f t="shared" si="532"/>
        <v/>
      </c>
      <c r="P1247" s="134" t="str">
        <f t="shared" si="533"/>
        <v/>
      </c>
      <c r="Q1247" s="134" t="str">
        <f t="shared" si="534"/>
        <v/>
      </c>
      <c r="R1247" s="130" t="str">
        <f t="shared" si="535"/>
        <v/>
      </c>
      <c r="S1247" s="134" t="str">
        <f t="shared" si="536"/>
        <v/>
      </c>
      <c r="T1247" s="147" t="str">
        <f t="shared" si="537"/>
        <v/>
      </c>
      <c r="U1247" s="134" t="str">
        <f t="shared" si="538"/>
        <v/>
      </c>
      <c r="V1247" s="134" t="str">
        <f t="shared" si="539"/>
        <v/>
      </c>
      <c r="W1247" s="134" t="str">
        <f t="shared" si="540"/>
        <v/>
      </c>
    </row>
    <row r="1248" spans="1:23">
      <c r="A1248" s="150"/>
      <c r="B1248" s="147"/>
      <c r="C1248" s="130"/>
      <c r="D1248" s="134" t="str">
        <f t="shared" si="548"/>
        <v/>
      </c>
      <c r="E1248" s="145" t="str">
        <f t="shared" si="541"/>
        <v/>
      </c>
      <c r="F1248" s="146" t="str">
        <f t="shared" si="542"/>
        <v/>
      </c>
      <c r="G1248" s="132" t="str">
        <f t="shared" si="543"/>
        <v/>
      </c>
      <c r="H1248" s="133" t="str">
        <f t="shared" ca="1" si="544"/>
        <v/>
      </c>
      <c r="I1248" s="134" t="str">
        <f t="shared" si="545"/>
        <v/>
      </c>
      <c r="J1248" s="134" t="str">
        <f>""</f>
        <v/>
      </c>
      <c r="K1248" s="134" t="str">
        <f t="shared" si="546"/>
        <v/>
      </c>
      <c r="L1248" s="134" t="str">
        <f t="shared" si="547"/>
        <v/>
      </c>
      <c r="M1248" s="134" t="str">
        <f t="shared" si="530"/>
        <v/>
      </c>
      <c r="N1248" s="134" t="str">
        <f t="shared" si="531"/>
        <v/>
      </c>
      <c r="O1248" s="134" t="str">
        <f t="shared" si="532"/>
        <v/>
      </c>
      <c r="P1248" s="134" t="str">
        <f t="shared" si="533"/>
        <v/>
      </c>
      <c r="Q1248" s="134" t="str">
        <f t="shared" si="534"/>
        <v/>
      </c>
      <c r="R1248" s="130" t="str">
        <f t="shared" si="535"/>
        <v/>
      </c>
      <c r="S1248" s="134" t="str">
        <f t="shared" si="536"/>
        <v/>
      </c>
      <c r="T1248" s="147" t="str">
        <f t="shared" si="537"/>
        <v/>
      </c>
      <c r="U1248" s="134" t="str">
        <f t="shared" si="538"/>
        <v/>
      </c>
      <c r="V1248" s="134" t="str">
        <f t="shared" si="539"/>
        <v/>
      </c>
      <c r="W1248" s="134" t="str">
        <f t="shared" si="540"/>
        <v/>
      </c>
    </row>
    <row r="1249" spans="1:23">
      <c r="A1249" s="150"/>
      <c r="B1249" s="147"/>
      <c r="C1249" s="130"/>
      <c r="D1249" s="134" t="str">
        <f t="shared" si="548"/>
        <v/>
      </c>
      <c r="E1249" s="145" t="str">
        <f t="shared" si="541"/>
        <v/>
      </c>
      <c r="F1249" s="146" t="str">
        <f t="shared" si="542"/>
        <v/>
      </c>
      <c r="G1249" s="132" t="str">
        <f t="shared" si="543"/>
        <v/>
      </c>
      <c r="H1249" s="133" t="str">
        <f t="shared" ca="1" si="544"/>
        <v/>
      </c>
      <c r="I1249" s="134" t="str">
        <f t="shared" si="545"/>
        <v/>
      </c>
      <c r="J1249" s="134" t="str">
        <f>""</f>
        <v/>
      </c>
      <c r="K1249" s="134" t="str">
        <f t="shared" si="546"/>
        <v/>
      </c>
      <c r="L1249" s="134" t="str">
        <f t="shared" si="547"/>
        <v/>
      </c>
      <c r="M1249" s="134" t="str">
        <f t="shared" si="530"/>
        <v/>
      </c>
      <c r="N1249" s="134" t="str">
        <f t="shared" si="531"/>
        <v/>
      </c>
      <c r="O1249" s="134" t="str">
        <f t="shared" si="532"/>
        <v/>
      </c>
      <c r="P1249" s="134" t="str">
        <f t="shared" si="533"/>
        <v/>
      </c>
      <c r="Q1249" s="134" t="str">
        <f t="shared" si="534"/>
        <v/>
      </c>
      <c r="R1249" s="130" t="str">
        <f t="shared" si="535"/>
        <v/>
      </c>
      <c r="S1249" s="134" t="str">
        <f t="shared" si="536"/>
        <v/>
      </c>
      <c r="T1249" s="147" t="str">
        <f t="shared" si="537"/>
        <v/>
      </c>
      <c r="U1249" s="134" t="str">
        <f t="shared" si="538"/>
        <v/>
      </c>
      <c r="V1249" s="134" t="str">
        <f t="shared" si="539"/>
        <v/>
      </c>
      <c r="W1249" s="134" t="str">
        <f t="shared" si="540"/>
        <v/>
      </c>
    </row>
    <row r="1250" spans="1:23">
      <c r="A1250" s="150"/>
      <c r="B1250" s="147"/>
      <c r="C1250" s="130"/>
      <c r="D1250" s="134" t="str">
        <f t="shared" si="548"/>
        <v/>
      </c>
      <c r="E1250" s="145" t="str">
        <f t="shared" si="541"/>
        <v/>
      </c>
      <c r="F1250" s="146" t="str">
        <f t="shared" si="542"/>
        <v/>
      </c>
      <c r="G1250" s="132" t="str">
        <f t="shared" si="543"/>
        <v/>
      </c>
      <c r="H1250" s="133" t="str">
        <f t="shared" ca="1" si="544"/>
        <v/>
      </c>
      <c r="I1250" s="134" t="str">
        <f t="shared" si="545"/>
        <v/>
      </c>
      <c r="J1250" s="134" t="str">
        <f>""</f>
        <v/>
      </c>
      <c r="K1250" s="134" t="str">
        <f t="shared" si="546"/>
        <v/>
      </c>
      <c r="L1250" s="134" t="str">
        <f t="shared" si="547"/>
        <v/>
      </c>
      <c r="M1250" s="134" t="str">
        <f t="shared" si="530"/>
        <v/>
      </c>
      <c r="N1250" s="134" t="str">
        <f t="shared" si="531"/>
        <v/>
      </c>
      <c r="O1250" s="134" t="str">
        <f t="shared" si="532"/>
        <v/>
      </c>
      <c r="P1250" s="134" t="str">
        <f t="shared" si="533"/>
        <v/>
      </c>
      <c r="Q1250" s="134" t="str">
        <f t="shared" si="534"/>
        <v/>
      </c>
      <c r="R1250" s="130" t="str">
        <f t="shared" si="535"/>
        <v/>
      </c>
      <c r="S1250" s="134" t="str">
        <f t="shared" si="536"/>
        <v/>
      </c>
      <c r="T1250" s="147" t="str">
        <f t="shared" si="537"/>
        <v/>
      </c>
      <c r="U1250" s="134" t="str">
        <f t="shared" si="538"/>
        <v/>
      </c>
      <c r="V1250" s="134" t="str">
        <f t="shared" si="539"/>
        <v/>
      </c>
      <c r="W1250" s="134" t="str">
        <f t="shared" si="540"/>
        <v/>
      </c>
    </row>
    <row r="1251" spans="1:23">
      <c r="A1251" s="150"/>
      <c r="B1251" s="147"/>
      <c r="C1251" s="130"/>
      <c r="D1251" s="134" t="str">
        <f t="shared" si="548"/>
        <v/>
      </c>
      <c r="E1251" s="145" t="str">
        <f t="shared" si="541"/>
        <v/>
      </c>
      <c r="F1251" s="146" t="str">
        <f t="shared" si="542"/>
        <v/>
      </c>
      <c r="G1251" s="132" t="str">
        <f t="shared" si="543"/>
        <v/>
      </c>
      <c r="H1251" s="133" t="str">
        <f t="shared" ca="1" si="544"/>
        <v/>
      </c>
      <c r="I1251" s="134" t="str">
        <f t="shared" si="545"/>
        <v/>
      </c>
      <c r="J1251" s="134" t="str">
        <f>""</f>
        <v/>
      </c>
      <c r="K1251" s="134" t="str">
        <f t="shared" si="546"/>
        <v/>
      </c>
      <c r="L1251" s="134" t="str">
        <f t="shared" si="547"/>
        <v/>
      </c>
      <c r="M1251" s="134" t="str">
        <f t="shared" si="530"/>
        <v/>
      </c>
      <c r="N1251" s="134" t="str">
        <f t="shared" si="531"/>
        <v/>
      </c>
      <c r="O1251" s="134" t="str">
        <f t="shared" si="532"/>
        <v/>
      </c>
      <c r="P1251" s="134" t="str">
        <f t="shared" si="533"/>
        <v/>
      </c>
      <c r="Q1251" s="134" t="str">
        <f t="shared" si="534"/>
        <v/>
      </c>
      <c r="R1251" s="130" t="str">
        <f t="shared" si="535"/>
        <v/>
      </c>
      <c r="S1251" s="134" t="str">
        <f t="shared" si="536"/>
        <v/>
      </c>
      <c r="T1251" s="147" t="str">
        <f t="shared" si="537"/>
        <v/>
      </c>
      <c r="U1251" s="134" t="str">
        <f t="shared" si="538"/>
        <v/>
      </c>
      <c r="V1251" s="134" t="str">
        <f t="shared" si="539"/>
        <v/>
      </c>
      <c r="W1251" s="134" t="str">
        <f t="shared" si="540"/>
        <v/>
      </c>
    </row>
    <row r="1252" spans="1:23">
      <c r="A1252" s="150"/>
      <c r="B1252" s="147"/>
      <c r="C1252" s="130"/>
      <c r="D1252" s="134" t="str">
        <f t="shared" si="548"/>
        <v/>
      </c>
      <c r="E1252" s="145" t="str">
        <f t="shared" si="541"/>
        <v/>
      </c>
      <c r="F1252" s="146" t="str">
        <f t="shared" si="542"/>
        <v/>
      </c>
      <c r="G1252" s="132" t="str">
        <f t="shared" si="543"/>
        <v/>
      </c>
      <c r="H1252" s="133" t="str">
        <f t="shared" ca="1" si="544"/>
        <v/>
      </c>
      <c r="I1252" s="134" t="str">
        <f t="shared" si="545"/>
        <v/>
      </c>
      <c r="J1252" s="134" t="str">
        <f>""</f>
        <v/>
      </c>
      <c r="K1252" s="134" t="str">
        <f t="shared" si="546"/>
        <v/>
      </c>
      <c r="L1252" s="134" t="str">
        <f t="shared" si="547"/>
        <v/>
      </c>
      <c r="M1252" s="134" t="str">
        <f t="shared" si="530"/>
        <v/>
      </c>
      <c r="N1252" s="134" t="str">
        <f t="shared" si="531"/>
        <v/>
      </c>
      <c r="O1252" s="134" t="str">
        <f t="shared" si="532"/>
        <v/>
      </c>
      <c r="P1252" s="134" t="str">
        <f t="shared" si="533"/>
        <v/>
      </c>
      <c r="Q1252" s="134" t="str">
        <f t="shared" si="534"/>
        <v/>
      </c>
      <c r="R1252" s="130" t="str">
        <f t="shared" si="535"/>
        <v/>
      </c>
      <c r="S1252" s="134" t="str">
        <f t="shared" si="536"/>
        <v/>
      </c>
      <c r="T1252" s="147" t="str">
        <f t="shared" si="537"/>
        <v/>
      </c>
      <c r="U1252" s="134" t="str">
        <f t="shared" si="538"/>
        <v/>
      </c>
      <c r="V1252" s="134" t="str">
        <f t="shared" si="539"/>
        <v/>
      </c>
      <c r="W1252" s="134" t="str">
        <f t="shared" si="540"/>
        <v/>
      </c>
    </row>
    <row r="1253" spans="1:23">
      <c r="A1253" s="150"/>
      <c r="B1253" s="147"/>
      <c r="C1253" s="130"/>
      <c r="D1253" s="134" t="str">
        <f t="shared" si="548"/>
        <v/>
      </c>
      <c r="E1253" s="145" t="str">
        <f t="shared" si="541"/>
        <v/>
      </c>
      <c r="F1253" s="146" t="str">
        <f t="shared" si="542"/>
        <v/>
      </c>
      <c r="G1253" s="132" t="str">
        <f t="shared" si="543"/>
        <v/>
      </c>
      <c r="H1253" s="133" t="str">
        <f t="shared" ca="1" si="544"/>
        <v/>
      </c>
      <c r="I1253" s="134" t="str">
        <f t="shared" si="545"/>
        <v/>
      </c>
      <c r="J1253" s="134" t="str">
        <f>""</f>
        <v/>
      </c>
      <c r="K1253" s="134" t="str">
        <f t="shared" si="546"/>
        <v/>
      </c>
      <c r="L1253" s="134" t="str">
        <f t="shared" si="547"/>
        <v/>
      </c>
      <c r="M1253" s="134" t="str">
        <f t="shared" si="530"/>
        <v/>
      </c>
      <c r="N1253" s="134" t="str">
        <f t="shared" si="531"/>
        <v/>
      </c>
      <c r="O1253" s="134" t="str">
        <f t="shared" si="532"/>
        <v/>
      </c>
      <c r="P1253" s="134" t="str">
        <f t="shared" si="533"/>
        <v/>
      </c>
      <c r="Q1253" s="134" t="str">
        <f t="shared" si="534"/>
        <v/>
      </c>
      <c r="R1253" s="130" t="str">
        <f t="shared" si="535"/>
        <v/>
      </c>
      <c r="S1253" s="134" t="str">
        <f t="shared" si="536"/>
        <v/>
      </c>
      <c r="T1253" s="147" t="str">
        <f t="shared" si="537"/>
        <v/>
      </c>
      <c r="U1253" s="134" t="str">
        <f t="shared" si="538"/>
        <v/>
      </c>
      <c r="V1253" s="134" t="str">
        <f t="shared" si="539"/>
        <v/>
      </c>
      <c r="W1253" s="134" t="str">
        <f t="shared" si="540"/>
        <v/>
      </c>
    </row>
    <row r="1254" spans="1:23">
      <c r="A1254" s="150"/>
      <c r="B1254" s="147"/>
      <c r="C1254" s="130"/>
      <c r="D1254" s="134" t="str">
        <f t="shared" si="548"/>
        <v/>
      </c>
      <c r="E1254" s="145" t="str">
        <f t="shared" si="541"/>
        <v/>
      </c>
      <c r="F1254" s="146" t="str">
        <f t="shared" si="542"/>
        <v/>
      </c>
      <c r="G1254" s="132" t="str">
        <f t="shared" si="543"/>
        <v/>
      </c>
      <c r="H1254" s="133" t="str">
        <f t="shared" ca="1" si="544"/>
        <v/>
      </c>
      <c r="I1254" s="134" t="str">
        <f t="shared" si="545"/>
        <v/>
      </c>
      <c r="J1254" s="134" t="str">
        <f>""</f>
        <v/>
      </c>
      <c r="K1254" s="134" t="str">
        <f t="shared" si="546"/>
        <v/>
      </c>
      <c r="L1254" s="134" t="str">
        <f t="shared" si="547"/>
        <v/>
      </c>
      <c r="M1254" s="134" t="str">
        <f t="shared" si="530"/>
        <v/>
      </c>
      <c r="N1254" s="134" t="str">
        <f t="shared" si="531"/>
        <v/>
      </c>
      <c r="O1254" s="134" t="str">
        <f t="shared" si="532"/>
        <v/>
      </c>
      <c r="P1254" s="134" t="str">
        <f t="shared" si="533"/>
        <v/>
      </c>
      <c r="Q1254" s="134" t="str">
        <f t="shared" si="534"/>
        <v/>
      </c>
      <c r="R1254" s="130" t="str">
        <f t="shared" si="535"/>
        <v/>
      </c>
      <c r="S1254" s="134" t="str">
        <f t="shared" si="536"/>
        <v/>
      </c>
      <c r="T1254" s="147" t="str">
        <f t="shared" si="537"/>
        <v/>
      </c>
      <c r="U1254" s="134" t="str">
        <f t="shared" si="538"/>
        <v/>
      </c>
      <c r="V1254" s="134" t="str">
        <f t="shared" si="539"/>
        <v/>
      </c>
      <c r="W1254" s="134" t="str">
        <f t="shared" si="540"/>
        <v/>
      </c>
    </row>
    <row r="1255" spans="1:23">
      <c r="A1255" s="150"/>
      <c r="B1255" s="147"/>
      <c r="C1255" s="130"/>
      <c r="D1255" s="134" t="str">
        <f t="shared" si="548"/>
        <v/>
      </c>
      <c r="E1255" s="145" t="str">
        <f t="shared" si="541"/>
        <v/>
      </c>
      <c r="F1255" s="146" t="str">
        <f t="shared" si="542"/>
        <v/>
      </c>
      <c r="G1255" s="132" t="str">
        <f t="shared" si="543"/>
        <v/>
      </c>
      <c r="H1255" s="133" t="str">
        <f t="shared" ca="1" si="544"/>
        <v/>
      </c>
      <c r="I1255" s="134" t="str">
        <f t="shared" si="545"/>
        <v/>
      </c>
      <c r="J1255" s="134" t="str">
        <f>""</f>
        <v/>
      </c>
      <c r="K1255" s="134" t="str">
        <f t="shared" si="546"/>
        <v/>
      </c>
      <c r="L1255" s="134" t="str">
        <f t="shared" si="547"/>
        <v/>
      </c>
      <c r="M1255" s="134" t="str">
        <f t="shared" si="530"/>
        <v/>
      </c>
      <c r="N1255" s="134" t="str">
        <f t="shared" si="531"/>
        <v/>
      </c>
      <c r="O1255" s="134" t="str">
        <f t="shared" si="532"/>
        <v/>
      </c>
      <c r="P1255" s="134" t="str">
        <f t="shared" si="533"/>
        <v/>
      </c>
      <c r="Q1255" s="134" t="str">
        <f t="shared" si="534"/>
        <v/>
      </c>
      <c r="R1255" s="130" t="str">
        <f t="shared" si="535"/>
        <v/>
      </c>
      <c r="S1255" s="134" t="str">
        <f t="shared" si="536"/>
        <v/>
      </c>
      <c r="T1255" s="147" t="str">
        <f t="shared" si="537"/>
        <v/>
      </c>
      <c r="U1255" s="134" t="str">
        <f t="shared" si="538"/>
        <v/>
      </c>
      <c r="V1255" s="134" t="str">
        <f t="shared" si="539"/>
        <v/>
      </c>
      <c r="W1255" s="134" t="str">
        <f t="shared" si="540"/>
        <v/>
      </c>
    </row>
    <row r="1256" spans="1:23">
      <c r="A1256" s="150"/>
      <c r="B1256" s="147"/>
      <c r="C1256" s="130"/>
      <c r="D1256" s="134" t="str">
        <f t="shared" si="548"/>
        <v/>
      </c>
      <c r="E1256" s="145" t="str">
        <f t="shared" si="541"/>
        <v/>
      </c>
      <c r="F1256" s="146" t="str">
        <f t="shared" si="542"/>
        <v/>
      </c>
      <c r="G1256" s="132" t="str">
        <f t="shared" si="543"/>
        <v/>
      </c>
      <c r="H1256" s="133" t="str">
        <f t="shared" ca="1" si="544"/>
        <v/>
      </c>
      <c r="I1256" s="134" t="str">
        <f t="shared" si="545"/>
        <v/>
      </c>
      <c r="J1256" s="134" t="str">
        <f>""</f>
        <v/>
      </c>
      <c r="K1256" s="134" t="str">
        <f t="shared" si="546"/>
        <v/>
      </c>
      <c r="L1256" s="134" t="str">
        <f t="shared" si="547"/>
        <v/>
      </c>
      <c r="M1256" s="134" t="str">
        <f t="shared" si="530"/>
        <v/>
      </c>
      <c r="N1256" s="134" t="str">
        <f t="shared" si="531"/>
        <v/>
      </c>
      <c r="O1256" s="134" t="str">
        <f t="shared" si="532"/>
        <v/>
      </c>
      <c r="P1256" s="134" t="str">
        <f t="shared" si="533"/>
        <v/>
      </c>
      <c r="Q1256" s="134" t="str">
        <f t="shared" si="534"/>
        <v/>
      </c>
      <c r="R1256" s="130" t="str">
        <f t="shared" si="535"/>
        <v/>
      </c>
      <c r="S1256" s="134" t="str">
        <f t="shared" si="536"/>
        <v/>
      </c>
      <c r="T1256" s="147" t="str">
        <f t="shared" si="537"/>
        <v/>
      </c>
      <c r="U1256" s="134" t="str">
        <f t="shared" si="538"/>
        <v/>
      </c>
      <c r="V1256" s="134" t="str">
        <f t="shared" si="539"/>
        <v/>
      </c>
      <c r="W1256" s="134" t="str">
        <f t="shared" si="540"/>
        <v/>
      </c>
    </row>
    <row r="1257" spans="1:23">
      <c r="A1257" s="150"/>
      <c r="B1257" s="147"/>
      <c r="C1257" s="130"/>
      <c r="D1257" s="134" t="str">
        <f t="shared" si="548"/>
        <v/>
      </c>
      <c r="E1257" s="145" t="str">
        <f t="shared" si="541"/>
        <v/>
      </c>
      <c r="F1257" s="146" t="str">
        <f t="shared" si="542"/>
        <v/>
      </c>
      <c r="G1257" s="132" t="str">
        <f t="shared" si="543"/>
        <v/>
      </c>
      <c r="H1257" s="133" t="str">
        <f t="shared" ca="1" si="544"/>
        <v/>
      </c>
      <c r="I1257" s="134" t="str">
        <f t="shared" si="545"/>
        <v/>
      </c>
      <c r="J1257" s="134" t="str">
        <f>""</f>
        <v/>
      </c>
      <c r="K1257" s="134" t="str">
        <f t="shared" si="546"/>
        <v/>
      </c>
      <c r="L1257" s="134" t="str">
        <f t="shared" si="547"/>
        <v/>
      </c>
      <c r="M1257" s="134" t="str">
        <f t="shared" si="530"/>
        <v/>
      </c>
      <c r="N1257" s="134" t="str">
        <f t="shared" si="531"/>
        <v/>
      </c>
      <c r="O1257" s="134" t="str">
        <f t="shared" si="532"/>
        <v/>
      </c>
      <c r="P1257" s="134" t="str">
        <f t="shared" si="533"/>
        <v/>
      </c>
      <c r="Q1257" s="134" t="str">
        <f t="shared" si="534"/>
        <v/>
      </c>
      <c r="R1257" s="130" t="str">
        <f t="shared" si="535"/>
        <v/>
      </c>
      <c r="S1257" s="134" t="str">
        <f t="shared" si="536"/>
        <v/>
      </c>
      <c r="T1257" s="147" t="str">
        <f t="shared" si="537"/>
        <v/>
      </c>
      <c r="U1257" s="134" t="str">
        <f t="shared" si="538"/>
        <v/>
      </c>
      <c r="V1257" s="134" t="str">
        <f t="shared" si="539"/>
        <v/>
      </c>
      <c r="W1257" s="134" t="str">
        <f t="shared" si="540"/>
        <v/>
      </c>
    </row>
    <row r="1258" spans="1:23">
      <c r="A1258" s="150"/>
      <c r="B1258" s="147"/>
      <c r="C1258" s="130"/>
      <c r="D1258" s="134" t="str">
        <f t="shared" si="548"/>
        <v/>
      </c>
      <c r="E1258" s="145" t="str">
        <f t="shared" si="541"/>
        <v/>
      </c>
      <c r="F1258" s="146" t="str">
        <f t="shared" si="542"/>
        <v/>
      </c>
      <c r="G1258" s="132" t="str">
        <f t="shared" si="543"/>
        <v/>
      </c>
      <c r="H1258" s="133" t="str">
        <f t="shared" ca="1" si="544"/>
        <v/>
      </c>
      <c r="I1258" s="134" t="str">
        <f t="shared" si="545"/>
        <v/>
      </c>
      <c r="J1258" s="134" t="str">
        <f>""</f>
        <v/>
      </c>
      <c r="K1258" s="134" t="str">
        <f t="shared" si="546"/>
        <v/>
      </c>
      <c r="L1258" s="134" t="str">
        <f t="shared" si="547"/>
        <v/>
      </c>
      <c r="M1258" s="134" t="str">
        <f t="shared" si="530"/>
        <v/>
      </c>
      <c r="N1258" s="134" t="str">
        <f t="shared" si="531"/>
        <v/>
      </c>
      <c r="O1258" s="134" t="str">
        <f t="shared" si="532"/>
        <v/>
      </c>
      <c r="P1258" s="134" t="str">
        <f t="shared" si="533"/>
        <v/>
      </c>
      <c r="Q1258" s="134" t="str">
        <f t="shared" si="534"/>
        <v/>
      </c>
      <c r="R1258" s="130" t="str">
        <f t="shared" si="535"/>
        <v/>
      </c>
      <c r="S1258" s="134" t="str">
        <f t="shared" si="536"/>
        <v/>
      </c>
      <c r="T1258" s="147" t="str">
        <f t="shared" si="537"/>
        <v/>
      </c>
      <c r="U1258" s="134" t="str">
        <f t="shared" si="538"/>
        <v/>
      </c>
      <c r="V1258" s="134" t="str">
        <f t="shared" si="539"/>
        <v/>
      </c>
      <c r="W1258" s="134" t="str">
        <f t="shared" si="540"/>
        <v/>
      </c>
    </row>
    <row r="1259" spans="1:23">
      <c r="A1259" s="150"/>
      <c r="B1259" s="147"/>
      <c r="C1259" s="130"/>
      <c r="D1259" s="134" t="str">
        <f t="shared" si="548"/>
        <v/>
      </c>
      <c r="E1259" s="145" t="str">
        <f t="shared" si="541"/>
        <v/>
      </c>
      <c r="F1259" s="146" t="str">
        <f t="shared" si="542"/>
        <v/>
      </c>
      <c r="G1259" s="132" t="str">
        <f t="shared" si="543"/>
        <v/>
      </c>
      <c r="H1259" s="133" t="str">
        <f t="shared" ca="1" si="544"/>
        <v/>
      </c>
      <c r="I1259" s="134" t="str">
        <f t="shared" si="545"/>
        <v/>
      </c>
      <c r="J1259" s="134" t="str">
        <f>""</f>
        <v/>
      </c>
      <c r="K1259" s="134" t="str">
        <f t="shared" si="546"/>
        <v/>
      </c>
      <c r="L1259" s="134" t="str">
        <f t="shared" si="547"/>
        <v/>
      </c>
      <c r="M1259" s="134" t="str">
        <f t="shared" si="530"/>
        <v/>
      </c>
      <c r="N1259" s="134" t="str">
        <f t="shared" si="531"/>
        <v/>
      </c>
      <c r="O1259" s="134" t="str">
        <f t="shared" si="532"/>
        <v/>
      </c>
      <c r="P1259" s="134" t="str">
        <f t="shared" si="533"/>
        <v/>
      </c>
      <c r="Q1259" s="134" t="str">
        <f t="shared" si="534"/>
        <v/>
      </c>
      <c r="R1259" s="130" t="str">
        <f t="shared" si="535"/>
        <v/>
      </c>
      <c r="S1259" s="134" t="str">
        <f t="shared" si="536"/>
        <v/>
      </c>
      <c r="T1259" s="147" t="str">
        <f t="shared" si="537"/>
        <v/>
      </c>
      <c r="U1259" s="134" t="str">
        <f t="shared" si="538"/>
        <v/>
      </c>
      <c r="V1259" s="134" t="str">
        <f t="shared" si="539"/>
        <v/>
      </c>
      <c r="W1259" s="134" t="str">
        <f t="shared" si="540"/>
        <v/>
      </c>
    </row>
    <row r="1260" spans="1:23">
      <c r="A1260" s="150"/>
      <c r="B1260" s="147"/>
      <c r="C1260" s="130"/>
      <c r="D1260" s="134" t="str">
        <f t="shared" si="548"/>
        <v/>
      </c>
      <c r="E1260" s="145" t="str">
        <f t="shared" si="541"/>
        <v/>
      </c>
      <c r="F1260" s="146" t="str">
        <f t="shared" si="542"/>
        <v/>
      </c>
      <c r="G1260" s="132" t="str">
        <f t="shared" si="543"/>
        <v/>
      </c>
      <c r="H1260" s="133" t="str">
        <f t="shared" ca="1" si="544"/>
        <v/>
      </c>
      <c r="I1260" s="134" t="str">
        <f t="shared" si="545"/>
        <v/>
      </c>
      <c r="J1260" s="134" t="str">
        <f>""</f>
        <v/>
      </c>
      <c r="K1260" s="134" t="str">
        <f t="shared" si="546"/>
        <v/>
      </c>
      <c r="L1260" s="134" t="str">
        <f t="shared" si="547"/>
        <v/>
      </c>
      <c r="M1260" s="134" t="str">
        <f t="shared" si="530"/>
        <v/>
      </c>
      <c r="N1260" s="134" t="str">
        <f t="shared" si="531"/>
        <v/>
      </c>
      <c r="O1260" s="134" t="str">
        <f t="shared" si="532"/>
        <v/>
      </c>
      <c r="P1260" s="134" t="str">
        <f t="shared" si="533"/>
        <v/>
      </c>
      <c r="Q1260" s="134" t="str">
        <f t="shared" si="534"/>
        <v/>
      </c>
      <c r="R1260" s="130" t="str">
        <f t="shared" si="535"/>
        <v/>
      </c>
      <c r="S1260" s="134" t="str">
        <f t="shared" si="536"/>
        <v/>
      </c>
      <c r="T1260" s="147" t="str">
        <f t="shared" si="537"/>
        <v/>
      </c>
      <c r="U1260" s="134" t="str">
        <f t="shared" si="538"/>
        <v/>
      </c>
      <c r="V1260" s="134" t="str">
        <f t="shared" si="539"/>
        <v/>
      </c>
      <c r="W1260" s="134" t="str">
        <f t="shared" si="540"/>
        <v/>
      </c>
    </row>
    <row r="1261" spans="1:23">
      <c r="A1261" s="150"/>
      <c r="B1261" s="147"/>
      <c r="C1261" s="130"/>
      <c r="D1261" s="134" t="str">
        <f t="shared" si="548"/>
        <v/>
      </c>
      <c r="E1261" s="145" t="str">
        <f t="shared" si="541"/>
        <v/>
      </c>
      <c r="F1261" s="146" t="str">
        <f t="shared" si="542"/>
        <v/>
      </c>
      <c r="G1261" s="132" t="str">
        <f t="shared" si="543"/>
        <v/>
      </c>
      <c r="H1261" s="133" t="str">
        <f t="shared" ca="1" si="544"/>
        <v/>
      </c>
      <c r="I1261" s="134" t="str">
        <f t="shared" si="545"/>
        <v/>
      </c>
      <c r="J1261" s="134" t="str">
        <f>""</f>
        <v/>
      </c>
      <c r="K1261" s="134" t="str">
        <f t="shared" si="546"/>
        <v/>
      </c>
      <c r="L1261" s="134" t="str">
        <f t="shared" si="547"/>
        <v/>
      </c>
      <c r="M1261" s="134" t="str">
        <f t="shared" si="530"/>
        <v/>
      </c>
      <c r="N1261" s="134" t="str">
        <f t="shared" si="531"/>
        <v/>
      </c>
      <c r="O1261" s="134" t="str">
        <f t="shared" si="532"/>
        <v/>
      </c>
      <c r="P1261" s="134" t="str">
        <f t="shared" si="533"/>
        <v/>
      </c>
      <c r="Q1261" s="134" t="str">
        <f t="shared" si="534"/>
        <v/>
      </c>
      <c r="R1261" s="130" t="str">
        <f t="shared" si="535"/>
        <v/>
      </c>
      <c r="S1261" s="134" t="str">
        <f t="shared" si="536"/>
        <v/>
      </c>
      <c r="T1261" s="147" t="str">
        <f t="shared" si="537"/>
        <v/>
      </c>
      <c r="U1261" s="134" t="str">
        <f t="shared" si="538"/>
        <v/>
      </c>
      <c r="V1261" s="134" t="str">
        <f t="shared" si="539"/>
        <v/>
      </c>
      <c r="W1261" s="134" t="str">
        <f t="shared" si="540"/>
        <v/>
      </c>
    </row>
    <row r="1262" spans="1:23">
      <c r="A1262" s="150"/>
      <c r="B1262" s="147"/>
      <c r="C1262" s="130"/>
      <c r="D1262" s="134" t="str">
        <f t="shared" si="548"/>
        <v/>
      </c>
      <c r="E1262" s="145" t="str">
        <f t="shared" si="541"/>
        <v/>
      </c>
      <c r="F1262" s="146" t="str">
        <f t="shared" si="542"/>
        <v/>
      </c>
      <c r="G1262" s="132" t="str">
        <f t="shared" si="543"/>
        <v/>
      </c>
      <c r="H1262" s="133" t="str">
        <f t="shared" ca="1" si="544"/>
        <v/>
      </c>
      <c r="I1262" s="134" t="str">
        <f t="shared" si="545"/>
        <v/>
      </c>
      <c r="J1262" s="134" t="str">
        <f>""</f>
        <v/>
      </c>
      <c r="K1262" s="134" t="str">
        <f t="shared" si="546"/>
        <v/>
      </c>
      <c r="L1262" s="134" t="str">
        <f t="shared" si="547"/>
        <v/>
      </c>
      <c r="M1262" s="134" t="str">
        <f t="shared" si="530"/>
        <v/>
      </c>
      <c r="N1262" s="134" t="str">
        <f t="shared" si="531"/>
        <v/>
      </c>
      <c r="O1262" s="134" t="str">
        <f t="shared" si="532"/>
        <v/>
      </c>
      <c r="P1262" s="134" t="str">
        <f t="shared" si="533"/>
        <v/>
      </c>
      <c r="Q1262" s="134" t="str">
        <f t="shared" si="534"/>
        <v/>
      </c>
      <c r="R1262" s="130" t="str">
        <f t="shared" si="535"/>
        <v/>
      </c>
      <c r="S1262" s="134" t="str">
        <f t="shared" si="536"/>
        <v/>
      </c>
      <c r="T1262" s="147" t="str">
        <f t="shared" si="537"/>
        <v/>
      </c>
      <c r="U1262" s="134" t="str">
        <f t="shared" si="538"/>
        <v/>
      </c>
      <c r="V1262" s="134" t="str">
        <f t="shared" si="539"/>
        <v/>
      </c>
      <c r="W1262" s="134" t="str">
        <f t="shared" si="540"/>
        <v/>
      </c>
    </row>
    <row r="1263" spans="1:23">
      <c r="A1263" s="150"/>
      <c r="B1263" s="147"/>
      <c r="C1263" s="130"/>
      <c r="D1263" s="134" t="str">
        <f t="shared" si="548"/>
        <v/>
      </c>
      <c r="E1263" s="145" t="str">
        <f t="shared" si="541"/>
        <v/>
      </c>
      <c r="F1263" s="146" t="str">
        <f t="shared" si="542"/>
        <v/>
      </c>
      <c r="G1263" s="132" t="str">
        <f t="shared" si="543"/>
        <v/>
      </c>
      <c r="H1263" s="133" t="str">
        <f t="shared" ca="1" si="544"/>
        <v/>
      </c>
      <c r="I1263" s="134" t="str">
        <f t="shared" si="545"/>
        <v/>
      </c>
      <c r="J1263" s="134" t="str">
        <f>""</f>
        <v/>
      </c>
      <c r="K1263" s="134" t="str">
        <f t="shared" si="546"/>
        <v/>
      </c>
      <c r="L1263" s="134" t="str">
        <f t="shared" si="547"/>
        <v/>
      </c>
      <c r="M1263" s="134" t="str">
        <f t="shared" si="530"/>
        <v/>
      </c>
      <c r="N1263" s="134" t="str">
        <f t="shared" si="531"/>
        <v/>
      </c>
      <c r="O1263" s="134" t="str">
        <f t="shared" si="532"/>
        <v/>
      </c>
      <c r="P1263" s="134" t="str">
        <f t="shared" si="533"/>
        <v/>
      </c>
      <c r="Q1263" s="134" t="str">
        <f t="shared" si="534"/>
        <v/>
      </c>
      <c r="R1263" s="130" t="str">
        <f t="shared" si="535"/>
        <v/>
      </c>
      <c r="S1263" s="134" t="str">
        <f t="shared" si="536"/>
        <v/>
      </c>
      <c r="T1263" s="147" t="str">
        <f t="shared" si="537"/>
        <v/>
      </c>
      <c r="U1263" s="134" t="str">
        <f t="shared" si="538"/>
        <v/>
      </c>
      <c r="V1263" s="134" t="str">
        <f t="shared" si="539"/>
        <v/>
      </c>
      <c r="W1263" s="134" t="str">
        <f t="shared" si="540"/>
        <v/>
      </c>
    </row>
    <row r="1264" spans="1:23">
      <c r="A1264" s="150"/>
      <c r="B1264" s="147"/>
      <c r="C1264" s="130"/>
      <c r="D1264" s="134" t="str">
        <f t="shared" si="548"/>
        <v/>
      </c>
      <c r="E1264" s="145" t="str">
        <f t="shared" si="541"/>
        <v/>
      </c>
      <c r="F1264" s="146" t="str">
        <f t="shared" si="542"/>
        <v/>
      </c>
      <c r="G1264" s="132" t="str">
        <f t="shared" si="543"/>
        <v/>
      </c>
      <c r="H1264" s="133" t="str">
        <f t="shared" ca="1" si="544"/>
        <v/>
      </c>
      <c r="I1264" s="134" t="str">
        <f t="shared" si="545"/>
        <v/>
      </c>
      <c r="J1264" s="134" t="str">
        <f>""</f>
        <v/>
      </c>
      <c r="K1264" s="134" t="str">
        <f t="shared" si="546"/>
        <v/>
      </c>
      <c r="L1264" s="134" t="str">
        <f t="shared" si="547"/>
        <v/>
      </c>
      <c r="M1264" s="134" t="str">
        <f t="shared" si="530"/>
        <v/>
      </c>
      <c r="N1264" s="134" t="str">
        <f t="shared" si="531"/>
        <v/>
      </c>
      <c r="O1264" s="134" t="str">
        <f t="shared" si="532"/>
        <v/>
      </c>
      <c r="P1264" s="134" t="str">
        <f t="shared" si="533"/>
        <v/>
      </c>
      <c r="Q1264" s="134" t="str">
        <f t="shared" si="534"/>
        <v/>
      </c>
      <c r="R1264" s="130" t="str">
        <f t="shared" si="535"/>
        <v/>
      </c>
      <c r="S1264" s="134" t="str">
        <f t="shared" si="536"/>
        <v/>
      </c>
      <c r="T1264" s="147" t="str">
        <f t="shared" si="537"/>
        <v/>
      </c>
      <c r="U1264" s="134" t="str">
        <f t="shared" si="538"/>
        <v/>
      </c>
      <c r="V1264" s="134" t="str">
        <f t="shared" si="539"/>
        <v/>
      </c>
      <c r="W1264" s="134" t="str">
        <f t="shared" si="540"/>
        <v/>
      </c>
    </row>
    <row r="1265" spans="1:23">
      <c r="A1265" s="150"/>
      <c r="B1265" s="147"/>
      <c r="C1265" s="130"/>
      <c r="D1265" s="134" t="str">
        <f t="shared" si="548"/>
        <v/>
      </c>
      <c r="E1265" s="145" t="str">
        <f t="shared" si="541"/>
        <v/>
      </c>
      <c r="F1265" s="146" t="str">
        <f t="shared" si="542"/>
        <v/>
      </c>
      <c r="G1265" s="132" t="str">
        <f t="shared" si="543"/>
        <v/>
      </c>
      <c r="H1265" s="133" t="str">
        <f t="shared" ca="1" si="544"/>
        <v/>
      </c>
      <c r="I1265" s="134" t="str">
        <f t="shared" si="545"/>
        <v/>
      </c>
      <c r="J1265" s="134" t="str">
        <f>""</f>
        <v/>
      </c>
      <c r="K1265" s="134" t="str">
        <f t="shared" si="546"/>
        <v/>
      </c>
      <c r="L1265" s="134" t="str">
        <f t="shared" si="547"/>
        <v/>
      </c>
      <c r="M1265" s="134" t="str">
        <f t="shared" si="530"/>
        <v/>
      </c>
      <c r="N1265" s="134" t="str">
        <f t="shared" si="531"/>
        <v/>
      </c>
      <c r="O1265" s="134" t="str">
        <f t="shared" si="532"/>
        <v/>
      </c>
      <c r="P1265" s="134" t="str">
        <f t="shared" si="533"/>
        <v/>
      </c>
      <c r="Q1265" s="134" t="str">
        <f t="shared" si="534"/>
        <v/>
      </c>
      <c r="R1265" s="130" t="str">
        <f t="shared" si="535"/>
        <v/>
      </c>
      <c r="S1265" s="134" t="str">
        <f t="shared" si="536"/>
        <v/>
      </c>
      <c r="T1265" s="147" t="str">
        <f t="shared" si="537"/>
        <v/>
      </c>
      <c r="U1265" s="134" t="str">
        <f t="shared" si="538"/>
        <v/>
      </c>
      <c r="V1265" s="134" t="str">
        <f t="shared" si="539"/>
        <v/>
      </c>
      <c r="W1265" s="134" t="str">
        <f t="shared" si="540"/>
        <v/>
      </c>
    </row>
    <row r="1266" spans="1:23">
      <c r="A1266" s="150"/>
      <c r="B1266" s="147"/>
      <c r="C1266" s="130"/>
      <c r="D1266" s="134" t="str">
        <f t="shared" si="548"/>
        <v/>
      </c>
      <c r="E1266" s="145" t="str">
        <f t="shared" si="541"/>
        <v/>
      </c>
      <c r="F1266" s="146" t="str">
        <f t="shared" si="542"/>
        <v/>
      </c>
      <c r="G1266" s="132" t="str">
        <f t="shared" si="543"/>
        <v/>
      </c>
      <c r="H1266" s="133" t="str">
        <f t="shared" ca="1" si="544"/>
        <v/>
      </c>
      <c r="I1266" s="134" t="str">
        <f t="shared" si="545"/>
        <v/>
      </c>
      <c r="J1266" s="134" t="str">
        <f>""</f>
        <v/>
      </c>
      <c r="K1266" s="134" t="str">
        <f t="shared" si="546"/>
        <v/>
      </c>
      <c r="L1266" s="134" t="str">
        <f t="shared" si="547"/>
        <v/>
      </c>
      <c r="M1266" s="134" t="str">
        <f t="shared" si="530"/>
        <v/>
      </c>
      <c r="N1266" s="134" t="str">
        <f t="shared" si="531"/>
        <v/>
      </c>
      <c r="O1266" s="134" t="str">
        <f t="shared" si="532"/>
        <v/>
      </c>
      <c r="P1266" s="134" t="str">
        <f t="shared" si="533"/>
        <v/>
      </c>
      <c r="Q1266" s="134" t="str">
        <f t="shared" si="534"/>
        <v/>
      </c>
      <c r="R1266" s="130" t="str">
        <f t="shared" si="535"/>
        <v/>
      </c>
      <c r="S1266" s="134" t="str">
        <f t="shared" si="536"/>
        <v/>
      </c>
      <c r="T1266" s="147" t="str">
        <f t="shared" si="537"/>
        <v/>
      </c>
      <c r="U1266" s="134" t="str">
        <f t="shared" si="538"/>
        <v/>
      </c>
      <c r="V1266" s="134" t="str">
        <f t="shared" si="539"/>
        <v/>
      </c>
      <c r="W1266" s="134" t="str">
        <f t="shared" si="540"/>
        <v/>
      </c>
    </row>
    <row r="1267" spans="1:23">
      <c r="A1267" s="150"/>
      <c r="B1267" s="147"/>
      <c r="C1267" s="130"/>
      <c r="D1267" s="134" t="str">
        <f t="shared" si="548"/>
        <v/>
      </c>
      <c r="E1267" s="145" t="str">
        <f t="shared" si="541"/>
        <v/>
      </c>
      <c r="F1267" s="146" t="str">
        <f t="shared" si="542"/>
        <v/>
      </c>
      <c r="G1267" s="132" t="str">
        <f t="shared" si="543"/>
        <v/>
      </c>
      <c r="H1267" s="133" t="str">
        <f t="shared" ca="1" si="544"/>
        <v/>
      </c>
      <c r="I1267" s="134" t="str">
        <f t="shared" si="545"/>
        <v/>
      </c>
      <c r="J1267" s="134" t="str">
        <f>""</f>
        <v/>
      </c>
      <c r="K1267" s="134" t="str">
        <f t="shared" si="546"/>
        <v/>
      </c>
      <c r="L1267" s="134" t="str">
        <f t="shared" si="547"/>
        <v/>
      </c>
      <c r="M1267" s="134" t="str">
        <f t="shared" ref="M1267:M1330" si="549">IFERROR(IF(E1267,0,""),"")</f>
        <v/>
      </c>
      <c r="N1267" s="134" t="str">
        <f t="shared" ref="N1267:N1330" si="550">IFERROR(IF(E1267,0,""),"")</f>
        <v/>
      </c>
      <c r="O1267" s="134" t="str">
        <f t="shared" ref="O1267:O1330" si="551">IFERROR(IF(E1267,"01",""),"")</f>
        <v/>
      </c>
      <c r="P1267" s="134" t="str">
        <f t="shared" ref="P1267:P1330" si="552">IFERROR(IF(K1267&lt;&gt;"",P1266+1,""),1)</f>
        <v/>
      </c>
      <c r="Q1267" s="134" t="str">
        <f t="shared" ref="Q1267:Q1330" si="553">IFERROR(IF(E1267,0,""),"")</f>
        <v/>
      </c>
      <c r="R1267" s="130" t="str">
        <f t="shared" ref="R1267:R1330" si="554">IFERROR(IF(E1267,VLOOKUP(A1267,DATOS,IF(C1267="NO",30,30),FALSE),""),"")</f>
        <v/>
      </c>
      <c r="S1267" s="134" t="str">
        <f t="shared" ref="S1267:S1330" si="555">IFERROR(IF(D1267&lt;&gt;"",S1266+1,""),1)</f>
        <v/>
      </c>
      <c r="T1267" s="147" t="str">
        <f t="shared" ref="T1267:T1330" si="556">IFERROR(IF(E1267,VLOOKUP(A1267,DATOS,27,FALSE),""),"")</f>
        <v/>
      </c>
      <c r="U1267" s="134" t="str">
        <f t="shared" ref="U1267:U1330" si="557">IFERROR(IF(E1267,0,""),"")</f>
        <v/>
      </c>
      <c r="V1267" s="134" t="str">
        <f t="shared" ref="V1267:V1330" si="558">IFERROR(IF(E1267,A1267,""),"")</f>
        <v/>
      </c>
      <c r="W1267" s="134" t="str">
        <f t="shared" ref="W1267:W1330" si="559">IFERROR(IF(V1267&lt;&gt;"",CONCATENATE("PAGO DEL CONTRATO CÁTEDRA ",V1267, " N° HORAS: ",B1267),""),"")</f>
        <v/>
      </c>
    </row>
    <row r="1268" spans="1:23">
      <c r="A1268" s="150"/>
      <c r="B1268" s="147"/>
      <c r="C1268" s="130"/>
      <c r="D1268" s="134" t="str">
        <f t="shared" si="548"/>
        <v/>
      </c>
      <c r="E1268" s="145" t="str">
        <f t="shared" si="541"/>
        <v/>
      </c>
      <c r="F1268" s="146" t="str">
        <f t="shared" si="542"/>
        <v/>
      </c>
      <c r="G1268" s="132" t="str">
        <f t="shared" si="543"/>
        <v/>
      </c>
      <c r="H1268" s="133" t="str">
        <f t="shared" ca="1" si="544"/>
        <v/>
      </c>
      <c r="I1268" s="134" t="str">
        <f t="shared" si="545"/>
        <v/>
      </c>
      <c r="J1268" s="134" t="str">
        <f>""</f>
        <v/>
      </c>
      <c r="K1268" s="134" t="str">
        <f t="shared" si="546"/>
        <v/>
      </c>
      <c r="L1268" s="134" t="str">
        <f t="shared" si="547"/>
        <v/>
      </c>
      <c r="M1268" s="134" t="str">
        <f t="shared" si="549"/>
        <v/>
      </c>
      <c r="N1268" s="134" t="str">
        <f t="shared" si="550"/>
        <v/>
      </c>
      <c r="O1268" s="134" t="str">
        <f t="shared" si="551"/>
        <v/>
      </c>
      <c r="P1268" s="134" t="str">
        <f t="shared" si="552"/>
        <v/>
      </c>
      <c r="Q1268" s="134" t="str">
        <f t="shared" si="553"/>
        <v/>
      </c>
      <c r="R1268" s="130" t="str">
        <f t="shared" si="554"/>
        <v/>
      </c>
      <c r="S1268" s="134" t="str">
        <f t="shared" si="555"/>
        <v/>
      </c>
      <c r="T1268" s="147" t="str">
        <f t="shared" si="556"/>
        <v/>
      </c>
      <c r="U1268" s="134" t="str">
        <f t="shared" si="557"/>
        <v/>
      </c>
      <c r="V1268" s="134" t="str">
        <f t="shared" si="558"/>
        <v/>
      </c>
      <c r="W1268" s="134" t="str">
        <f t="shared" si="559"/>
        <v/>
      </c>
    </row>
    <row r="1269" spans="1:23">
      <c r="A1269" s="150"/>
      <c r="B1269" s="147"/>
      <c r="C1269" s="130"/>
      <c r="D1269" s="134" t="str">
        <f t="shared" si="548"/>
        <v/>
      </c>
      <c r="E1269" s="145" t="str">
        <f t="shared" si="541"/>
        <v/>
      </c>
      <c r="F1269" s="146" t="str">
        <f t="shared" si="542"/>
        <v/>
      </c>
      <c r="G1269" s="132" t="str">
        <f t="shared" si="543"/>
        <v/>
      </c>
      <c r="H1269" s="133" t="str">
        <f t="shared" ca="1" si="544"/>
        <v/>
      </c>
      <c r="I1269" s="134" t="str">
        <f t="shared" si="545"/>
        <v/>
      </c>
      <c r="J1269" s="134" t="str">
        <f>""</f>
        <v/>
      </c>
      <c r="K1269" s="134" t="str">
        <f t="shared" si="546"/>
        <v/>
      </c>
      <c r="L1269" s="134" t="str">
        <f t="shared" si="547"/>
        <v/>
      </c>
      <c r="M1269" s="134" t="str">
        <f t="shared" si="549"/>
        <v/>
      </c>
      <c r="N1269" s="134" t="str">
        <f t="shared" si="550"/>
        <v/>
      </c>
      <c r="O1269" s="134" t="str">
        <f t="shared" si="551"/>
        <v/>
      </c>
      <c r="P1269" s="134" t="str">
        <f t="shared" si="552"/>
        <v/>
      </c>
      <c r="Q1269" s="134" t="str">
        <f t="shared" si="553"/>
        <v/>
      </c>
      <c r="R1269" s="130" t="str">
        <f t="shared" si="554"/>
        <v/>
      </c>
      <c r="S1269" s="134" t="str">
        <f t="shared" si="555"/>
        <v/>
      </c>
      <c r="T1269" s="147" t="str">
        <f t="shared" si="556"/>
        <v/>
      </c>
      <c r="U1269" s="134" t="str">
        <f t="shared" si="557"/>
        <v/>
      </c>
      <c r="V1269" s="134" t="str">
        <f t="shared" si="558"/>
        <v/>
      </c>
      <c r="W1269" s="134" t="str">
        <f t="shared" si="559"/>
        <v/>
      </c>
    </row>
    <row r="1270" spans="1:23">
      <c r="A1270" s="150"/>
      <c r="B1270" s="147"/>
      <c r="C1270" s="130"/>
      <c r="D1270" s="134" t="str">
        <f t="shared" si="548"/>
        <v/>
      </c>
      <c r="E1270" s="145" t="str">
        <f t="shared" si="541"/>
        <v/>
      </c>
      <c r="F1270" s="146" t="str">
        <f t="shared" si="542"/>
        <v/>
      </c>
      <c r="G1270" s="132" t="str">
        <f t="shared" si="543"/>
        <v/>
      </c>
      <c r="H1270" s="133" t="str">
        <f t="shared" ca="1" si="544"/>
        <v/>
      </c>
      <c r="I1270" s="134" t="str">
        <f t="shared" si="545"/>
        <v/>
      </c>
      <c r="J1270" s="134" t="str">
        <f>""</f>
        <v/>
      </c>
      <c r="K1270" s="134" t="str">
        <f t="shared" si="546"/>
        <v/>
      </c>
      <c r="L1270" s="134" t="str">
        <f t="shared" si="547"/>
        <v/>
      </c>
      <c r="M1270" s="134" t="str">
        <f t="shared" si="549"/>
        <v/>
      </c>
      <c r="N1270" s="134" t="str">
        <f t="shared" si="550"/>
        <v/>
      </c>
      <c r="O1270" s="134" t="str">
        <f t="shared" si="551"/>
        <v/>
      </c>
      <c r="P1270" s="134" t="str">
        <f t="shared" si="552"/>
        <v/>
      </c>
      <c r="Q1270" s="134" t="str">
        <f t="shared" si="553"/>
        <v/>
      </c>
      <c r="R1270" s="130" t="str">
        <f t="shared" si="554"/>
        <v/>
      </c>
      <c r="S1270" s="134" t="str">
        <f t="shared" si="555"/>
        <v/>
      </c>
      <c r="T1270" s="147" t="str">
        <f t="shared" si="556"/>
        <v/>
      </c>
      <c r="U1270" s="134" t="str">
        <f t="shared" si="557"/>
        <v/>
      </c>
      <c r="V1270" s="134" t="str">
        <f t="shared" si="558"/>
        <v/>
      </c>
      <c r="W1270" s="134" t="str">
        <f t="shared" si="559"/>
        <v/>
      </c>
    </row>
    <row r="1271" spans="1:23">
      <c r="A1271" s="150"/>
      <c r="B1271" s="147"/>
      <c r="C1271" s="130"/>
      <c r="D1271" s="134" t="str">
        <f t="shared" si="548"/>
        <v/>
      </c>
      <c r="E1271" s="145" t="str">
        <f t="shared" si="541"/>
        <v/>
      </c>
      <c r="F1271" s="146" t="str">
        <f t="shared" si="542"/>
        <v/>
      </c>
      <c r="G1271" s="132" t="str">
        <f t="shared" si="543"/>
        <v/>
      </c>
      <c r="H1271" s="133" t="str">
        <f t="shared" ca="1" si="544"/>
        <v/>
      </c>
      <c r="I1271" s="134" t="str">
        <f t="shared" si="545"/>
        <v/>
      </c>
      <c r="J1271" s="134" t="str">
        <f>""</f>
        <v/>
      </c>
      <c r="K1271" s="134" t="str">
        <f t="shared" si="546"/>
        <v/>
      </c>
      <c r="L1271" s="134" t="str">
        <f t="shared" si="547"/>
        <v/>
      </c>
      <c r="M1271" s="134" t="str">
        <f t="shared" si="549"/>
        <v/>
      </c>
      <c r="N1271" s="134" t="str">
        <f t="shared" si="550"/>
        <v/>
      </c>
      <c r="O1271" s="134" t="str">
        <f t="shared" si="551"/>
        <v/>
      </c>
      <c r="P1271" s="134" t="str">
        <f t="shared" si="552"/>
        <v/>
      </c>
      <c r="Q1271" s="134" t="str">
        <f t="shared" si="553"/>
        <v/>
      </c>
      <c r="R1271" s="130" t="str">
        <f t="shared" si="554"/>
        <v/>
      </c>
      <c r="S1271" s="134" t="str">
        <f t="shared" si="555"/>
        <v/>
      </c>
      <c r="T1271" s="147" t="str">
        <f t="shared" si="556"/>
        <v/>
      </c>
      <c r="U1271" s="134" t="str">
        <f t="shared" si="557"/>
        <v/>
      </c>
      <c r="V1271" s="134" t="str">
        <f t="shared" si="558"/>
        <v/>
      </c>
      <c r="W1271" s="134" t="str">
        <f t="shared" si="559"/>
        <v/>
      </c>
    </row>
    <row r="1272" spans="1:23">
      <c r="A1272" s="150"/>
      <c r="B1272" s="147"/>
      <c r="C1272" s="130"/>
      <c r="D1272" s="134" t="str">
        <f t="shared" si="548"/>
        <v/>
      </c>
      <c r="E1272" s="145" t="str">
        <f t="shared" si="541"/>
        <v/>
      </c>
      <c r="F1272" s="146" t="str">
        <f t="shared" si="542"/>
        <v/>
      </c>
      <c r="G1272" s="132" t="str">
        <f t="shared" si="543"/>
        <v/>
      </c>
      <c r="H1272" s="133" t="str">
        <f t="shared" ca="1" si="544"/>
        <v/>
      </c>
      <c r="I1272" s="134" t="str">
        <f t="shared" si="545"/>
        <v/>
      </c>
      <c r="J1272" s="134" t="str">
        <f>""</f>
        <v/>
      </c>
      <c r="K1272" s="134" t="str">
        <f t="shared" si="546"/>
        <v/>
      </c>
      <c r="L1272" s="134" t="str">
        <f t="shared" si="547"/>
        <v/>
      </c>
      <c r="M1272" s="134" t="str">
        <f t="shared" si="549"/>
        <v/>
      </c>
      <c r="N1272" s="134" t="str">
        <f t="shared" si="550"/>
        <v/>
      </c>
      <c r="O1272" s="134" t="str">
        <f t="shared" si="551"/>
        <v/>
      </c>
      <c r="P1272" s="134" t="str">
        <f t="shared" si="552"/>
        <v/>
      </c>
      <c r="Q1272" s="134" t="str">
        <f t="shared" si="553"/>
        <v/>
      </c>
      <c r="R1272" s="130" t="str">
        <f t="shared" si="554"/>
        <v/>
      </c>
      <c r="S1272" s="134" t="str">
        <f t="shared" si="555"/>
        <v/>
      </c>
      <c r="T1272" s="147" t="str">
        <f t="shared" si="556"/>
        <v/>
      </c>
      <c r="U1272" s="134" t="str">
        <f t="shared" si="557"/>
        <v/>
      </c>
      <c r="V1272" s="134" t="str">
        <f t="shared" si="558"/>
        <v/>
      </c>
      <c r="W1272" s="134" t="str">
        <f t="shared" si="559"/>
        <v/>
      </c>
    </row>
    <row r="1273" spans="1:23">
      <c r="A1273" s="150"/>
      <c r="B1273" s="147"/>
      <c r="C1273" s="130"/>
      <c r="D1273" s="134" t="str">
        <f t="shared" si="548"/>
        <v/>
      </c>
      <c r="E1273" s="145" t="str">
        <f t="shared" si="541"/>
        <v/>
      </c>
      <c r="F1273" s="146" t="str">
        <f t="shared" si="542"/>
        <v/>
      </c>
      <c r="G1273" s="132" t="str">
        <f t="shared" si="543"/>
        <v/>
      </c>
      <c r="H1273" s="133" t="str">
        <f t="shared" ca="1" si="544"/>
        <v/>
      </c>
      <c r="I1273" s="134" t="str">
        <f t="shared" si="545"/>
        <v/>
      </c>
      <c r="J1273" s="134" t="str">
        <f>""</f>
        <v/>
      </c>
      <c r="K1273" s="134" t="str">
        <f t="shared" si="546"/>
        <v/>
      </c>
      <c r="L1273" s="134" t="str">
        <f t="shared" si="547"/>
        <v/>
      </c>
      <c r="M1273" s="134" t="str">
        <f t="shared" si="549"/>
        <v/>
      </c>
      <c r="N1273" s="134" t="str">
        <f t="shared" si="550"/>
        <v/>
      </c>
      <c r="O1273" s="134" t="str">
        <f t="shared" si="551"/>
        <v/>
      </c>
      <c r="P1273" s="134" t="str">
        <f t="shared" si="552"/>
        <v/>
      </c>
      <c r="Q1273" s="134" t="str">
        <f t="shared" si="553"/>
        <v/>
      </c>
      <c r="R1273" s="130" t="str">
        <f t="shared" si="554"/>
        <v/>
      </c>
      <c r="S1273" s="134" t="str">
        <f t="shared" si="555"/>
        <v/>
      </c>
      <c r="T1273" s="147" t="str">
        <f t="shared" si="556"/>
        <v/>
      </c>
      <c r="U1273" s="134" t="str">
        <f t="shared" si="557"/>
        <v/>
      </c>
      <c r="V1273" s="134" t="str">
        <f t="shared" si="558"/>
        <v/>
      </c>
      <c r="W1273" s="134" t="str">
        <f t="shared" si="559"/>
        <v/>
      </c>
    </row>
    <row r="1274" spans="1:23">
      <c r="A1274" s="150"/>
      <c r="B1274" s="147"/>
      <c r="C1274" s="130"/>
      <c r="D1274" s="134" t="str">
        <f t="shared" si="548"/>
        <v/>
      </c>
      <c r="E1274" s="145" t="str">
        <f t="shared" si="541"/>
        <v/>
      </c>
      <c r="F1274" s="146" t="str">
        <f t="shared" si="542"/>
        <v/>
      </c>
      <c r="G1274" s="132" t="str">
        <f t="shared" si="543"/>
        <v/>
      </c>
      <c r="H1274" s="133" t="str">
        <f t="shared" ca="1" si="544"/>
        <v/>
      </c>
      <c r="I1274" s="134" t="str">
        <f t="shared" si="545"/>
        <v/>
      </c>
      <c r="J1274" s="134" t="str">
        <f>""</f>
        <v/>
      </c>
      <c r="K1274" s="134" t="str">
        <f t="shared" si="546"/>
        <v/>
      </c>
      <c r="L1274" s="134" t="str">
        <f t="shared" si="547"/>
        <v/>
      </c>
      <c r="M1274" s="134" t="str">
        <f t="shared" si="549"/>
        <v/>
      </c>
      <c r="N1274" s="134" t="str">
        <f t="shared" si="550"/>
        <v/>
      </c>
      <c r="O1274" s="134" t="str">
        <f t="shared" si="551"/>
        <v/>
      </c>
      <c r="P1274" s="134" t="str">
        <f t="shared" si="552"/>
        <v/>
      </c>
      <c r="Q1274" s="134" t="str">
        <f t="shared" si="553"/>
        <v/>
      </c>
      <c r="R1274" s="130" t="str">
        <f t="shared" si="554"/>
        <v/>
      </c>
      <c r="S1274" s="134" t="str">
        <f t="shared" si="555"/>
        <v/>
      </c>
      <c r="T1274" s="147" t="str">
        <f t="shared" si="556"/>
        <v/>
      </c>
      <c r="U1274" s="134" t="str">
        <f t="shared" si="557"/>
        <v/>
      </c>
      <c r="V1274" s="134" t="str">
        <f t="shared" si="558"/>
        <v/>
      </c>
      <c r="W1274" s="134" t="str">
        <f t="shared" si="559"/>
        <v/>
      </c>
    </row>
    <row r="1275" spans="1:23">
      <c r="A1275" s="150"/>
      <c r="B1275" s="147"/>
      <c r="C1275" s="130"/>
      <c r="D1275" s="134" t="str">
        <f t="shared" si="548"/>
        <v/>
      </c>
      <c r="E1275" s="145" t="str">
        <f t="shared" si="541"/>
        <v/>
      </c>
      <c r="F1275" s="146" t="str">
        <f t="shared" si="542"/>
        <v/>
      </c>
      <c r="G1275" s="132" t="str">
        <f t="shared" si="543"/>
        <v/>
      </c>
      <c r="H1275" s="133" t="str">
        <f t="shared" ca="1" si="544"/>
        <v/>
      </c>
      <c r="I1275" s="134" t="str">
        <f t="shared" si="545"/>
        <v/>
      </c>
      <c r="J1275" s="134" t="str">
        <f>""</f>
        <v/>
      </c>
      <c r="K1275" s="134" t="str">
        <f t="shared" si="546"/>
        <v/>
      </c>
      <c r="L1275" s="134" t="str">
        <f t="shared" si="547"/>
        <v/>
      </c>
      <c r="M1275" s="134" t="str">
        <f t="shared" si="549"/>
        <v/>
      </c>
      <c r="N1275" s="134" t="str">
        <f t="shared" si="550"/>
        <v/>
      </c>
      <c r="O1275" s="134" t="str">
        <f t="shared" si="551"/>
        <v/>
      </c>
      <c r="P1275" s="134" t="str">
        <f t="shared" si="552"/>
        <v/>
      </c>
      <c r="Q1275" s="134" t="str">
        <f t="shared" si="553"/>
        <v/>
      </c>
      <c r="R1275" s="130" t="str">
        <f t="shared" si="554"/>
        <v/>
      </c>
      <c r="S1275" s="134" t="str">
        <f t="shared" si="555"/>
        <v/>
      </c>
      <c r="T1275" s="147" t="str">
        <f t="shared" si="556"/>
        <v/>
      </c>
      <c r="U1275" s="134" t="str">
        <f t="shared" si="557"/>
        <v/>
      </c>
      <c r="V1275" s="134" t="str">
        <f t="shared" si="558"/>
        <v/>
      </c>
      <c r="W1275" s="134" t="str">
        <f t="shared" si="559"/>
        <v/>
      </c>
    </row>
    <row r="1276" spans="1:23">
      <c r="A1276" s="150"/>
      <c r="B1276" s="147"/>
      <c r="C1276" s="130"/>
      <c r="D1276" s="134" t="str">
        <f t="shared" si="548"/>
        <v/>
      </c>
      <c r="E1276" s="145" t="str">
        <f t="shared" si="541"/>
        <v/>
      </c>
      <c r="F1276" s="146" t="str">
        <f t="shared" si="542"/>
        <v/>
      </c>
      <c r="G1276" s="132" t="str">
        <f t="shared" si="543"/>
        <v/>
      </c>
      <c r="H1276" s="133" t="str">
        <f t="shared" ca="1" si="544"/>
        <v/>
      </c>
      <c r="I1276" s="134" t="str">
        <f t="shared" si="545"/>
        <v/>
      </c>
      <c r="J1276" s="134" t="str">
        <f>""</f>
        <v/>
      </c>
      <c r="K1276" s="134" t="str">
        <f t="shared" si="546"/>
        <v/>
      </c>
      <c r="L1276" s="134" t="str">
        <f t="shared" si="547"/>
        <v/>
      </c>
      <c r="M1276" s="134" t="str">
        <f t="shared" si="549"/>
        <v/>
      </c>
      <c r="N1276" s="134" t="str">
        <f t="shared" si="550"/>
        <v/>
      </c>
      <c r="O1276" s="134" t="str">
        <f t="shared" si="551"/>
        <v/>
      </c>
      <c r="P1276" s="134" t="str">
        <f t="shared" si="552"/>
        <v/>
      </c>
      <c r="Q1276" s="134" t="str">
        <f t="shared" si="553"/>
        <v/>
      </c>
      <c r="R1276" s="130" t="str">
        <f t="shared" si="554"/>
        <v/>
      </c>
      <c r="S1276" s="134" t="str">
        <f t="shared" si="555"/>
        <v/>
      </c>
      <c r="T1276" s="147" t="str">
        <f t="shared" si="556"/>
        <v/>
      </c>
      <c r="U1276" s="134" t="str">
        <f t="shared" si="557"/>
        <v/>
      </c>
      <c r="V1276" s="134" t="str">
        <f t="shared" si="558"/>
        <v/>
      </c>
      <c r="W1276" s="134" t="str">
        <f t="shared" si="559"/>
        <v/>
      </c>
    </row>
    <row r="1277" spans="1:23">
      <c r="A1277" s="150"/>
      <c r="B1277" s="147"/>
      <c r="C1277" s="130"/>
      <c r="D1277" s="134" t="str">
        <f t="shared" si="548"/>
        <v/>
      </c>
      <c r="E1277" s="145" t="str">
        <f t="shared" si="541"/>
        <v/>
      </c>
      <c r="F1277" s="146" t="str">
        <f t="shared" si="542"/>
        <v/>
      </c>
      <c r="G1277" s="132" t="str">
        <f t="shared" si="543"/>
        <v/>
      </c>
      <c r="H1277" s="133" t="str">
        <f t="shared" ca="1" si="544"/>
        <v/>
      </c>
      <c r="I1277" s="134" t="str">
        <f t="shared" si="545"/>
        <v/>
      </c>
      <c r="J1277" s="134" t="str">
        <f>""</f>
        <v/>
      </c>
      <c r="K1277" s="134" t="str">
        <f t="shared" si="546"/>
        <v/>
      </c>
      <c r="L1277" s="134" t="str">
        <f t="shared" si="547"/>
        <v/>
      </c>
      <c r="M1277" s="134" t="str">
        <f t="shared" si="549"/>
        <v/>
      </c>
      <c r="N1277" s="134" t="str">
        <f t="shared" si="550"/>
        <v/>
      </c>
      <c r="O1277" s="134" t="str">
        <f t="shared" si="551"/>
        <v/>
      </c>
      <c r="P1277" s="134" t="str">
        <f t="shared" si="552"/>
        <v/>
      </c>
      <c r="Q1277" s="134" t="str">
        <f t="shared" si="553"/>
        <v/>
      </c>
      <c r="R1277" s="130" t="str">
        <f t="shared" si="554"/>
        <v/>
      </c>
      <c r="S1277" s="134" t="str">
        <f t="shared" si="555"/>
        <v/>
      </c>
      <c r="T1277" s="147" t="str">
        <f t="shared" si="556"/>
        <v/>
      </c>
      <c r="U1277" s="134" t="str">
        <f t="shared" si="557"/>
        <v/>
      </c>
      <c r="V1277" s="134" t="str">
        <f t="shared" si="558"/>
        <v/>
      </c>
      <c r="W1277" s="134" t="str">
        <f t="shared" si="559"/>
        <v/>
      </c>
    </row>
    <row r="1278" spans="1:23">
      <c r="A1278" s="150"/>
      <c r="B1278" s="147"/>
      <c r="C1278" s="130"/>
      <c r="D1278" s="134" t="str">
        <f t="shared" si="548"/>
        <v/>
      </c>
      <c r="E1278" s="145" t="str">
        <f t="shared" si="541"/>
        <v/>
      </c>
      <c r="F1278" s="146" t="str">
        <f t="shared" si="542"/>
        <v/>
      </c>
      <c r="G1278" s="132" t="str">
        <f t="shared" si="543"/>
        <v/>
      </c>
      <c r="H1278" s="133" t="str">
        <f t="shared" ca="1" si="544"/>
        <v/>
      </c>
      <c r="I1278" s="134" t="str">
        <f t="shared" si="545"/>
        <v/>
      </c>
      <c r="J1278" s="134" t="str">
        <f>""</f>
        <v/>
      </c>
      <c r="K1278" s="134" t="str">
        <f t="shared" si="546"/>
        <v/>
      </c>
      <c r="L1278" s="134" t="str">
        <f t="shared" si="547"/>
        <v/>
      </c>
      <c r="M1278" s="134" t="str">
        <f t="shared" si="549"/>
        <v/>
      </c>
      <c r="N1278" s="134" t="str">
        <f t="shared" si="550"/>
        <v/>
      </c>
      <c r="O1278" s="134" t="str">
        <f t="shared" si="551"/>
        <v/>
      </c>
      <c r="P1278" s="134" t="str">
        <f t="shared" si="552"/>
        <v/>
      </c>
      <c r="Q1278" s="134" t="str">
        <f t="shared" si="553"/>
        <v/>
      </c>
      <c r="R1278" s="130" t="str">
        <f t="shared" si="554"/>
        <v/>
      </c>
      <c r="S1278" s="134" t="str">
        <f t="shared" si="555"/>
        <v/>
      </c>
      <c r="T1278" s="147" t="str">
        <f t="shared" si="556"/>
        <v/>
      </c>
      <c r="U1278" s="134" t="str">
        <f t="shared" si="557"/>
        <v/>
      </c>
      <c r="V1278" s="134" t="str">
        <f t="shared" si="558"/>
        <v/>
      </c>
      <c r="W1278" s="134" t="str">
        <f t="shared" si="559"/>
        <v/>
      </c>
    </row>
    <row r="1279" spans="1:23">
      <c r="A1279" s="150"/>
      <c r="B1279" s="147"/>
      <c r="C1279" s="130"/>
      <c r="D1279" s="134" t="str">
        <f t="shared" si="548"/>
        <v/>
      </c>
      <c r="E1279" s="145" t="str">
        <f t="shared" si="541"/>
        <v/>
      </c>
      <c r="F1279" s="146" t="str">
        <f t="shared" si="542"/>
        <v/>
      </c>
      <c r="G1279" s="132" t="str">
        <f t="shared" si="543"/>
        <v/>
      </c>
      <c r="H1279" s="133" t="str">
        <f t="shared" ca="1" si="544"/>
        <v/>
      </c>
      <c r="I1279" s="134" t="str">
        <f t="shared" si="545"/>
        <v/>
      </c>
      <c r="J1279" s="134" t="str">
        <f>""</f>
        <v/>
      </c>
      <c r="K1279" s="134" t="str">
        <f t="shared" si="546"/>
        <v/>
      </c>
      <c r="L1279" s="134" t="str">
        <f t="shared" si="547"/>
        <v/>
      </c>
      <c r="M1279" s="134" t="str">
        <f t="shared" si="549"/>
        <v/>
      </c>
      <c r="N1279" s="134" t="str">
        <f t="shared" si="550"/>
        <v/>
      </c>
      <c r="O1279" s="134" t="str">
        <f t="shared" si="551"/>
        <v/>
      </c>
      <c r="P1279" s="134" t="str">
        <f t="shared" si="552"/>
        <v/>
      </c>
      <c r="Q1279" s="134" t="str">
        <f t="shared" si="553"/>
        <v/>
      </c>
      <c r="R1279" s="130" t="str">
        <f t="shared" si="554"/>
        <v/>
      </c>
      <c r="S1279" s="134" t="str">
        <f t="shared" si="555"/>
        <v/>
      </c>
      <c r="T1279" s="147" t="str">
        <f t="shared" si="556"/>
        <v/>
      </c>
      <c r="U1279" s="134" t="str">
        <f t="shared" si="557"/>
        <v/>
      </c>
      <c r="V1279" s="134" t="str">
        <f t="shared" si="558"/>
        <v/>
      </c>
      <c r="W1279" s="134" t="str">
        <f t="shared" si="559"/>
        <v/>
      </c>
    </row>
    <row r="1280" spans="1:23">
      <c r="A1280" s="150"/>
      <c r="B1280" s="147"/>
      <c r="C1280" s="130"/>
      <c r="D1280" s="134" t="str">
        <f t="shared" si="548"/>
        <v/>
      </c>
      <c r="E1280" s="145" t="str">
        <f t="shared" si="541"/>
        <v/>
      </c>
      <c r="F1280" s="146" t="str">
        <f t="shared" si="542"/>
        <v/>
      </c>
      <c r="G1280" s="132" t="str">
        <f t="shared" si="543"/>
        <v/>
      </c>
      <c r="H1280" s="133" t="str">
        <f t="shared" ca="1" si="544"/>
        <v/>
      </c>
      <c r="I1280" s="134" t="str">
        <f t="shared" si="545"/>
        <v/>
      </c>
      <c r="J1280" s="134" t="str">
        <f>""</f>
        <v/>
      </c>
      <c r="K1280" s="134" t="str">
        <f t="shared" si="546"/>
        <v/>
      </c>
      <c r="L1280" s="134" t="str">
        <f t="shared" si="547"/>
        <v/>
      </c>
      <c r="M1280" s="134" t="str">
        <f t="shared" si="549"/>
        <v/>
      </c>
      <c r="N1280" s="134" t="str">
        <f t="shared" si="550"/>
        <v/>
      </c>
      <c r="O1280" s="134" t="str">
        <f t="shared" si="551"/>
        <v/>
      </c>
      <c r="P1280" s="134" t="str">
        <f t="shared" si="552"/>
        <v/>
      </c>
      <c r="Q1280" s="134" t="str">
        <f t="shared" si="553"/>
        <v/>
      </c>
      <c r="R1280" s="130" t="str">
        <f t="shared" si="554"/>
        <v/>
      </c>
      <c r="S1280" s="134" t="str">
        <f t="shared" si="555"/>
        <v/>
      </c>
      <c r="T1280" s="147" t="str">
        <f t="shared" si="556"/>
        <v/>
      </c>
      <c r="U1280" s="134" t="str">
        <f t="shared" si="557"/>
        <v/>
      </c>
      <c r="V1280" s="134" t="str">
        <f t="shared" si="558"/>
        <v/>
      </c>
      <c r="W1280" s="134" t="str">
        <f t="shared" si="559"/>
        <v/>
      </c>
    </row>
    <row r="1281" spans="1:23">
      <c r="A1281" s="150"/>
      <c r="B1281" s="147"/>
      <c r="C1281" s="130"/>
      <c r="D1281" s="134" t="str">
        <f t="shared" si="548"/>
        <v/>
      </c>
      <c r="E1281" s="145" t="str">
        <f t="shared" si="541"/>
        <v/>
      </c>
      <c r="F1281" s="146" t="str">
        <f t="shared" si="542"/>
        <v/>
      </c>
      <c r="G1281" s="132" t="str">
        <f t="shared" si="543"/>
        <v/>
      </c>
      <c r="H1281" s="133" t="str">
        <f t="shared" ca="1" si="544"/>
        <v/>
      </c>
      <c r="I1281" s="134" t="str">
        <f t="shared" si="545"/>
        <v/>
      </c>
      <c r="J1281" s="134" t="str">
        <f>""</f>
        <v/>
      </c>
      <c r="K1281" s="134" t="str">
        <f t="shared" si="546"/>
        <v/>
      </c>
      <c r="L1281" s="134" t="str">
        <f t="shared" si="547"/>
        <v/>
      </c>
      <c r="M1281" s="134" t="str">
        <f t="shared" si="549"/>
        <v/>
      </c>
      <c r="N1281" s="134" t="str">
        <f t="shared" si="550"/>
        <v/>
      </c>
      <c r="O1281" s="134" t="str">
        <f t="shared" si="551"/>
        <v/>
      </c>
      <c r="P1281" s="134" t="str">
        <f t="shared" si="552"/>
        <v/>
      </c>
      <c r="Q1281" s="134" t="str">
        <f t="shared" si="553"/>
        <v/>
      </c>
      <c r="R1281" s="130" t="str">
        <f t="shared" si="554"/>
        <v/>
      </c>
      <c r="S1281" s="134" t="str">
        <f t="shared" si="555"/>
        <v/>
      </c>
      <c r="T1281" s="147" t="str">
        <f t="shared" si="556"/>
        <v/>
      </c>
      <c r="U1281" s="134" t="str">
        <f t="shared" si="557"/>
        <v/>
      </c>
      <c r="V1281" s="134" t="str">
        <f t="shared" si="558"/>
        <v/>
      </c>
      <c r="W1281" s="134" t="str">
        <f t="shared" si="559"/>
        <v/>
      </c>
    </row>
    <row r="1282" spans="1:23">
      <c r="A1282" s="150"/>
      <c r="B1282" s="147"/>
      <c r="C1282" s="130"/>
      <c r="D1282" s="134" t="str">
        <f t="shared" si="548"/>
        <v/>
      </c>
      <c r="E1282" s="145" t="str">
        <f t="shared" si="541"/>
        <v/>
      </c>
      <c r="F1282" s="146" t="str">
        <f t="shared" si="542"/>
        <v/>
      </c>
      <c r="G1282" s="132" t="str">
        <f t="shared" si="543"/>
        <v/>
      </c>
      <c r="H1282" s="133" t="str">
        <f t="shared" ca="1" si="544"/>
        <v/>
      </c>
      <c r="I1282" s="134" t="str">
        <f t="shared" si="545"/>
        <v/>
      </c>
      <c r="J1282" s="134" t="str">
        <f>""</f>
        <v/>
      </c>
      <c r="K1282" s="134" t="str">
        <f t="shared" si="546"/>
        <v/>
      </c>
      <c r="L1282" s="134" t="str">
        <f t="shared" si="547"/>
        <v/>
      </c>
      <c r="M1282" s="134" t="str">
        <f t="shared" si="549"/>
        <v/>
      </c>
      <c r="N1282" s="134" t="str">
        <f t="shared" si="550"/>
        <v/>
      </c>
      <c r="O1282" s="134" t="str">
        <f t="shared" si="551"/>
        <v/>
      </c>
      <c r="P1282" s="134" t="str">
        <f t="shared" si="552"/>
        <v/>
      </c>
      <c r="Q1282" s="134" t="str">
        <f t="shared" si="553"/>
        <v/>
      </c>
      <c r="R1282" s="130" t="str">
        <f t="shared" si="554"/>
        <v/>
      </c>
      <c r="S1282" s="134" t="str">
        <f t="shared" si="555"/>
        <v/>
      </c>
      <c r="T1282" s="147" t="str">
        <f t="shared" si="556"/>
        <v/>
      </c>
      <c r="U1282" s="134" t="str">
        <f t="shared" si="557"/>
        <v/>
      </c>
      <c r="V1282" s="134" t="str">
        <f t="shared" si="558"/>
        <v/>
      </c>
      <c r="W1282" s="134" t="str">
        <f t="shared" si="559"/>
        <v/>
      </c>
    </row>
    <row r="1283" spans="1:23">
      <c r="A1283" s="150"/>
      <c r="B1283" s="147"/>
      <c r="C1283" s="130"/>
      <c r="D1283" s="134" t="str">
        <f t="shared" si="548"/>
        <v/>
      </c>
      <c r="E1283" s="145" t="str">
        <f t="shared" ref="E1283:E1346" si="560">IFERROR(IF(B1283="PRESTACIONES",VLOOKUP(A1283,DATOS,23,FALSE),VLOOKUP(A1283,DATOS,40,FALSE)*B1283),"")</f>
        <v/>
      </c>
      <c r="F1283" s="146" t="str">
        <f t="shared" si="542"/>
        <v/>
      </c>
      <c r="G1283" s="132" t="str">
        <f t="shared" si="543"/>
        <v/>
      </c>
      <c r="H1283" s="133" t="str">
        <f t="shared" ca="1" si="544"/>
        <v/>
      </c>
      <c r="I1283" s="134" t="str">
        <f t="shared" si="545"/>
        <v/>
      </c>
      <c r="J1283" s="134" t="str">
        <f>""</f>
        <v/>
      </c>
      <c r="K1283" s="134" t="str">
        <f t="shared" si="546"/>
        <v/>
      </c>
      <c r="L1283" s="134" t="str">
        <f t="shared" si="547"/>
        <v/>
      </c>
      <c r="M1283" s="134" t="str">
        <f t="shared" si="549"/>
        <v/>
      </c>
      <c r="N1283" s="134" t="str">
        <f t="shared" si="550"/>
        <v/>
      </c>
      <c r="O1283" s="134" t="str">
        <f t="shared" si="551"/>
        <v/>
      </c>
      <c r="P1283" s="134" t="str">
        <f t="shared" si="552"/>
        <v/>
      </c>
      <c r="Q1283" s="134" t="str">
        <f t="shared" si="553"/>
        <v/>
      </c>
      <c r="R1283" s="130" t="str">
        <f t="shared" si="554"/>
        <v/>
      </c>
      <c r="S1283" s="134" t="str">
        <f t="shared" si="555"/>
        <v/>
      </c>
      <c r="T1283" s="147" t="str">
        <f t="shared" si="556"/>
        <v/>
      </c>
      <c r="U1283" s="134" t="str">
        <f t="shared" si="557"/>
        <v/>
      </c>
      <c r="V1283" s="134" t="str">
        <f t="shared" si="558"/>
        <v/>
      </c>
      <c r="W1283" s="134" t="str">
        <f t="shared" si="559"/>
        <v/>
      </c>
    </row>
    <row r="1284" spans="1:23">
      <c r="A1284" s="150"/>
      <c r="B1284" s="147"/>
      <c r="C1284" s="130"/>
      <c r="D1284" s="134" t="str">
        <f t="shared" si="548"/>
        <v/>
      </c>
      <c r="E1284" s="145" t="str">
        <f t="shared" si="560"/>
        <v/>
      </c>
      <c r="F1284" s="146" t="str">
        <f t="shared" ref="F1284:F1347" si="561">IFERROR(IF(E1284,VLOOKUP(A1284,DATOS,2,FALSE),""),"")</f>
        <v/>
      </c>
      <c r="G1284" s="132" t="str">
        <f t="shared" ref="G1284:G1347" si="562">IFERROR(IF(E1284,VLOOKUP(A1284,DATOS,IF(C1284="NO",39,39),FALSE),""),"")</f>
        <v/>
      </c>
      <c r="H1284" s="133" t="str">
        <f t="shared" ref="H1284:H1347" ca="1" si="563">IFERROR(IF(D1284&lt;&gt;"",TODAY(),""),"")</f>
        <v/>
      </c>
      <c r="I1284" s="134" t="str">
        <f t="shared" ref="I1284:I1347" si="564">IFERROR(IF(D1284&lt;&gt;"",I1283+1,""),1)</f>
        <v/>
      </c>
      <c r="J1284" s="134" t="str">
        <f>""</f>
        <v/>
      </c>
      <c r="K1284" s="134" t="str">
        <f t="shared" ref="K1284:K1347" si="565">IFERROR(IF(E1284,0,""),"")</f>
        <v/>
      </c>
      <c r="L1284" s="134" t="str">
        <f t="shared" ref="L1284:L1347" si="566">IFERROR(IF(E1284,0,""),"")</f>
        <v/>
      </c>
      <c r="M1284" s="134" t="str">
        <f t="shared" si="549"/>
        <v/>
      </c>
      <c r="N1284" s="134" t="str">
        <f t="shared" si="550"/>
        <v/>
      </c>
      <c r="O1284" s="134" t="str">
        <f t="shared" si="551"/>
        <v/>
      </c>
      <c r="P1284" s="134" t="str">
        <f t="shared" si="552"/>
        <v/>
      </c>
      <c r="Q1284" s="134" t="str">
        <f t="shared" si="553"/>
        <v/>
      </c>
      <c r="R1284" s="130" t="str">
        <f t="shared" si="554"/>
        <v/>
      </c>
      <c r="S1284" s="134" t="str">
        <f t="shared" si="555"/>
        <v/>
      </c>
      <c r="T1284" s="147" t="str">
        <f t="shared" si="556"/>
        <v/>
      </c>
      <c r="U1284" s="134" t="str">
        <f t="shared" si="557"/>
        <v/>
      </c>
      <c r="V1284" s="134" t="str">
        <f t="shared" si="558"/>
        <v/>
      </c>
      <c r="W1284" s="134" t="str">
        <f t="shared" si="559"/>
        <v/>
      </c>
    </row>
    <row r="1285" spans="1:23">
      <c r="A1285" s="150"/>
      <c r="B1285" s="147"/>
      <c r="C1285" s="130"/>
      <c r="D1285" s="134" t="str">
        <f t="shared" ref="D1285:D1348" si="567">IFERROR(IF(E1285,IF(B1285=6,CONCATENATE(VLOOKUP(A1285,DATOS,IF(C1285="NO",38,38),FALSE),"P"),VLOOKUP(A1285,DATOS,IF(C1285="NO",38,38),FALSE)),""),"")</f>
        <v/>
      </c>
      <c r="E1285" s="145" t="str">
        <f t="shared" si="560"/>
        <v/>
      </c>
      <c r="F1285" s="146" t="str">
        <f t="shared" si="561"/>
        <v/>
      </c>
      <c r="G1285" s="132" t="str">
        <f t="shared" si="562"/>
        <v/>
      </c>
      <c r="H1285" s="133" t="str">
        <f t="shared" ca="1" si="563"/>
        <v/>
      </c>
      <c r="I1285" s="134" t="str">
        <f t="shared" si="564"/>
        <v/>
      </c>
      <c r="J1285" s="134" t="str">
        <f>""</f>
        <v/>
      </c>
      <c r="K1285" s="134" t="str">
        <f t="shared" si="565"/>
        <v/>
      </c>
      <c r="L1285" s="134" t="str">
        <f t="shared" si="566"/>
        <v/>
      </c>
      <c r="M1285" s="134" t="str">
        <f t="shared" si="549"/>
        <v/>
      </c>
      <c r="N1285" s="134" t="str">
        <f t="shared" si="550"/>
        <v/>
      </c>
      <c r="O1285" s="134" t="str">
        <f t="shared" si="551"/>
        <v/>
      </c>
      <c r="P1285" s="134" t="str">
        <f t="shared" si="552"/>
        <v/>
      </c>
      <c r="Q1285" s="134" t="str">
        <f t="shared" si="553"/>
        <v/>
      </c>
      <c r="R1285" s="130" t="str">
        <f t="shared" si="554"/>
        <v/>
      </c>
      <c r="S1285" s="134" t="str">
        <f t="shared" si="555"/>
        <v/>
      </c>
      <c r="T1285" s="147" t="str">
        <f t="shared" si="556"/>
        <v/>
      </c>
      <c r="U1285" s="134" t="str">
        <f t="shared" si="557"/>
        <v/>
      </c>
      <c r="V1285" s="134" t="str">
        <f t="shared" si="558"/>
        <v/>
      </c>
      <c r="W1285" s="134" t="str">
        <f t="shared" si="559"/>
        <v/>
      </c>
    </row>
    <row r="1286" spans="1:23">
      <c r="A1286" s="150"/>
      <c r="B1286" s="147"/>
      <c r="C1286" s="130"/>
      <c r="D1286" s="134" t="str">
        <f t="shared" si="567"/>
        <v/>
      </c>
      <c r="E1286" s="145" t="str">
        <f t="shared" si="560"/>
        <v/>
      </c>
      <c r="F1286" s="146" t="str">
        <f t="shared" si="561"/>
        <v/>
      </c>
      <c r="G1286" s="132" t="str">
        <f t="shared" si="562"/>
        <v/>
      </c>
      <c r="H1286" s="133" t="str">
        <f t="shared" ca="1" si="563"/>
        <v/>
      </c>
      <c r="I1286" s="134" t="str">
        <f t="shared" si="564"/>
        <v/>
      </c>
      <c r="J1286" s="134" t="str">
        <f>""</f>
        <v/>
      </c>
      <c r="K1286" s="134" t="str">
        <f t="shared" si="565"/>
        <v/>
      </c>
      <c r="L1286" s="134" t="str">
        <f t="shared" si="566"/>
        <v/>
      </c>
      <c r="M1286" s="134" t="str">
        <f t="shared" si="549"/>
        <v/>
      </c>
      <c r="N1286" s="134" t="str">
        <f t="shared" si="550"/>
        <v/>
      </c>
      <c r="O1286" s="134" t="str">
        <f t="shared" si="551"/>
        <v/>
      </c>
      <c r="P1286" s="134" t="str">
        <f t="shared" si="552"/>
        <v/>
      </c>
      <c r="Q1286" s="134" t="str">
        <f t="shared" si="553"/>
        <v/>
      </c>
      <c r="R1286" s="130" t="str">
        <f t="shared" si="554"/>
        <v/>
      </c>
      <c r="S1286" s="134" t="str">
        <f t="shared" si="555"/>
        <v/>
      </c>
      <c r="T1286" s="147" t="str">
        <f t="shared" si="556"/>
        <v/>
      </c>
      <c r="U1286" s="134" t="str">
        <f t="shared" si="557"/>
        <v/>
      </c>
      <c r="V1286" s="134" t="str">
        <f t="shared" si="558"/>
        <v/>
      </c>
      <c r="W1286" s="134" t="str">
        <f t="shared" si="559"/>
        <v/>
      </c>
    </row>
    <row r="1287" spans="1:23">
      <c r="A1287" s="150"/>
      <c r="B1287" s="147"/>
      <c r="C1287" s="130"/>
      <c r="D1287" s="134" t="str">
        <f t="shared" si="567"/>
        <v/>
      </c>
      <c r="E1287" s="145" t="str">
        <f t="shared" si="560"/>
        <v/>
      </c>
      <c r="F1287" s="146" t="str">
        <f t="shared" si="561"/>
        <v/>
      </c>
      <c r="G1287" s="132" t="str">
        <f t="shared" si="562"/>
        <v/>
      </c>
      <c r="H1287" s="133" t="str">
        <f t="shared" ca="1" si="563"/>
        <v/>
      </c>
      <c r="I1287" s="134" t="str">
        <f t="shared" si="564"/>
        <v/>
      </c>
      <c r="J1287" s="134" t="str">
        <f>""</f>
        <v/>
      </c>
      <c r="K1287" s="134" t="str">
        <f t="shared" si="565"/>
        <v/>
      </c>
      <c r="L1287" s="134" t="str">
        <f t="shared" si="566"/>
        <v/>
      </c>
      <c r="M1287" s="134" t="str">
        <f t="shared" si="549"/>
        <v/>
      </c>
      <c r="N1287" s="134" t="str">
        <f t="shared" si="550"/>
        <v/>
      </c>
      <c r="O1287" s="134" t="str">
        <f t="shared" si="551"/>
        <v/>
      </c>
      <c r="P1287" s="134" t="str">
        <f t="shared" si="552"/>
        <v/>
      </c>
      <c r="Q1287" s="134" t="str">
        <f t="shared" si="553"/>
        <v/>
      </c>
      <c r="R1287" s="130" t="str">
        <f t="shared" si="554"/>
        <v/>
      </c>
      <c r="S1287" s="134" t="str">
        <f t="shared" si="555"/>
        <v/>
      </c>
      <c r="T1287" s="147" t="str">
        <f t="shared" si="556"/>
        <v/>
      </c>
      <c r="U1287" s="134" t="str">
        <f t="shared" si="557"/>
        <v/>
      </c>
      <c r="V1287" s="134" t="str">
        <f t="shared" si="558"/>
        <v/>
      </c>
      <c r="W1287" s="134" t="str">
        <f t="shared" si="559"/>
        <v/>
      </c>
    </row>
    <row r="1288" spans="1:23">
      <c r="A1288" s="150"/>
      <c r="B1288" s="147"/>
      <c r="C1288" s="130"/>
      <c r="D1288" s="134" t="str">
        <f t="shared" si="567"/>
        <v/>
      </c>
      <c r="E1288" s="145" t="str">
        <f t="shared" si="560"/>
        <v/>
      </c>
      <c r="F1288" s="146" t="str">
        <f t="shared" si="561"/>
        <v/>
      </c>
      <c r="G1288" s="132" t="str">
        <f t="shared" si="562"/>
        <v/>
      </c>
      <c r="H1288" s="133" t="str">
        <f t="shared" ca="1" si="563"/>
        <v/>
      </c>
      <c r="I1288" s="134" t="str">
        <f t="shared" si="564"/>
        <v/>
      </c>
      <c r="J1288" s="134" t="str">
        <f>""</f>
        <v/>
      </c>
      <c r="K1288" s="134" t="str">
        <f t="shared" si="565"/>
        <v/>
      </c>
      <c r="L1288" s="134" t="str">
        <f t="shared" si="566"/>
        <v/>
      </c>
      <c r="M1288" s="134" t="str">
        <f t="shared" si="549"/>
        <v/>
      </c>
      <c r="N1288" s="134" t="str">
        <f t="shared" si="550"/>
        <v/>
      </c>
      <c r="O1288" s="134" t="str">
        <f t="shared" si="551"/>
        <v/>
      </c>
      <c r="P1288" s="134" t="str">
        <f t="shared" si="552"/>
        <v/>
      </c>
      <c r="Q1288" s="134" t="str">
        <f t="shared" si="553"/>
        <v/>
      </c>
      <c r="R1288" s="130" t="str">
        <f t="shared" si="554"/>
        <v/>
      </c>
      <c r="S1288" s="134" t="str">
        <f t="shared" si="555"/>
        <v/>
      </c>
      <c r="T1288" s="147" t="str">
        <f t="shared" si="556"/>
        <v/>
      </c>
      <c r="U1288" s="134" t="str">
        <f t="shared" si="557"/>
        <v/>
      </c>
      <c r="V1288" s="134" t="str">
        <f t="shared" si="558"/>
        <v/>
      </c>
      <c r="W1288" s="134" t="str">
        <f t="shared" si="559"/>
        <v/>
      </c>
    </row>
    <row r="1289" spans="1:23">
      <c r="A1289" s="150"/>
      <c r="B1289" s="147"/>
      <c r="C1289" s="130"/>
      <c r="D1289" s="134" t="str">
        <f t="shared" si="567"/>
        <v/>
      </c>
      <c r="E1289" s="145" t="str">
        <f t="shared" si="560"/>
        <v/>
      </c>
      <c r="F1289" s="146" t="str">
        <f t="shared" si="561"/>
        <v/>
      </c>
      <c r="G1289" s="132" t="str">
        <f t="shared" si="562"/>
        <v/>
      </c>
      <c r="H1289" s="133" t="str">
        <f t="shared" ca="1" si="563"/>
        <v/>
      </c>
      <c r="I1289" s="134" t="str">
        <f t="shared" si="564"/>
        <v/>
      </c>
      <c r="J1289" s="134" t="str">
        <f>""</f>
        <v/>
      </c>
      <c r="K1289" s="134" t="str">
        <f t="shared" si="565"/>
        <v/>
      </c>
      <c r="L1289" s="134" t="str">
        <f t="shared" si="566"/>
        <v/>
      </c>
      <c r="M1289" s="134" t="str">
        <f t="shared" si="549"/>
        <v/>
      </c>
      <c r="N1289" s="134" t="str">
        <f t="shared" si="550"/>
        <v/>
      </c>
      <c r="O1289" s="134" t="str">
        <f t="shared" si="551"/>
        <v/>
      </c>
      <c r="P1289" s="134" t="str">
        <f t="shared" si="552"/>
        <v/>
      </c>
      <c r="Q1289" s="134" t="str">
        <f t="shared" si="553"/>
        <v/>
      </c>
      <c r="R1289" s="130" t="str">
        <f t="shared" si="554"/>
        <v/>
      </c>
      <c r="S1289" s="134" t="str">
        <f t="shared" si="555"/>
        <v/>
      </c>
      <c r="T1289" s="147" t="str">
        <f t="shared" si="556"/>
        <v/>
      </c>
      <c r="U1289" s="134" t="str">
        <f t="shared" si="557"/>
        <v/>
      </c>
      <c r="V1289" s="134" t="str">
        <f t="shared" si="558"/>
        <v/>
      </c>
      <c r="W1289" s="134" t="str">
        <f t="shared" si="559"/>
        <v/>
      </c>
    </row>
    <row r="1290" spans="1:23">
      <c r="A1290" s="150"/>
      <c r="B1290" s="147"/>
      <c r="C1290" s="130"/>
      <c r="D1290" s="134" t="str">
        <f t="shared" si="567"/>
        <v/>
      </c>
      <c r="E1290" s="145" t="str">
        <f t="shared" si="560"/>
        <v/>
      </c>
      <c r="F1290" s="146" t="str">
        <f t="shared" si="561"/>
        <v/>
      </c>
      <c r="G1290" s="132" t="str">
        <f t="shared" si="562"/>
        <v/>
      </c>
      <c r="H1290" s="133" t="str">
        <f t="shared" ca="1" si="563"/>
        <v/>
      </c>
      <c r="I1290" s="134" t="str">
        <f t="shared" si="564"/>
        <v/>
      </c>
      <c r="J1290" s="134" t="str">
        <f>""</f>
        <v/>
      </c>
      <c r="K1290" s="134" t="str">
        <f t="shared" si="565"/>
        <v/>
      </c>
      <c r="L1290" s="134" t="str">
        <f t="shared" si="566"/>
        <v/>
      </c>
      <c r="M1290" s="134" t="str">
        <f t="shared" si="549"/>
        <v/>
      </c>
      <c r="N1290" s="134" t="str">
        <f t="shared" si="550"/>
        <v/>
      </c>
      <c r="O1290" s="134" t="str">
        <f t="shared" si="551"/>
        <v/>
      </c>
      <c r="P1290" s="134" t="str">
        <f t="shared" si="552"/>
        <v/>
      </c>
      <c r="Q1290" s="134" t="str">
        <f t="shared" si="553"/>
        <v/>
      </c>
      <c r="R1290" s="130" t="str">
        <f t="shared" si="554"/>
        <v/>
      </c>
      <c r="S1290" s="134" t="str">
        <f t="shared" si="555"/>
        <v/>
      </c>
      <c r="T1290" s="147" t="str">
        <f t="shared" si="556"/>
        <v/>
      </c>
      <c r="U1290" s="134" t="str">
        <f t="shared" si="557"/>
        <v/>
      </c>
      <c r="V1290" s="134" t="str">
        <f t="shared" si="558"/>
        <v/>
      </c>
      <c r="W1290" s="134" t="str">
        <f t="shared" si="559"/>
        <v/>
      </c>
    </row>
    <row r="1291" spans="1:23">
      <c r="A1291" s="150"/>
      <c r="B1291" s="147"/>
      <c r="C1291" s="130"/>
      <c r="D1291" s="134" t="str">
        <f t="shared" si="567"/>
        <v/>
      </c>
      <c r="E1291" s="145" t="str">
        <f t="shared" si="560"/>
        <v/>
      </c>
      <c r="F1291" s="146" t="str">
        <f t="shared" si="561"/>
        <v/>
      </c>
      <c r="G1291" s="132" t="str">
        <f t="shared" si="562"/>
        <v/>
      </c>
      <c r="H1291" s="133" t="str">
        <f t="shared" ca="1" si="563"/>
        <v/>
      </c>
      <c r="I1291" s="134" t="str">
        <f t="shared" si="564"/>
        <v/>
      </c>
      <c r="J1291" s="134" t="str">
        <f>""</f>
        <v/>
      </c>
      <c r="K1291" s="134" t="str">
        <f t="shared" si="565"/>
        <v/>
      </c>
      <c r="L1291" s="134" t="str">
        <f t="shared" si="566"/>
        <v/>
      </c>
      <c r="M1291" s="134" t="str">
        <f t="shared" si="549"/>
        <v/>
      </c>
      <c r="N1291" s="134" t="str">
        <f t="shared" si="550"/>
        <v/>
      </c>
      <c r="O1291" s="134" t="str">
        <f t="shared" si="551"/>
        <v/>
      </c>
      <c r="P1291" s="134" t="str">
        <f t="shared" si="552"/>
        <v/>
      </c>
      <c r="Q1291" s="134" t="str">
        <f t="shared" si="553"/>
        <v/>
      </c>
      <c r="R1291" s="130" t="str">
        <f t="shared" si="554"/>
        <v/>
      </c>
      <c r="S1291" s="134" t="str">
        <f t="shared" si="555"/>
        <v/>
      </c>
      <c r="T1291" s="147" t="str">
        <f t="shared" si="556"/>
        <v/>
      </c>
      <c r="U1291" s="134" t="str">
        <f t="shared" si="557"/>
        <v/>
      </c>
      <c r="V1291" s="134" t="str">
        <f t="shared" si="558"/>
        <v/>
      </c>
      <c r="W1291" s="134" t="str">
        <f t="shared" si="559"/>
        <v/>
      </c>
    </row>
    <row r="1292" spans="1:23">
      <c r="A1292" s="150"/>
      <c r="B1292" s="147"/>
      <c r="C1292" s="130"/>
      <c r="D1292" s="134" t="str">
        <f t="shared" si="567"/>
        <v/>
      </c>
      <c r="E1292" s="145" t="str">
        <f t="shared" si="560"/>
        <v/>
      </c>
      <c r="F1292" s="146" t="str">
        <f t="shared" si="561"/>
        <v/>
      </c>
      <c r="G1292" s="132" t="str">
        <f t="shared" si="562"/>
        <v/>
      </c>
      <c r="H1292" s="133" t="str">
        <f t="shared" ca="1" si="563"/>
        <v/>
      </c>
      <c r="I1292" s="134" t="str">
        <f t="shared" si="564"/>
        <v/>
      </c>
      <c r="J1292" s="134" t="str">
        <f>""</f>
        <v/>
      </c>
      <c r="K1292" s="134" t="str">
        <f t="shared" si="565"/>
        <v/>
      </c>
      <c r="L1292" s="134" t="str">
        <f t="shared" si="566"/>
        <v/>
      </c>
      <c r="M1292" s="134" t="str">
        <f t="shared" si="549"/>
        <v/>
      </c>
      <c r="N1292" s="134" t="str">
        <f t="shared" si="550"/>
        <v/>
      </c>
      <c r="O1292" s="134" t="str">
        <f t="shared" si="551"/>
        <v/>
      </c>
      <c r="P1292" s="134" t="str">
        <f t="shared" si="552"/>
        <v/>
      </c>
      <c r="Q1292" s="134" t="str">
        <f t="shared" si="553"/>
        <v/>
      </c>
      <c r="R1292" s="130" t="str">
        <f t="shared" si="554"/>
        <v/>
      </c>
      <c r="S1292" s="134" t="str">
        <f t="shared" si="555"/>
        <v/>
      </c>
      <c r="T1292" s="147" t="str">
        <f t="shared" si="556"/>
        <v/>
      </c>
      <c r="U1292" s="134" t="str">
        <f t="shared" si="557"/>
        <v/>
      </c>
      <c r="V1292" s="134" t="str">
        <f t="shared" si="558"/>
        <v/>
      </c>
      <c r="W1292" s="134" t="str">
        <f t="shared" si="559"/>
        <v/>
      </c>
    </row>
    <row r="1293" spans="1:23">
      <c r="A1293" s="150"/>
      <c r="B1293" s="147"/>
      <c r="C1293" s="130"/>
      <c r="D1293" s="134" t="str">
        <f t="shared" si="567"/>
        <v/>
      </c>
      <c r="E1293" s="145" t="str">
        <f t="shared" si="560"/>
        <v/>
      </c>
      <c r="F1293" s="146" t="str">
        <f t="shared" si="561"/>
        <v/>
      </c>
      <c r="G1293" s="132" t="str">
        <f t="shared" si="562"/>
        <v/>
      </c>
      <c r="H1293" s="133" t="str">
        <f t="shared" ca="1" si="563"/>
        <v/>
      </c>
      <c r="I1293" s="134" t="str">
        <f t="shared" si="564"/>
        <v/>
      </c>
      <c r="J1293" s="134" t="str">
        <f>""</f>
        <v/>
      </c>
      <c r="K1293" s="134" t="str">
        <f t="shared" si="565"/>
        <v/>
      </c>
      <c r="L1293" s="134" t="str">
        <f t="shared" si="566"/>
        <v/>
      </c>
      <c r="M1293" s="134" t="str">
        <f t="shared" si="549"/>
        <v/>
      </c>
      <c r="N1293" s="134" t="str">
        <f t="shared" si="550"/>
        <v/>
      </c>
      <c r="O1293" s="134" t="str">
        <f t="shared" si="551"/>
        <v/>
      </c>
      <c r="P1293" s="134" t="str">
        <f t="shared" si="552"/>
        <v/>
      </c>
      <c r="Q1293" s="134" t="str">
        <f t="shared" si="553"/>
        <v/>
      </c>
      <c r="R1293" s="130" t="str">
        <f t="shared" si="554"/>
        <v/>
      </c>
      <c r="S1293" s="134" t="str">
        <f t="shared" si="555"/>
        <v/>
      </c>
      <c r="T1293" s="147" t="str">
        <f t="shared" si="556"/>
        <v/>
      </c>
      <c r="U1293" s="134" t="str">
        <f t="shared" si="557"/>
        <v/>
      </c>
      <c r="V1293" s="134" t="str">
        <f t="shared" si="558"/>
        <v/>
      </c>
      <c r="W1293" s="134" t="str">
        <f t="shared" si="559"/>
        <v/>
      </c>
    </row>
    <row r="1294" spans="1:23">
      <c r="A1294" s="150"/>
      <c r="B1294" s="147"/>
      <c r="C1294" s="130"/>
      <c r="D1294" s="134" t="str">
        <f t="shared" si="567"/>
        <v/>
      </c>
      <c r="E1294" s="145" t="str">
        <f t="shared" si="560"/>
        <v/>
      </c>
      <c r="F1294" s="146" t="str">
        <f t="shared" si="561"/>
        <v/>
      </c>
      <c r="G1294" s="132" t="str">
        <f t="shared" si="562"/>
        <v/>
      </c>
      <c r="H1294" s="133" t="str">
        <f t="shared" ca="1" si="563"/>
        <v/>
      </c>
      <c r="I1294" s="134" t="str">
        <f t="shared" si="564"/>
        <v/>
      </c>
      <c r="J1294" s="134" t="str">
        <f>""</f>
        <v/>
      </c>
      <c r="K1294" s="134" t="str">
        <f t="shared" si="565"/>
        <v/>
      </c>
      <c r="L1294" s="134" t="str">
        <f t="shared" si="566"/>
        <v/>
      </c>
      <c r="M1294" s="134" t="str">
        <f t="shared" si="549"/>
        <v/>
      </c>
      <c r="N1294" s="134" t="str">
        <f t="shared" si="550"/>
        <v/>
      </c>
      <c r="O1294" s="134" t="str">
        <f t="shared" si="551"/>
        <v/>
      </c>
      <c r="P1294" s="134" t="str">
        <f t="shared" si="552"/>
        <v/>
      </c>
      <c r="Q1294" s="134" t="str">
        <f t="shared" si="553"/>
        <v/>
      </c>
      <c r="R1294" s="130" t="str">
        <f t="shared" si="554"/>
        <v/>
      </c>
      <c r="S1294" s="134" t="str">
        <f t="shared" si="555"/>
        <v/>
      </c>
      <c r="T1294" s="147" t="str">
        <f t="shared" si="556"/>
        <v/>
      </c>
      <c r="U1294" s="134" t="str">
        <f t="shared" si="557"/>
        <v/>
      </c>
      <c r="V1294" s="134" t="str">
        <f t="shared" si="558"/>
        <v/>
      </c>
      <c r="W1294" s="134" t="str">
        <f t="shared" si="559"/>
        <v/>
      </c>
    </row>
    <row r="1295" spans="1:23">
      <c r="A1295" s="150"/>
      <c r="B1295" s="147"/>
      <c r="C1295" s="130"/>
      <c r="D1295" s="134" t="str">
        <f t="shared" si="567"/>
        <v/>
      </c>
      <c r="E1295" s="145" t="str">
        <f t="shared" si="560"/>
        <v/>
      </c>
      <c r="F1295" s="146" t="str">
        <f t="shared" si="561"/>
        <v/>
      </c>
      <c r="G1295" s="132" t="str">
        <f t="shared" si="562"/>
        <v/>
      </c>
      <c r="H1295" s="133" t="str">
        <f t="shared" ca="1" si="563"/>
        <v/>
      </c>
      <c r="I1295" s="134" t="str">
        <f t="shared" si="564"/>
        <v/>
      </c>
      <c r="J1295" s="134" t="str">
        <f>""</f>
        <v/>
      </c>
      <c r="K1295" s="134" t="str">
        <f t="shared" si="565"/>
        <v/>
      </c>
      <c r="L1295" s="134" t="str">
        <f t="shared" si="566"/>
        <v/>
      </c>
      <c r="M1295" s="134" t="str">
        <f t="shared" si="549"/>
        <v/>
      </c>
      <c r="N1295" s="134" t="str">
        <f t="shared" si="550"/>
        <v/>
      </c>
      <c r="O1295" s="134" t="str">
        <f t="shared" si="551"/>
        <v/>
      </c>
      <c r="P1295" s="134" t="str">
        <f t="shared" si="552"/>
        <v/>
      </c>
      <c r="Q1295" s="134" t="str">
        <f t="shared" si="553"/>
        <v/>
      </c>
      <c r="R1295" s="130" t="str">
        <f t="shared" si="554"/>
        <v/>
      </c>
      <c r="S1295" s="134" t="str">
        <f t="shared" si="555"/>
        <v/>
      </c>
      <c r="T1295" s="147" t="str">
        <f t="shared" si="556"/>
        <v/>
      </c>
      <c r="U1295" s="134" t="str">
        <f t="shared" si="557"/>
        <v/>
      </c>
      <c r="V1295" s="134" t="str">
        <f t="shared" si="558"/>
        <v/>
      </c>
      <c r="W1295" s="134" t="str">
        <f t="shared" si="559"/>
        <v/>
      </c>
    </row>
    <row r="1296" spans="1:23">
      <c r="A1296" s="150"/>
      <c r="B1296" s="147"/>
      <c r="C1296" s="130"/>
      <c r="D1296" s="134" t="str">
        <f t="shared" si="567"/>
        <v/>
      </c>
      <c r="E1296" s="145" t="str">
        <f t="shared" si="560"/>
        <v/>
      </c>
      <c r="F1296" s="146" t="str">
        <f t="shared" si="561"/>
        <v/>
      </c>
      <c r="G1296" s="132" t="str">
        <f t="shared" si="562"/>
        <v/>
      </c>
      <c r="H1296" s="133" t="str">
        <f t="shared" ca="1" si="563"/>
        <v/>
      </c>
      <c r="I1296" s="134" t="str">
        <f t="shared" si="564"/>
        <v/>
      </c>
      <c r="J1296" s="134" t="str">
        <f>""</f>
        <v/>
      </c>
      <c r="K1296" s="134" t="str">
        <f t="shared" si="565"/>
        <v/>
      </c>
      <c r="L1296" s="134" t="str">
        <f t="shared" si="566"/>
        <v/>
      </c>
      <c r="M1296" s="134" t="str">
        <f t="shared" si="549"/>
        <v/>
      </c>
      <c r="N1296" s="134" t="str">
        <f t="shared" si="550"/>
        <v/>
      </c>
      <c r="O1296" s="134" t="str">
        <f t="shared" si="551"/>
        <v/>
      </c>
      <c r="P1296" s="134" t="str">
        <f t="shared" si="552"/>
        <v/>
      </c>
      <c r="Q1296" s="134" t="str">
        <f t="shared" si="553"/>
        <v/>
      </c>
      <c r="R1296" s="130" t="str">
        <f t="shared" si="554"/>
        <v/>
      </c>
      <c r="S1296" s="134" t="str">
        <f t="shared" si="555"/>
        <v/>
      </c>
      <c r="T1296" s="147" t="str">
        <f t="shared" si="556"/>
        <v/>
      </c>
      <c r="U1296" s="134" t="str">
        <f t="shared" si="557"/>
        <v/>
      </c>
      <c r="V1296" s="134" t="str">
        <f t="shared" si="558"/>
        <v/>
      </c>
      <c r="W1296" s="134" t="str">
        <f t="shared" si="559"/>
        <v/>
      </c>
    </row>
    <row r="1297" spans="1:23">
      <c r="A1297" s="150"/>
      <c r="B1297" s="147"/>
      <c r="C1297" s="130"/>
      <c r="D1297" s="134" t="str">
        <f t="shared" si="567"/>
        <v/>
      </c>
      <c r="E1297" s="145" t="str">
        <f t="shared" si="560"/>
        <v/>
      </c>
      <c r="F1297" s="146" t="str">
        <f t="shared" si="561"/>
        <v/>
      </c>
      <c r="G1297" s="132" t="str">
        <f t="shared" si="562"/>
        <v/>
      </c>
      <c r="H1297" s="133" t="str">
        <f t="shared" ca="1" si="563"/>
        <v/>
      </c>
      <c r="I1297" s="134" t="str">
        <f t="shared" si="564"/>
        <v/>
      </c>
      <c r="J1297" s="134" t="str">
        <f>""</f>
        <v/>
      </c>
      <c r="K1297" s="134" t="str">
        <f t="shared" si="565"/>
        <v/>
      </c>
      <c r="L1297" s="134" t="str">
        <f t="shared" si="566"/>
        <v/>
      </c>
      <c r="M1297" s="134" t="str">
        <f t="shared" si="549"/>
        <v/>
      </c>
      <c r="N1297" s="134" t="str">
        <f t="shared" si="550"/>
        <v/>
      </c>
      <c r="O1297" s="134" t="str">
        <f t="shared" si="551"/>
        <v/>
      </c>
      <c r="P1297" s="134" t="str">
        <f t="shared" si="552"/>
        <v/>
      </c>
      <c r="Q1297" s="134" t="str">
        <f t="shared" si="553"/>
        <v/>
      </c>
      <c r="R1297" s="130" t="str">
        <f t="shared" si="554"/>
        <v/>
      </c>
      <c r="S1297" s="134" t="str">
        <f t="shared" si="555"/>
        <v/>
      </c>
      <c r="T1297" s="147" t="str">
        <f t="shared" si="556"/>
        <v/>
      </c>
      <c r="U1297" s="134" t="str">
        <f t="shared" si="557"/>
        <v/>
      </c>
      <c r="V1297" s="134" t="str">
        <f t="shared" si="558"/>
        <v/>
      </c>
      <c r="W1297" s="134" t="str">
        <f t="shared" si="559"/>
        <v/>
      </c>
    </row>
    <row r="1298" spans="1:23">
      <c r="A1298" s="150"/>
      <c r="B1298" s="147"/>
      <c r="C1298" s="130"/>
      <c r="D1298" s="134" t="str">
        <f t="shared" si="567"/>
        <v/>
      </c>
      <c r="E1298" s="145" t="str">
        <f t="shared" si="560"/>
        <v/>
      </c>
      <c r="F1298" s="146" t="str">
        <f t="shared" si="561"/>
        <v/>
      </c>
      <c r="G1298" s="132" t="str">
        <f t="shared" si="562"/>
        <v/>
      </c>
      <c r="H1298" s="133" t="str">
        <f t="shared" ca="1" si="563"/>
        <v/>
      </c>
      <c r="I1298" s="134" t="str">
        <f t="shared" si="564"/>
        <v/>
      </c>
      <c r="J1298" s="134" t="str">
        <f>""</f>
        <v/>
      </c>
      <c r="K1298" s="134" t="str">
        <f t="shared" si="565"/>
        <v/>
      </c>
      <c r="L1298" s="134" t="str">
        <f t="shared" si="566"/>
        <v/>
      </c>
      <c r="M1298" s="134" t="str">
        <f t="shared" si="549"/>
        <v/>
      </c>
      <c r="N1298" s="134" t="str">
        <f t="shared" si="550"/>
        <v/>
      </c>
      <c r="O1298" s="134" t="str">
        <f t="shared" si="551"/>
        <v/>
      </c>
      <c r="P1298" s="134" t="str">
        <f t="shared" si="552"/>
        <v/>
      </c>
      <c r="Q1298" s="134" t="str">
        <f t="shared" si="553"/>
        <v/>
      </c>
      <c r="R1298" s="130" t="str">
        <f t="shared" si="554"/>
        <v/>
      </c>
      <c r="S1298" s="134" t="str">
        <f t="shared" si="555"/>
        <v/>
      </c>
      <c r="T1298" s="147" t="str">
        <f t="shared" si="556"/>
        <v/>
      </c>
      <c r="U1298" s="134" t="str">
        <f t="shared" si="557"/>
        <v/>
      </c>
      <c r="V1298" s="134" t="str">
        <f t="shared" si="558"/>
        <v/>
      </c>
      <c r="W1298" s="134" t="str">
        <f t="shared" si="559"/>
        <v/>
      </c>
    </row>
    <row r="1299" spans="1:23">
      <c r="A1299" s="150"/>
      <c r="B1299" s="147"/>
      <c r="C1299" s="130"/>
      <c r="D1299" s="134" t="str">
        <f t="shared" si="567"/>
        <v/>
      </c>
      <c r="E1299" s="145" t="str">
        <f t="shared" si="560"/>
        <v/>
      </c>
      <c r="F1299" s="146" t="str">
        <f t="shared" si="561"/>
        <v/>
      </c>
      <c r="G1299" s="132" t="str">
        <f t="shared" si="562"/>
        <v/>
      </c>
      <c r="H1299" s="133" t="str">
        <f t="shared" ca="1" si="563"/>
        <v/>
      </c>
      <c r="I1299" s="134" t="str">
        <f t="shared" si="564"/>
        <v/>
      </c>
      <c r="J1299" s="134" t="str">
        <f>""</f>
        <v/>
      </c>
      <c r="K1299" s="134" t="str">
        <f t="shared" si="565"/>
        <v/>
      </c>
      <c r="L1299" s="134" t="str">
        <f t="shared" si="566"/>
        <v/>
      </c>
      <c r="M1299" s="134" t="str">
        <f t="shared" si="549"/>
        <v/>
      </c>
      <c r="N1299" s="134" t="str">
        <f t="shared" si="550"/>
        <v/>
      </c>
      <c r="O1299" s="134" t="str">
        <f t="shared" si="551"/>
        <v/>
      </c>
      <c r="P1299" s="134" t="str">
        <f t="shared" si="552"/>
        <v/>
      </c>
      <c r="Q1299" s="134" t="str">
        <f t="shared" si="553"/>
        <v/>
      </c>
      <c r="R1299" s="130" t="str">
        <f t="shared" si="554"/>
        <v/>
      </c>
      <c r="S1299" s="134" t="str">
        <f t="shared" si="555"/>
        <v/>
      </c>
      <c r="T1299" s="147" t="str">
        <f t="shared" si="556"/>
        <v/>
      </c>
      <c r="U1299" s="134" t="str">
        <f t="shared" si="557"/>
        <v/>
      </c>
      <c r="V1299" s="134" t="str">
        <f t="shared" si="558"/>
        <v/>
      </c>
      <c r="W1299" s="134" t="str">
        <f t="shared" si="559"/>
        <v/>
      </c>
    </row>
    <row r="1300" spans="1:23">
      <c r="A1300" s="150"/>
      <c r="B1300" s="147"/>
      <c r="C1300" s="130"/>
      <c r="D1300" s="134" t="str">
        <f t="shared" si="567"/>
        <v/>
      </c>
      <c r="E1300" s="145" t="str">
        <f t="shared" si="560"/>
        <v/>
      </c>
      <c r="F1300" s="146" t="str">
        <f t="shared" si="561"/>
        <v/>
      </c>
      <c r="G1300" s="132" t="str">
        <f t="shared" si="562"/>
        <v/>
      </c>
      <c r="H1300" s="133" t="str">
        <f t="shared" ca="1" si="563"/>
        <v/>
      </c>
      <c r="I1300" s="134" t="str">
        <f t="shared" si="564"/>
        <v/>
      </c>
      <c r="J1300" s="134" t="str">
        <f>""</f>
        <v/>
      </c>
      <c r="K1300" s="134" t="str">
        <f t="shared" si="565"/>
        <v/>
      </c>
      <c r="L1300" s="134" t="str">
        <f t="shared" si="566"/>
        <v/>
      </c>
      <c r="M1300" s="134" t="str">
        <f t="shared" si="549"/>
        <v/>
      </c>
      <c r="N1300" s="134" t="str">
        <f t="shared" si="550"/>
        <v/>
      </c>
      <c r="O1300" s="134" t="str">
        <f t="shared" si="551"/>
        <v/>
      </c>
      <c r="P1300" s="134" t="str">
        <f t="shared" si="552"/>
        <v/>
      </c>
      <c r="Q1300" s="134" t="str">
        <f t="shared" si="553"/>
        <v/>
      </c>
      <c r="R1300" s="130" t="str">
        <f t="shared" si="554"/>
        <v/>
      </c>
      <c r="S1300" s="134" t="str">
        <f t="shared" si="555"/>
        <v/>
      </c>
      <c r="T1300" s="147" t="str">
        <f t="shared" si="556"/>
        <v/>
      </c>
      <c r="U1300" s="134" t="str">
        <f t="shared" si="557"/>
        <v/>
      </c>
      <c r="V1300" s="134" t="str">
        <f t="shared" si="558"/>
        <v/>
      </c>
      <c r="W1300" s="134" t="str">
        <f t="shared" si="559"/>
        <v/>
      </c>
    </row>
    <row r="1301" spans="1:23">
      <c r="A1301" s="150"/>
      <c r="B1301" s="147"/>
      <c r="C1301" s="130"/>
      <c r="D1301" s="134" t="str">
        <f t="shared" si="567"/>
        <v/>
      </c>
      <c r="E1301" s="145" t="str">
        <f t="shared" si="560"/>
        <v/>
      </c>
      <c r="F1301" s="146" t="str">
        <f t="shared" si="561"/>
        <v/>
      </c>
      <c r="G1301" s="132" t="str">
        <f t="shared" si="562"/>
        <v/>
      </c>
      <c r="H1301" s="133" t="str">
        <f t="shared" ca="1" si="563"/>
        <v/>
      </c>
      <c r="I1301" s="134" t="str">
        <f t="shared" si="564"/>
        <v/>
      </c>
      <c r="J1301" s="134" t="str">
        <f>""</f>
        <v/>
      </c>
      <c r="K1301" s="134" t="str">
        <f t="shared" si="565"/>
        <v/>
      </c>
      <c r="L1301" s="134" t="str">
        <f t="shared" si="566"/>
        <v/>
      </c>
      <c r="M1301" s="134" t="str">
        <f t="shared" si="549"/>
        <v/>
      </c>
      <c r="N1301" s="134" t="str">
        <f t="shared" si="550"/>
        <v/>
      </c>
      <c r="O1301" s="134" t="str">
        <f t="shared" si="551"/>
        <v/>
      </c>
      <c r="P1301" s="134" t="str">
        <f t="shared" si="552"/>
        <v/>
      </c>
      <c r="Q1301" s="134" t="str">
        <f t="shared" si="553"/>
        <v/>
      </c>
      <c r="R1301" s="130" t="str">
        <f t="shared" si="554"/>
        <v/>
      </c>
      <c r="S1301" s="134" t="str">
        <f t="shared" si="555"/>
        <v/>
      </c>
      <c r="T1301" s="147" t="str">
        <f t="shared" si="556"/>
        <v/>
      </c>
      <c r="U1301" s="134" t="str">
        <f t="shared" si="557"/>
        <v/>
      </c>
      <c r="V1301" s="134" t="str">
        <f t="shared" si="558"/>
        <v/>
      </c>
      <c r="W1301" s="134" t="str">
        <f t="shared" si="559"/>
        <v/>
      </c>
    </row>
    <row r="1302" spans="1:23">
      <c r="A1302" s="150"/>
      <c r="B1302" s="147"/>
      <c r="C1302" s="130"/>
      <c r="D1302" s="134" t="str">
        <f t="shared" si="567"/>
        <v/>
      </c>
      <c r="E1302" s="145" t="str">
        <f t="shared" si="560"/>
        <v/>
      </c>
      <c r="F1302" s="146" t="str">
        <f t="shared" si="561"/>
        <v/>
      </c>
      <c r="G1302" s="132" t="str">
        <f t="shared" si="562"/>
        <v/>
      </c>
      <c r="H1302" s="133" t="str">
        <f t="shared" ca="1" si="563"/>
        <v/>
      </c>
      <c r="I1302" s="134" t="str">
        <f t="shared" si="564"/>
        <v/>
      </c>
      <c r="J1302" s="134" t="str">
        <f>""</f>
        <v/>
      </c>
      <c r="K1302" s="134" t="str">
        <f t="shared" si="565"/>
        <v/>
      </c>
      <c r="L1302" s="134" t="str">
        <f t="shared" si="566"/>
        <v/>
      </c>
      <c r="M1302" s="134" t="str">
        <f t="shared" si="549"/>
        <v/>
      </c>
      <c r="N1302" s="134" t="str">
        <f t="shared" si="550"/>
        <v/>
      </c>
      <c r="O1302" s="134" t="str">
        <f t="shared" si="551"/>
        <v/>
      </c>
      <c r="P1302" s="134" t="str">
        <f t="shared" si="552"/>
        <v/>
      </c>
      <c r="Q1302" s="134" t="str">
        <f t="shared" si="553"/>
        <v/>
      </c>
      <c r="R1302" s="130" t="str">
        <f t="shared" si="554"/>
        <v/>
      </c>
      <c r="S1302" s="134" t="str">
        <f t="shared" si="555"/>
        <v/>
      </c>
      <c r="T1302" s="147" t="str">
        <f t="shared" si="556"/>
        <v/>
      </c>
      <c r="U1302" s="134" t="str">
        <f t="shared" si="557"/>
        <v/>
      </c>
      <c r="V1302" s="134" t="str">
        <f t="shared" si="558"/>
        <v/>
      </c>
      <c r="W1302" s="134" t="str">
        <f t="shared" si="559"/>
        <v/>
      </c>
    </row>
    <row r="1303" spans="1:23">
      <c r="A1303" s="150"/>
      <c r="B1303" s="147"/>
      <c r="C1303" s="130"/>
      <c r="D1303" s="134" t="str">
        <f t="shared" si="567"/>
        <v/>
      </c>
      <c r="E1303" s="145" t="str">
        <f t="shared" si="560"/>
        <v/>
      </c>
      <c r="F1303" s="146" t="str">
        <f t="shared" si="561"/>
        <v/>
      </c>
      <c r="G1303" s="132" t="str">
        <f t="shared" si="562"/>
        <v/>
      </c>
      <c r="H1303" s="133" t="str">
        <f t="shared" ca="1" si="563"/>
        <v/>
      </c>
      <c r="I1303" s="134" t="str">
        <f t="shared" si="564"/>
        <v/>
      </c>
      <c r="J1303" s="134" t="str">
        <f>""</f>
        <v/>
      </c>
      <c r="K1303" s="134" t="str">
        <f t="shared" si="565"/>
        <v/>
      </c>
      <c r="L1303" s="134" t="str">
        <f t="shared" si="566"/>
        <v/>
      </c>
      <c r="M1303" s="134" t="str">
        <f t="shared" si="549"/>
        <v/>
      </c>
      <c r="N1303" s="134" t="str">
        <f t="shared" si="550"/>
        <v/>
      </c>
      <c r="O1303" s="134" t="str">
        <f t="shared" si="551"/>
        <v/>
      </c>
      <c r="P1303" s="134" t="str">
        <f t="shared" si="552"/>
        <v/>
      </c>
      <c r="Q1303" s="134" t="str">
        <f t="shared" si="553"/>
        <v/>
      </c>
      <c r="R1303" s="130" t="str">
        <f t="shared" si="554"/>
        <v/>
      </c>
      <c r="S1303" s="134" t="str">
        <f t="shared" si="555"/>
        <v/>
      </c>
      <c r="T1303" s="147" t="str">
        <f t="shared" si="556"/>
        <v/>
      </c>
      <c r="U1303" s="134" t="str">
        <f t="shared" si="557"/>
        <v/>
      </c>
      <c r="V1303" s="134" t="str">
        <f t="shared" si="558"/>
        <v/>
      </c>
      <c r="W1303" s="134" t="str">
        <f t="shared" si="559"/>
        <v/>
      </c>
    </row>
    <row r="1304" spans="1:23">
      <c r="A1304" s="150"/>
      <c r="B1304" s="147"/>
      <c r="C1304" s="130"/>
      <c r="D1304" s="134" t="str">
        <f t="shared" si="567"/>
        <v/>
      </c>
      <c r="E1304" s="145" t="str">
        <f t="shared" si="560"/>
        <v/>
      </c>
      <c r="F1304" s="146" t="str">
        <f t="shared" si="561"/>
        <v/>
      </c>
      <c r="G1304" s="132" t="str">
        <f t="shared" si="562"/>
        <v/>
      </c>
      <c r="H1304" s="133" t="str">
        <f t="shared" ca="1" si="563"/>
        <v/>
      </c>
      <c r="I1304" s="134" t="str">
        <f t="shared" si="564"/>
        <v/>
      </c>
      <c r="J1304" s="134" t="str">
        <f>""</f>
        <v/>
      </c>
      <c r="K1304" s="134" t="str">
        <f t="shared" si="565"/>
        <v/>
      </c>
      <c r="L1304" s="134" t="str">
        <f t="shared" si="566"/>
        <v/>
      </c>
      <c r="M1304" s="134" t="str">
        <f t="shared" si="549"/>
        <v/>
      </c>
      <c r="N1304" s="134" t="str">
        <f t="shared" si="550"/>
        <v/>
      </c>
      <c r="O1304" s="134" t="str">
        <f t="shared" si="551"/>
        <v/>
      </c>
      <c r="P1304" s="134" t="str">
        <f t="shared" si="552"/>
        <v/>
      </c>
      <c r="Q1304" s="134" t="str">
        <f t="shared" si="553"/>
        <v/>
      </c>
      <c r="R1304" s="130" t="str">
        <f t="shared" si="554"/>
        <v/>
      </c>
      <c r="S1304" s="134" t="str">
        <f t="shared" si="555"/>
        <v/>
      </c>
      <c r="T1304" s="147" t="str">
        <f t="shared" si="556"/>
        <v/>
      </c>
      <c r="U1304" s="134" t="str">
        <f t="shared" si="557"/>
        <v/>
      </c>
      <c r="V1304" s="134" t="str">
        <f t="shared" si="558"/>
        <v/>
      </c>
      <c r="W1304" s="134" t="str">
        <f t="shared" si="559"/>
        <v/>
      </c>
    </row>
    <row r="1305" spans="1:23">
      <c r="A1305" s="150"/>
      <c r="B1305" s="147"/>
      <c r="C1305" s="130"/>
      <c r="D1305" s="134" t="str">
        <f t="shared" si="567"/>
        <v/>
      </c>
      <c r="E1305" s="145" t="str">
        <f t="shared" si="560"/>
        <v/>
      </c>
      <c r="F1305" s="146" t="str">
        <f t="shared" si="561"/>
        <v/>
      </c>
      <c r="G1305" s="132" t="str">
        <f t="shared" si="562"/>
        <v/>
      </c>
      <c r="H1305" s="133" t="str">
        <f t="shared" ca="1" si="563"/>
        <v/>
      </c>
      <c r="I1305" s="134" t="str">
        <f t="shared" si="564"/>
        <v/>
      </c>
      <c r="J1305" s="134" t="str">
        <f>""</f>
        <v/>
      </c>
      <c r="K1305" s="134" t="str">
        <f t="shared" si="565"/>
        <v/>
      </c>
      <c r="L1305" s="134" t="str">
        <f t="shared" si="566"/>
        <v/>
      </c>
      <c r="M1305" s="134" t="str">
        <f t="shared" si="549"/>
        <v/>
      </c>
      <c r="N1305" s="134" t="str">
        <f t="shared" si="550"/>
        <v/>
      </c>
      <c r="O1305" s="134" t="str">
        <f t="shared" si="551"/>
        <v/>
      </c>
      <c r="P1305" s="134" t="str">
        <f t="shared" si="552"/>
        <v/>
      </c>
      <c r="Q1305" s="134" t="str">
        <f t="shared" si="553"/>
        <v/>
      </c>
      <c r="R1305" s="130" t="str">
        <f t="shared" si="554"/>
        <v/>
      </c>
      <c r="S1305" s="134" t="str">
        <f t="shared" si="555"/>
        <v/>
      </c>
      <c r="T1305" s="147" t="str">
        <f t="shared" si="556"/>
        <v/>
      </c>
      <c r="U1305" s="134" t="str">
        <f t="shared" si="557"/>
        <v/>
      </c>
      <c r="V1305" s="134" t="str">
        <f t="shared" si="558"/>
        <v/>
      </c>
      <c r="W1305" s="134" t="str">
        <f t="shared" si="559"/>
        <v/>
      </c>
    </row>
    <row r="1306" spans="1:23">
      <c r="A1306" s="150"/>
      <c r="B1306" s="147"/>
      <c r="C1306" s="130"/>
      <c r="D1306" s="134" t="str">
        <f t="shared" si="567"/>
        <v/>
      </c>
      <c r="E1306" s="145" t="str">
        <f t="shared" si="560"/>
        <v/>
      </c>
      <c r="F1306" s="146" t="str">
        <f t="shared" si="561"/>
        <v/>
      </c>
      <c r="G1306" s="132" t="str">
        <f t="shared" si="562"/>
        <v/>
      </c>
      <c r="H1306" s="133" t="str">
        <f t="shared" ca="1" si="563"/>
        <v/>
      </c>
      <c r="I1306" s="134" t="str">
        <f t="shared" si="564"/>
        <v/>
      </c>
      <c r="J1306" s="134" t="str">
        <f>""</f>
        <v/>
      </c>
      <c r="K1306" s="134" t="str">
        <f t="shared" si="565"/>
        <v/>
      </c>
      <c r="L1306" s="134" t="str">
        <f t="shared" si="566"/>
        <v/>
      </c>
      <c r="M1306" s="134" t="str">
        <f t="shared" si="549"/>
        <v/>
      </c>
      <c r="N1306" s="134" t="str">
        <f t="shared" si="550"/>
        <v/>
      </c>
      <c r="O1306" s="134" t="str">
        <f t="shared" si="551"/>
        <v/>
      </c>
      <c r="P1306" s="134" t="str">
        <f t="shared" si="552"/>
        <v/>
      </c>
      <c r="Q1306" s="134" t="str">
        <f t="shared" si="553"/>
        <v/>
      </c>
      <c r="R1306" s="130" t="str">
        <f t="shared" si="554"/>
        <v/>
      </c>
      <c r="S1306" s="134" t="str">
        <f t="shared" si="555"/>
        <v/>
      </c>
      <c r="T1306" s="147" t="str">
        <f t="shared" si="556"/>
        <v/>
      </c>
      <c r="U1306" s="134" t="str">
        <f t="shared" si="557"/>
        <v/>
      </c>
      <c r="V1306" s="134" t="str">
        <f t="shared" si="558"/>
        <v/>
      </c>
      <c r="W1306" s="134" t="str">
        <f t="shared" si="559"/>
        <v/>
      </c>
    </row>
    <row r="1307" spans="1:23">
      <c r="A1307" s="150"/>
      <c r="B1307" s="147"/>
      <c r="C1307" s="130"/>
      <c r="D1307" s="134" t="str">
        <f t="shared" si="567"/>
        <v/>
      </c>
      <c r="E1307" s="145" t="str">
        <f t="shared" si="560"/>
        <v/>
      </c>
      <c r="F1307" s="146" t="str">
        <f t="shared" si="561"/>
        <v/>
      </c>
      <c r="G1307" s="132" t="str">
        <f t="shared" si="562"/>
        <v/>
      </c>
      <c r="H1307" s="133" t="str">
        <f t="shared" ca="1" si="563"/>
        <v/>
      </c>
      <c r="I1307" s="134" t="str">
        <f t="shared" si="564"/>
        <v/>
      </c>
      <c r="J1307" s="134" t="str">
        <f>""</f>
        <v/>
      </c>
      <c r="K1307" s="134" t="str">
        <f t="shared" si="565"/>
        <v/>
      </c>
      <c r="L1307" s="134" t="str">
        <f t="shared" si="566"/>
        <v/>
      </c>
      <c r="M1307" s="134" t="str">
        <f t="shared" si="549"/>
        <v/>
      </c>
      <c r="N1307" s="134" t="str">
        <f t="shared" si="550"/>
        <v/>
      </c>
      <c r="O1307" s="134" t="str">
        <f t="shared" si="551"/>
        <v/>
      </c>
      <c r="P1307" s="134" t="str">
        <f t="shared" si="552"/>
        <v/>
      </c>
      <c r="Q1307" s="134" t="str">
        <f t="shared" si="553"/>
        <v/>
      </c>
      <c r="R1307" s="130" t="str">
        <f t="shared" si="554"/>
        <v/>
      </c>
      <c r="S1307" s="134" t="str">
        <f t="shared" si="555"/>
        <v/>
      </c>
      <c r="T1307" s="147" t="str">
        <f t="shared" si="556"/>
        <v/>
      </c>
      <c r="U1307" s="134" t="str">
        <f t="shared" si="557"/>
        <v/>
      </c>
      <c r="V1307" s="134" t="str">
        <f t="shared" si="558"/>
        <v/>
      </c>
      <c r="W1307" s="134" t="str">
        <f t="shared" si="559"/>
        <v/>
      </c>
    </row>
    <row r="1308" spans="1:23">
      <c r="A1308" s="150"/>
      <c r="B1308" s="147"/>
      <c r="C1308" s="130"/>
      <c r="D1308" s="134" t="str">
        <f t="shared" si="567"/>
        <v/>
      </c>
      <c r="E1308" s="145" t="str">
        <f t="shared" si="560"/>
        <v/>
      </c>
      <c r="F1308" s="146" t="str">
        <f t="shared" si="561"/>
        <v/>
      </c>
      <c r="G1308" s="132" t="str">
        <f t="shared" si="562"/>
        <v/>
      </c>
      <c r="H1308" s="133" t="str">
        <f t="shared" ca="1" si="563"/>
        <v/>
      </c>
      <c r="I1308" s="134" t="str">
        <f t="shared" si="564"/>
        <v/>
      </c>
      <c r="J1308" s="134" t="str">
        <f>""</f>
        <v/>
      </c>
      <c r="K1308" s="134" t="str">
        <f t="shared" si="565"/>
        <v/>
      </c>
      <c r="L1308" s="134" t="str">
        <f t="shared" si="566"/>
        <v/>
      </c>
      <c r="M1308" s="134" t="str">
        <f t="shared" si="549"/>
        <v/>
      </c>
      <c r="N1308" s="134" t="str">
        <f t="shared" si="550"/>
        <v/>
      </c>
      <c r="O1308" s="134" t="str">
        <f t="shared" si="551"/>
        <v/>
      </c>
      <c r="P1308" s="134" t="str">
        <f t="shared" si="552"/>
        <v/>
      </c>
      <c r="Q1308" s="134" t="str">
        <f t="shared" si="553"/>
        <v/>
      </c>
      <c r="R1308" s="130" t="str">
        <f t="shared" si="554"/>
        <v/>
      </c>
      <c r="S1308" s="134" t="str">
        <f t="shared" si="555"/>
        <v/>
      </c>
      <c r="T1308" s="147" t="str">
        <f t="shared" si="556"/>
        <v/>
      </c>
      <c r="U1308" s="134" t="str">
        <f t="shared" si="557"/>
        <v/>
      </c>
      <c r="V1308" s="134" t="str">
        <f t="shared" si="558"/>
        <v/>
      </c>
      <c r="W1308" s="134" t="str">
        <f t="shared" si="559"/>
        <v/>
      </c>
    </row>
    <row r="1309" spans="1:23">
      <c r="A1309" s="150"/>
      <c r="B1309" s="147"/>
      <c r="C1309" s="130"/>
      <c r="D1309" s="134" t="str">
        <f t="shared" si="567"/>
        <v/>
      </c>
      <c r="E1309" s="145" t="str">
        <f t="shared" si="560"/>
        <v/>
      </c>
      <c r="F1309" s="146" t="str">
        <f t="shared" si="561"/>
        <v/>
      </c>
      <c r="G1309" s="132" t="str">
        <f t="shared" si="562"/>
        <v/>
      </c>
      <c r="H1309" s="133" t="str">
        <f t="shared" ca="1" si="563"/>
        <v/>
      </c>
      <c r="I1309" s="134" t="str">
        <f t="shared" si="564"/>
        <v/>
      </c>
      <c r="J1309" s="134" t="str">
        <f>""</f>
        <v/>
      </c>
      <c r="K1309" s="134" t="str">
        <f t="shared" si="565"/>
        <v/>
      </c>
      <c r="L1309" s="134" t="str">
        <f t="shared" si="566"/>
        <v/>
      </c>
      <c r="M1309" s="134" t="str">
        <f t="shared" si="549"/>
        <v/>
      </c>
      <c r="N1309" s="134" t="str">
        <f t="shared" si="550"/>
        <v/>
      </c>
      <c r="O1309" s="134" t="str">
        <f t="shared" si="551"/>
        <v/>
      </c>
      <c r="P1309" s="134" t="str">
        <f t="shared" si="552"/>
        <v/>
      </c>
      <c r="Q1309" s="134" t="str">
        <f t="shared" si="553"/>
        <v/>
      </c>
      <c r="R1309" s="130" t="str">
        <f t="shared" si="554"/>
        <v/>
      </c>
      <c r="S1309" s="134" t="str">
        <f t="shared" si="555"/>
        <v/>
      </c>
      <c r="T1309" s="147" t="str">
        <f t="shared" si="556"/>
        <v/>
      </c>
      <c r="U1309" s="134" t="str">
        <f t="shared" si="557"/>
        <v/>
      </c>
      <c r="V1309" s="134" t="str">
        <f t="shared" si="558"/>
        <v/>
      </c>
      <c r="W1309" s="134" t="str">
        <f t="shared" si="559"/>
        <v/>
      </c>
    </row>
    <row r="1310" spans="1:23">
      <c r="A1310" s="150"/>
      <c r="B1310" s="147"/>
      <c r="C1310" s="130"/>
      <c r="D1310" s="134" t="str">
        <f t="shared" si="567"/>
        <v/>
      </c>
      <c r="E1310" s="145" t="str">
        <f t="shared" si="560"/>
        <v/>
      </c>
      <c r="F1310" s="146" t="str">
        <f t="shared" si="561"/>
        <v/>
      </c>
      <c r="G1310" s="132" t="str">
        <f t="shared" si="562"/>
        <v/>
      </c>
      <c r="H1310" s="133" t="str">
        <f t="shared" ca="1" si="563"/>
        <v/>
      </c>
      <c r="I1310" s="134" t="str">
        <f t="shared" si="564"/>
        <v/>
      </c>
      <c r="J1310" s="134" t="str">
        <f>""</f>
        <v/>
      </c>
      <c r="K1310" s="134" t="str">
        <f t="shared" si="565"/>
        <v/>
      </c>
      <c r="L1310" s="134" t="str">
        <f t="shared" si="566"/>
        <v/>
      </c>
      <c r="M1310" s="134" t="str">
        <f t="shared" si="549"/>
        <v/>
      </c>
      <c r="N1310" s="134" t="str">
        <f t="shared" si="550"/>
        <v/>
      </c>
      <c r="O1310" s="134" t="str">
        <f t="shared" si="551"/>
        <v/>
      </c>
      <c r="P1310" s="134" t="str">
        <f t="shared" si="552"/>
        <v/>
      </c>
      <c r="Q1310" s="134" t="str">
        <f t="shared" si="553"/>
        <v/>
      </c>
      <c r="R1310" s="130" t="str">
        <f t="shared" si="554"/>
        <v/>
      </c>
      <c r="S1310" s="134" t="str">
        <f t="shared" si="555"/>
        <v/>
      </c>
      <c r="T1310" s="147" t="str">
        <f t="shared" si="556"/>
        <v/>
      </c>
      <c r="U1310" s="134" t="str">
        <f t="shared" si="557"/>
        <v/>
      </c>
      <c r="V1310" s="134" t="str">
        <f t="shared" si="558"/>
        <v/>
      </c>
      <c r="W1310" s="134" t="str">
        <f t="shared" si="559"/>
        <v/>
      </c>
    </row>
    <row r="1311" spans="1:23">
      <c r="A1311" s="150"/>
      <c r="B1311" s="147"/>
      <c r="C1311" s="130"/>
      <c r="D1311" s="134" t="str">
        <f t="shared" si="567"/>
        <v/>
      </c>
      <c r="E1311" s="145" t="str">
        <f t="shared" si="560"/>
        <v/>
      </c>
      <c r="F1311" s="146" t="str">
        <f t="shared" si="561"/>
        <v/>
      </c>
      <c r="G1311" s="132" t="str">
        <f t="shared" si="562"/>
        <v/>
      </c>
      <c r="H1311" s="133" t="str">
        <f t="shared" ca="1" si="563"/>
        <v/>
      </c>
      <c r="I1311" s="134" t="str">
        <f t="shared" si="564"/>
        <v/>
      </c>
      <c r="J1311" s="134" t="str">
        <f>""</f>
        <v/>
      </c>
      <c r="K1311" s="134" t="str">
        <f t="shared" si="565"/>
        <v/>
      </c>
      <c r="L1311" s="134" t="str">
        <f t="shared" si="566"/>
        <v/>
      </c>
      <c r="M1311" s="134" t="str">
        <f t="shared" si="549"/>
        <v/>
      </c>
      <c r="N1311" s="134" t="str">
        <f t="shared" si="550"/>
        <v/>
      </c>
      <c r="O1311" s="134" t="str">
        <f t="shared" si="551"/>
        <v/>
      </c>
      <c r="P1311" s="134" t="str">
        <f t="shared" si="552"/>
        <v/>
      </c>
      <c r="Q1311" s="134" t="str">
        <f t="shared" si="553"/>
        <v/>
      </c>
      <c r="R1311" s="130" t="str">
        <f t="shared" si="554"/>
        <v/>
      </c>
      <c r="S1311" s="134" t="str">
        <f t="shared" si="555"/>
        <v/>
      </c>
      <c r="T1311" s="147" t="str">
        <f t="shared" si="556"/>
        <v/>
      </c>
      <c r="U1311" s="134" t="str">
        <f t="shared" si="557"/>
        <v/>
      </c>
      <c r="V1311" s="134" t="str">
        <f t="shared" si="558"/>
        <v/>
      </c>
      <c r="W1311" s="134" t="str">
        <f t="shared" si="559"/>
        <v/>
      </c>
    </row>
    <row r="1312" spans="1:23">
      <c r="A1312" s="150"/>
      <c r="B1312" s="147"/>
      <c r="C1312" s="130"/>
      <c r="D1312" s="134" t="str">
        <f t="shared" si="567"/>
        <v/>
      </c>
      <c r="E1312" s="145" t="str">
        <f t="shared" si="560"/>
        <v/>
      </c>
      <c r="F1312" s="146" t="str">
        <f t="shared" si="561"/>
        <v/>
      </c>
      <c r="G1312" s="132" t="str">
        <f t="shared" si="562"/>
        <v/>
      </c>
      <c r="H1312" s="133" t="str">
        <f t="shared" ca="1" si="563"/>
        <v/>
      </c>
      <c r="I1312" s="134" t="str">
        <f t="shared" si="564"/>
        <v/>
      </c>
      <c r="J1312" s="134" t="str">
        <f>""</f>
        <v/>
      </c>
      <c r="K1312" s="134" t="str">
        <f t="shared" si="565"/>
        <v/>
      </c>
      <c r="L1312" s="134" t="str">
        <f t="shared" si="566"/>
        <v/>
      </c>
      <c r="M1312" s="134" t="str">
        <f t="shared" si="549"/>
        <v/>
      </c>
      <c r="N1312" s="134" t="str">
        <f t="shared" si="550"/>
        <v/>
      </c>
      <c r="O1312" s="134" t="str">
        <f t="shared" si="551"/>
        <v/>
      </c>
      <c r="P1312" s="134" t="str">
        <f t="shared" si="552"/>
        <v/>
      </c>
      <c r="Q1312" s="134" t="str">
        <f t="shared" si="553"/>
        <v/>
      </c>
      <c r="R1312" s="130" t="str">
        <f t="shared" si="554"/>
        <v/>
      </c>
      <c r="S1312" s="134" t="str">
        <f t="shared" si="555"/>
        <v/>
      </c>
      <c r="T1312" s="147" t="str">
        <f t="shared" si="556"/>
        <v/>
      </c>
      <c r="U1312" s="134" t="str">
        <f t="shared" si="557"/>
        <v/>
      </c>
      <c r="V1312" s="134" t="str">
        <f t="shared" si="558"/>
        <v/>
      </c>
      <c r="W1312" s="134" t="str">
        <f t="shared" si="559"/>
        <v/>
      </c>
    </row>
    <row r="1313" spans="1:23">
      <c r="A1313" s="150"/>
      <c r="B1313" s="147"/>
      <c r="C1313" s="130"/>
      <c r="D1313" s="134" t="str">
        <f t="shared" si="567"/>
        <v/>
      </c>
      <c r="E1313" s="145" t="str">
        <f t="shared" si="560"/>
        <v/>
      </c>
      <c r="F1313" s="146" t="str">
        <f t="shared" si="561"/>
        <v/>
      </c>
      <c r="G1313" s="132" t="str">
        <f t="shared" si="562"/>
        <v/>
      </c>
      <c r="H1313" s="133" t="str">
        <f t="shared" ca="1" si="563"/>
        <v/>
      </c>
      <c r="I1313" s="134" t="str">
        <f t="shared" si="564"/>
        <v/>
      </c>
      <c r="J1313" s="134" t="str">
        <f>""</f>
        <v/>
      </c>
      <c r="K1313" s="134" t="str">
        <f t="shared" si="565"/>
        <v/>
      </c>
      <c r="L1313" s="134" t="str">
        <f t="shared" si="566"/>
        <v/>
      </c>
      <c r="M1313" s="134" t="str">
        <f t="shared" si="549"/>
        <v/>
      </c>
      <c r="N1313" s="134" t="str">
        <f t="shared" si="550"/>
        <v/>
      </c>
      <c r="O1313" s="134" t="str">
        <f t="shared" si="551"/>
        <v/>
      </c>
      <c r="P1313" s="134" t="str">
        <f t="shared" si="552"/>
        <v/>
      </c>
      <c r="Q1313" s="134" t="str">
        <f t="shared" si="553"/>
        <v/>
      </c>
      <c r="R1313" s="130" t="str">
        <f t="shared" si="554"/>
        <v/>
      </c>
      <c r="S1313" s="134" t="str">
        <f t="shared" si="555"/>
        <v/>
      </c>
      <c r="T1313" s="147" t="str">
        <f t="shared" si="556"/>
        <v/>
      </c>
      <c r="U1313" s="134" t="str">
        <f t="shared" si="557"/>
        <v/>
      </c>
      <c r="V1313" s="134" t="str">
        <f t="shared" si="558"/>
        <v/>
      </c>
      <c r="W1313" s="134" t="str">
        <f t="shared" si="559"/>
        <v/>
      </c>
    </row>
    <row r="1314" spans="1:23">
      <c r="A1314" s="150"/>
      <c r="B1314" s="147"/>
      <c r="C1314" s="130"/>
      <c r="D1314" s="134" t="str">
        <f t="shared" si="567"/>
        <v/>
      </c>
      <c r="E1314" s="145" t="str">
        <f t="shared" si="560"/>
        <v/>
      </c>
      <c r="F1314" s="146" t="str">
        <f t="shared" si="561"/>
        <v/>
      </c>
      <c r="G1314" s="132" t="str">
        <f t="shared" si="562"/>
        <v/>
      </c>
      <c r="H1314" s="133" t="str">
        <f t="shared" ca="1" si="563"/>
        <v/>
      </c>
      <c r="I1314" s="134" t="str">
        <f t="shared" si="564"/>
        <v/>
      </c>
      <c r="J1314" s="134" t="str">
        <f>""</f>
        <v/>
      </c>
      <c r="K1314" s="134" t="str">
        <f t="shared" si="565"/>
        <v/>
      </c>
      <c r="L1314" s="134" t="str">
        <f t="shared" si="566"/>
        <v/>
      </c>
      <c r="M1314" s="134" t="str">
        <f t="shared" si="549"/>
        <v/>
      </c>
      <c r="N1314" s="134" t="str">
        <f t="shared" si="550"/>
        <v/>
      </c>
      <c r="O1314" s="134" t="str">
        <f t="shared" si="551"/>
        <v/>
      </c>
      <c r="P1314" s="134" t="str">
        <f t="shared" si="552"/>
        <v/>
      </c>
      <c r="Q1314" s="134" t="str">
        <f t="shared" si="553"/>
        <v/>
      </c>
      <c r="R1314" s="130" t="str">
        <f t="shared" si="554"/>
        <v/>
      </c>
      <c r="S1314" s="134" t="str">
        <f t="shared" si="555"/>
        <v/>
      </c>
      <c r="T1314" s="147" t="str">
        <f t="shared" si="556"/>
        <v/>
      </c>
      <c r="U1314" s="134" t="str">
        <f t="shared" si="557"/>
        <v/>
      </c>
      <c r="V1314" s="134" t="str">
        <f t="shared" si="558"/>
        <v/>
      </c>
      <c r="W1314" s="134" t="str">
        <f t="shared" si="559"/>
        <v/>
      </c>
    </row>
    <row r="1315" spans="1:23">
      <c r="A1315" s="150"/>
      <c r="B1315" s="147"/>
      <c r="C1315" s="130"/>
      <c r="D1315" s="134" t="str">
        <f t="shared" si="567"/>
        <v/>
      </c>
      <c r="E1315" s="145" t="str">
        <f t="shared" si="560"/>
        <v/>
      </c>
      <c r="F1315" s="146" t="str">
        <f t="shared" si="561"/>
        <v/>
      </c>
      <c r="G1315" s="132" t="str">
        <f t="shared" si="562"/>
        <v/>
      </c>
      <c r="H1315" s="133" t="str">
        <f t="shared" ca="1" si="563"/>
        <v/>
      </c>
      <c r="I1315" s="134" t="str">
        <f t="shared" si="564"/>
        <v/>
      </c>
      <c r="J1315" s="134" t="str">
        <f>""</f>
        <v/>
      </c>
      <c r="K1315" s="134" t="str">
        <f t="shared" si="565"/>
        <v/>
      </c>
      <c r="L1315" s="134" t="str">
        <f t="shared" si="566"/>
        <v/>
      </c>
      <c r="M1315" s="134" t="str">
        <f t="shared" si="549"/>
        <v/>
      </c>
      <c r="N1315" s="134" t="str">
        <f t="shared" si="550"/>
        <v/>
      </c>
      <c r="O1315" s="134" t="str">
        <f t="shared" si="551"/>
        <v/>
      </c>
      <c r="P1315" s="134" t="str">
        <f t="shared" si="552"/>
        <v/>
      </c>
      <c r="Q1315" s="134" t="str">
        <f t="shared" si="553"/>
        <v/>
      </c>
      <c r="R1315" s="130" t="str">
        <f t="shared" si="554"/>
        <v/>
      </c>
      <c r="S1315" s="134" t="str">
        <f t="shared" si="555"/>
        <v/>
      </c>
      <c r="T1315" s="147" t="str">
        <f t="shared" si="556"/>
        <v/>
      </c>
      <c r="U1315" s="134" t="str">
        <f t="shared" si="557"/>
        <v/>
      </c>
      <c r="V1315" s="134" t="str">
        <f t="shared" si="558"/>
        <v/>
      </c>
      <c r="W1315" s="134" t="str">
        <f t="shared" si="559"/>
        <v/>
      </c>
    </row>
    <row r="1316" spans="1:23">
      <c r="A1316" s="150"/>
      <c r="B1316" s="147"/>
      <c r="C1316" s="130"/>
      <c r="D1316" s="134" t="str">
        <f t="shared" si="567"/>
        <v/>
      </c>
      <c r="E1316" s="145" t="str">
        <f t="shared" si="560"/>
        <v/>
      </c>
      <c r="F1316" s="146" t="str">
        <f t="shared" si="561"/>
        <v/>
      </c>
      <c r="G1316" s="132" t="str">
        <f t="shared" si="562"/>
        <v/>
      </c>
      <c r="H1316" s="133" t="str">
        <f t="shared" ca="1" si="563"/>
        <v/>
      </c>
      <c r="I1316" s="134" t="str">
        <f t="shared" si="564"/>
        <v/>
      </c>
      <c r="J1316" s="134" t="str">
        <f>""</f>
        <v/>
      </c>
      <c r="K1316" s="134" t="str">
        <f t="shared" si="565"/>
        <v/>
      </c>
      <c r="L1316" s="134" t="str">
        <f t="shared" si="566"/>
        <v/>
      </c>
      <c r="M1316" s="134" t="str">
        <f t="shared" si="549"/>
        <v/>
      </c>
      <c r="N1316" s="134" t="str">
        <f t="shared" si="550"/>
        <v/>
      </c>
      <c r="O1316" s="134" t="str">
        <f t="shared" si="551"/>
        <v/>
      </c>
      <c r="P1316" s="134" t="str">
        <f t="shared" si="552"/>
        <v/>
      </c>
      <c r="Q1316" s="134" t="str">
        <f t="shared" si="553"/>
        <v/>
      </c>
      <c r="R1316" s="130" t="str">
        <f t="shared" si="554"/>
        <v/>
      </c>
      <c r="S1316" s="134" t="str">
        <f t="shared" si="555"/>
        <v/>
      </c>
      <c r="T1316" s="147" t="str">
        <f t="shared" si="556"/>
        <v/>
      </c>
      <c r="U1316" s="134" t="str">
        <f t="shared" si="557"/>
        <v/>
      </c>
      <c r="V1316" s="134" t="str">
        <f t="shared" si="558"/>
        <v/>
      </c>
      <c r="W1316" s="134" t="str">
        <f t="shared" si="559"/>
        <v/>
      </c>
    </row>
    <row r="1317" spans="1:23">
      <c r="A1317" s="150"/>
      <c r="B1317" s="147"/>
      <c r="C1317" s="130"/>
      <c r="D1317" s="134" t="str">
        <f t="shared" si="567"/>
        <v/>
      </c>
      <c r="E1317" s="145" t="str">
        <f t="shared" si="560"/>
        <v/>
      </c>
      <c r="F1317" s="146" t="str">
        <f t="shared" si="561"/>
        <v/>
      </c>
      <c r="G1317" s="132" t="str">
        <f t="shared" si="562"/>
        <v/>
      </c>
      <c r="H1317" s="133" t="str">
        <f t="shared" ca="1" si="563"/>
        <v/>
      </c>
      <c r="I1317" s="134" t="str">
        <f t="shared" si="564"/>
        <v/>
      </c>
      <c r="J1317" s="134" t="str">
        <f>""</f>
        <v/>
      </c>
      <c r="K1317" s="134" t="str">
        <f t="shared" si="565"/>
        <v/>
      </c>
      <c r="L1317" s="134" t="str">
        <f t="shared" si="566"/>
        <v/>
      </c>
      <c r="M1317" s="134" t="str">
        <f t="shared" si="549"/>
        <v/>
      </c>
      <c r="N1317" s="134" t="str">
        <f t="shared" si="550"/>
        <v/>
      </c>
      <c r="O1317" s="134" t="str">
        <f t="shared" si="551"/>
        <v/>
      </c>
      <c r="P1317" s="134" t="str">
        <f t="shared" si="552"/>
        <v/>
      </c>
      <c r="Q1317" s="134" t="str">
        <f t="shared" si="553"/>
        <v/>
      </c>
      <c r="R1317" s="130" t="str">
        <f t="shared" si="554"/>
        <v/>
      </c>
      <c r="S1317" s="134" t="str">
        <f t="shared" si="555"/>
        <v/>
      </c>
      <c r="T1317" s="147" t="str">
        <f t="shared" si="556"/>
        <v/>
      </c>
      <c r="U1317" s="134" t="str">
        <f t="shared" si="557"/>
        <v/>
      </c>
      <c r="V1317" s="134" t="str">
        <f t="shared" si="558"/>
        <v/>
      </c>
      <c r="W1317" s="134" t="str">
        <f t="shared" si="559"/>
        <v/>
      </c>
    </row>
    <row r="1318" spans="1:23">
      <c r="A1318" s="150"/>
      <c r="B1318" s="147"/>
      <c r="C1318" s="130"/>
      <c r="D1318" s="134" t="str">
        <f t="shared" si="567"/>
        <v/>
      </c>
      <c r="E1318" s="145" t="str">
        <f t="shared" si="560"/>
        <v/>
      </c>
      <c r="F1318" s="146" t="str">
        <f t="shared" si="561"/>
        <v/>
      </c>
      <c r="G1318" s="132" t="str">
        <f t="shared" si="562"/>
        <v/>
      </c>
      <c r="H1318" s="133" t="str">
        <f t="shared" ca="1" si="563"/>
        <v/>
      </c>
      <c r="I1318" s="134" t="str">
        <f t="shared" si="564"/>
        <v/>
      </c>
      <c r="J1318" s="134" t="str">
        <f>""</f>
        <v/>
      </c>
      <c r="K1318" s="134" t="str">
        <f t="shared" si="565"/>
        <v/>
      </c>
      <c r="L1318" s="134" t="str">
        <f t="shared" si="566"/>
        <v/>
      </c>
      <c r="M1318" s="134" t="str">
        <f t="shared" si="549"/>
        <v/>
      </c>
      <c r="N1318" s="134" t="str">
        <f t="shared" si="550"/>
        <v/>
      </c>
      <c r="O1318" s="134" t="str">
        <f t="shared" si="551"/>
        <v/>
      </c>
      <c r="P1318" s="134" t="str">
        <f t="shared" si="552"/>
        <v/>
      </c>
      <c r="Q1318" s="134" t="str">
        <f t="shared" si="553"/>
        <v/>
      </c>
      <c r="R1318" s="130" t="str">
        <f t="shared" si="554"/>
        <v/>
      </c>
      <c r="S1318" s="134" t="str">
        <f t="shared" si="555"/>
        <v/>
      </c>
      <c r="T1318" s="147" t="str">
        <f t="shared" si="556"/>
        <v/>
      </c>
      <c r="U1318" s="134" t="str">
        <f t="shared" si="557"/>
        <v/>
      </c>
      <c r="V1318" s="134" t="str">
        <f t="shared" si="558"/>
        <v/>
      </c>
      <c r="W1318" s="134" t="str">
        <f t="shared" si="559"/>
        <v/>
      </c>
    </row>
    <row r="1319" spans="1:23">
      <c r="A1319" s="150"/>
      <c r="B1319" s="147"/>
      <c r="C1319" s="130"/>
      <c r="D1319" s="134" t="str">
        <f t="shared" si="567"/>
        <v/>
      </c>
      <c r="E1319" s="145" t="str">
        <f t="shared" si="560"/>
        <v/>
      </c>
      <c r="F1319" s="146" t="str">
        <f t="shared" si="561"/>
        <v/>
      </c>
      <c r="G1319" s="132" t="str">
        <f t="shared" si="562"/>
        <v/>
      </c>
      <c r="H1319" s="133" t="str">
        <f t="shared" ca="1" si="563"/>
        <v/>
      </c>
      <c r="I1319" s="134" t="str">
        <f t="shared" si="564"/>
        <v/>
      </c>
      <c r="J1319" s="134" t="str">
        <f>""</f>
        <v/>
      </c>
      <c r="K1319" s="134" t="str">
        <f t="shared" si="565"/>
        <v/>
      </c>
      <c r="L1319" s="134" t="str">
        <f t="shared" si="566"/>
        <v/>
      </c>
      <c r="M1319" s="134" t="str">
        <f t="shared" si="549"/>
        <v/>
      </c>
      <c r="N1319" s="134" t="str">
        <f t="shared" si="550"/>
        <v/>
      </c>
      <c r="O1319" s="134" t="str">
        <f t="shared" si="551"/>
        <v/>
      </c>
      <c r="P1319" s="134" t="str">
        <f t="shared" si="552"/>
        <v/>
      </c>
      <c r="Q1319" s="134" t="str">
        <f t="shared" si="553"/>
        <v/>
      </c>
      <c r="R1319" s="130" t="str">
        <f t="shared" si="554"/>
        <v/>
      </c>
      <c r="S1319" s="134" t="str">
        <f t="shared" si="555"/>
        <v/>
      </c>
      <c r="T1319" s="147" t="str">
        <f t="shared" si="556"/>
        <v/>
      </c>
      <c r="U1319" s="134" t="str">
        <f t="shared" si="557"/>
        <v/>
      </c>
      <c r="V1319" s="134" t="str">
        <f t="shared" si="558"/>
        <v/>
      </c>
      <c r="W1319" s="134" t="str">
        <f t="shared" si="559"/>
        <v/>
      </c>
    </row>
    <row r="1320" spans="1:23">
      <c r="A1320" s="150"/>
      <c r="B1320" s="147"/>
      <c r="C1320" s="130"/>
      <c r="D1320" s="134" t="str">
        <f t="shared" si="567"/>
        <v/>
      </c>
      <c r="E1320" s="145" t="str">
        <f t="shared" si="560"/>
        <v/>
      </c>
      <c r="F1320" s="146" t="str">
        <f t="shared" si="561"/>
        <v/>
      </c>
      <c r="G1320" s="132" t="str">
        <f t="shared" si="562"/>
        <v/>
      </c>
      <c r="H1320" s="133" t="str">
        <f t="shared" ca="1" si="563"/>
        <v/>
      </c>
      <c r="I1320" s="134" t="str">
        <f t="shared" si="564"/>
        <v/>
      </c>
      <c r="J1320" s="134" t="str">
        <f>""</f>
        <v/>
      </c>
      <c r="K1320" s="134" t="str">
        <f t="shared" si="565"/>
        <v/>
      </c>
      <c r="L1320" s="134" t="str">
        <f t="shared" si="566"/>
        <v/>
      </c>
      <c r="M1320" s="134" t="str">
        <f t="shared" si="549"/>
        <v/>
      </c>
      <c r="N1320" s="134" t="str">
        <f t="shared" si="550"/>
        <v/>
      </c>
      <c r="O1320" s="134" t="str">
        <f t="shared" si="551"/>
        <v/>
      </c>
      <c r="P1320" s="134" t="str">
        <f t="shared" si="552"/>
        <v/>
      </c>
      <c r="Q1320" s="134" t="str">
        <f t="shared" si="553"/>
        <v/>
      </c>
      <c r="R1320" s="130" t="str">
        <f t="shared" si="554"/>
        <v/>
      </c>
      <c r="S1320" s="134" t="str">
        <f t="shared" si="555"/>
        <v/>
      </c>
      <c r="T1320" s="147" t="str">
        <f t="shared" si="556"/>
        <v/>
      </c>
      <c r="U1320" s="134" t="str">
        <f t="shared" si="557"/>
        <v/>
      </c>
      <c r="V1320" s="134" t="str">
        <f t="shared" si="558"/>
        <v/>
      </c>
      <c r="W1320" s="134" t="str">
        <f t="shared" si="559"/>
        <v/>
      </c>
    </row>
    <row r="1321" spans="1:23">
      <c r="A1321" s="150"/>
      <c r="B1321" s="147"/>
      <c r="C1321" s="130"/>
      <c r="D1321" s="134" t="str">
        <f t="shared" si="567"/>
        <v/>
      </c>
      <c r="E1321" s="145" t="str">
        <f t="shared" si="560"/>
        <v/>
      </c>
      <c r="F1321" s="146" t="str">
        <f t="shared" si="561"/>
        <v/>
      </c>
      <c r="G1321" s="132" t="str">
        <f t="shared" si="562"/>
        <v/>
      </c>
      <c r="H1321" s="133" t="str">
        <f t="shared" ca="1" si="563"/>
        <v/>
      </c>
      <c r="I1321" s="134" t="str">
        <f t="shared" si="564"/>
        <v/>
      </c>
      <c r="J1321" s="134" t="str">
        <f>""</f>
        <v/>
      </c>
      <c r="K1321" s="134" t="str">
        <f t="shared" si="565"/>
        <v/>
      </c>
      <c r="L1321" s="134" t="str">
        <f t="shared" si="566"/>
        <v/>
      </c>
      <c r="M1321" s="134" t="str">
        <f t="shared" si="549"/>
        <v/>
      </c>
      <c r="N1321" s="134" t="str">
        <f t="shared" si="550"/>
        <v/>
      </c>
      <c r="O1321" s="134" t="str">
        <f t="shared" si="551"/>
        <v/>
      </c>
      <c r="P1321" s="134" t="str">
        <f t="shared" si="552"/>
        <v/>
      </c>
      <c r="Q1321" s="134" t="str">
        <f t="shared" si="553"/>
        <v/>
      </c>
      <c r="R1321" s="130" t="str">
        <f t="shared" si="554"/>
        <v/>
      </c>
      <c r="S1321" s="134" t="str">
        <f t="shared" si="555"/>
        <v/>
      </c>
      <c r="T1321" s="147" t="str">
        <f t="shared" si="556"/>
        <v/>
      </c>
      <c r="U1321" s="134" t="str">
        <f t="shared" si="557"/>
        <v/>
      </c>
      <c r="V1321" s="134" t="str">
        <f t="shared" si="558"/>
        <v/>
      </c>
      <c r="W1321" s="134" t="str">
        <f t="shared" si="559"/>
        <v/>
      </c>
    </row>
    <row r="1322" spans="1:23">
      <c r="A1322" s="150"/>
      <c r="B1322" s="147"/>
      <c r="C1322" s="130"/>
      <c r="D1322" s="134" t="str">
        <f t="shared" si="567"/>
        <v/>
      </c>
      <c r="E1322" s="145" t="str">
        <f t="shared" si="560"/>
        <v/>
      </c>
      <c r="F1322" s="146" t="str">
        <f t="shared" si="561"/>
        <v/>
      </c>
      <c r="G1322" s="132" t="str">
        <f t="shared" si="562"/>
        <v/>
      </c>
      <c r="H1322" s="133" t="str">
        <f t="shared" ca="1" si="563"/>
        <v/>
      </c>
      <c r="I1322" s="134" t="str">
        <f t="shared" si="564"/>
        <v/>
      </c>
      <c r="J1322" s="134" t="str">
        <f>""</f>
        <v/>
      </c>
      <c r="K1322" s="134" t="str">
        <f t="shared" si="565"/>
        <v/>
      </c>
      <c r="L1322" s="134" t="str">
        <f t="shared" si="566"/>
        <v/>
      </c>
      <c r="M1322" s="134" t="str">
        <f t="shared" si="549"/>
        <v/>
      </c>
      <c r="N1322" s="134" t="str">
        <f t="shared" si="550"/>
        <v/>
      </c>
      <c r="O1322" s="134" t="str">
        <f t="shared" si="551"/>
        <v/>
      </c>
      <c r="P1322" s="134" t="str">
        <f t="shared" si="552"/>
        <v/>
      </c>
      <c r="Q1322" s="134" t="str">
        <f t="shared" si="553"/>
        <v/>
      </c>
      <c r="R1322" s="130" t="str">
        <f t="shared" si="554"/>
        <v/>
      </c>
      <c r="S1322" s="134" t="str">
        <f t="shared" si="555"/>
        <v/>
      </c>
      <c r="T1322" s="147" t="str">
        <f t="shared" si="556"/>
        <v/>
      </c>
      <c r="U1322" s="134" t="str">
        <f t="shared" si="557"/>
        <v/>
      </c>
      <c r="V1322" s="134" t="str">
        <f t="shared" si="558"/>
        <v/>
      </c>
      <c r="W1322" s="134" t="str">
        <f t="shared" si="559"/>
        <v/>
      </c>
    </row>
    <row r="1323" spans="1:23">
      <c r="A1323" s="150"/>
      <c r="B1323" s="147"/>
      <c r="C1323" s="130"/>
      <c r="D1323" s="134" t="str">
        <f t="shared" si="567"/>
        <v/>
      </c>
      <c r="E1323" s="145" t="str">
        <f t="shared" si="560"/>
        <v/>
      </c>
      <c r="F1323" s="146" t="str">
        <f t="shared" si="561"/>
        <v/>
      </c>
      <c r="G1323" s="132" t="str">
        <f t="shared" si="562"/>
        <v/>
      </c>
      <c r="H1323" s="133" t="str">
        <f t="shared" ca="1" si="563"/>
        <v/>
      </c>
      <c r="I1323" s="134" t="str">
        <f t="shared" si="564"/>
        <v/>
      </c>
      <c r="J1323" s="134" t="str">
        <f>""</f>
        <v/>
      </c>
      <c r="K1323" s="134" t="str">
        <f t="shared" si="565"/>
        <v/>
      </c>
      <c r="L1323" s="134" t="str">
        <f t="shared" si="566"/>
        <v/>
      </c>
      <c r="M1323" s="134" t="str">
        <f t="shared" si="549"/>
        <v/>
      </c>
      <c r="N1323" s="134" t="str">
        <f t="shared" si="550"/>
        <v/>
      </c>
      <c r="O1323" s="134" t="str">
        <f t="shared" si="551"/>
        <v/>
      </c>
      <c r="P1323" s="134" t="str">
        <f t="shared" si="552"/>
        <v/>
      </c>
      <c r="Q1323" s="134" t="str">
        <f t="shared" si="553"/>
        <v/>
      </c>
      <c r="R1323" s="130" t="str">
        <f t="shared" si="554"/>
        <v/>
      </c>
      <c r="S1323" s="134" t="str">
        <f t="shared" si="555"/>
        <v/>
      </c>
      <c r="T1323" s="147" t="str">
        <f t="shared" si="556"/>
        <v/>
      </c>
      <c r="U1323" s="134" t="str">
        <f t="shared" si="557"/>
        <v/>
      </c>
      <c r="V1323" s="134" t="str">
        <f t="shared" si="558"/>
        <v/>
      </c>
      <c r="W1323" s="134" t="str">
        <f t="shared" si="559"/>
        <v/>
      </c>
    </row>
    <row r="1324" spans="1:23">
      <c r="A1324" s="150"/>
      <c r="B1324" s="147"/>
      <c r="C1324" s="130"/>
      <c r="D1324" s="134" t="str">
        <f t="shared" si="567"/>
        <v/>
      </c>
      <c r="E1324" s="145" t="str">
        <f t="shared" si="560"/>
        <v/>
      </c>
      <c r="F1324" s="146" t="str">
        <f t="shared" si="561"/>
        <v/>
      </c>
      <c r="G1324" s="132" t="str">
        <f t="shared" si="562"/>
        <v/>
      </c>
      <c r="H1324" s="133" t="str">
        <f t="shared" ca="1" si="563"/>
        <v/>
      </c>
      <c r="I1324" s="134" t="str">
        <f t="shared" si="564"/>
        <v/>
      </c>
      <c r="J1324" s="134" t="str">
        <f>""</f>
        <v/>
      </c>
      <c r="K1324" s="134" t="str">
        <f t="shared" si="565"/>
        <v/>
      </c>
      <c r="L1324" s="134" t="str">
        <f t="shared" si="566"/>
        <v/>
      </c>
      <c r="M1324" s="134" t="str">
        <f t="shared" si="549"/>
        <v/>
      </c>
      <c r="N1324" s="134" t="str">
        <f t="shared" si="550"/>
        <v/>
      </c>
      <c r="O1324" s="134" t="str">
        <f t="shared" si="551"/>
        <v/>
      </c>
      <c r="P1324" s="134" t="str">
        <f t="shared" si="552"/>
        <v/>
      </c>
      <c r="Q1324" s="134" t="str">
        <f t="shared" si="553"/>
        <v/>
      </c>
      <c r="R1324" s="130" t="str">
        <f t="shared" si="554"/>
        <v/>
      </c>
      <c r="S1324" s="134" t="str">
        <f t="shared" si="555"/>
        <v/>
      </c>
      <c r="T1324" s="147" t="str">
        <f t="shared" si="556"/>
        <v/>
      </c>
      <c r="U1324" s="134" t="str">
        <f t="shared" si="557"/>
        <v/>
      </c>
      <c r="V1324" s="134" t="str">
        <f t="shared" si="558"/>
        <v/>
      </c>
      <c r="W1324" s="134" t="str">
        <f t="shared" si="559"/>
        <v/>
      </c>
    </row>
    <row r="1325" spans="1:23">
      <c r="A1325" s="150"/>
      <c r="B1325" s="147"/>
      <c r="C1325" s="130"/>
      <c r="D1325" s="134" t="str">
        <f t="shared" si="567"/>
        <v/>
      </c>
      <c r="E1325" s="145" t="str">
        <f t="shared" si="560"/>
        <v/>
      </c>
      <c r="F1325" s="146" t="str">
        <f t="shared" si="561"/>
        <v/>
      </c>
      <c r="G1325" s="132" t="str">
        <f t="shared" si="562"/>
        <v/>
      </c>
      <c r="H1325" s="133" t="str">
        <f t="shared" ca="1" si="563"/>
        <v/>
      </c>
      <c r="I1325" s="134" t="str">
        <f t="shared" si="564"/>
        <v/>
      </c>
      <c r="J1325" s="134" t="str">
        <f>""</f>
        <v/>
      </c>
      <c r="K1325" s="134" t="str">
        <f t="shared" si="565"/>
        <v/>
      </c>
      <c r="L1325" s="134" t="str">
        <f t="shared" si="566"/>
        <v/>
      </c>
      <c r="M1325" s="134" t="str">
        <f t="shared" si="549"/>
        <v/>
      </c>
      <c r="N1325" s="134" t="str">
        <f t="shared" si="550"/>
        <v/>
      </c>
      <c r="O1325" s="134" t="str">
        <f t="shared" si="551"/>
        <v/>
      </c>
      <c r="P1325" s="134" t="str">
        <f t="shared" si="552"/>
        <v/>
      </c>
      <c r="Q1325" s="134" t="str">
        <f t="shared" si="553"/>
        <v/>
      </c>
      <c r="R1325" s="130" t="str">
        <f t="shared" si="554"/>
        <v/>
      </c>
      <c r="S1325" s="134" t="str">
        <f t="shared" si="555"/>
        <v/>
      </c>
      <c r="T1325" s="147" t="str">
        <f t="shared" si="556"/>
        <v/>
      </c>
      <c r="U1325" s="134" t="str">
        <f t="shared" si="557"/>
        <v/>
      </c>
      <c r="V1325" s="134" t="str">
        <f t="shared" si="558"/>
        <v/>
      </c>
      <c r="W1325" s="134" t="str">
        <f t="shared" si="559"/>
        <v/>
      </c>
    </row>
    <row r="1326" spans="1:23">
      <c r="A1326" s="150"/>
      <c r="B1326" s="147"/>
      <c r="C1326" s="130"/>
      <c r="D1326" s="134" t="str">
        <f t="shared" si="567"/>
        <v/>
      </c>
      <c r="E1326" s="145" t="str">
        <f t="shared" si="560"/>
        <v/>
      </c>
      <c r="F1326" s="146" t="str">
        <f t="shared" si="561"/>
        <v/>
      </c>
      <c r="G1326" s="132" t="str">
        <f t="shared" si="562"/>
        <v/>
      </c>
      <c r="H1326" s="133" t="str">
        <f t="shared" ca="1" si="563"/>
        <v/>
      </c>
      <c r="I1326" s="134" t="str">
        <f t="shared" si="564"/>
        <v/>
      </c>
      <c r="J1326" s="134" t="str">
        <f>""</f>
        <v/>
      </c>
      <c r="K1326" s="134" t="str">
        <f t="shared" si="565"/>
        <v/>
      </c>
      <c r="L1326" s="134" t="str">
        <f t="shared" si="566"/>
        <v/>
      </c>
      <c r="M1326" s="134" t="str">
        <f t="shared" si="549"/>
        <v/>
      </c>
      <c r="N1326" s="134" t="str">
        <f t="shared" si="550"/>
        <v/>
      </c>
      <c r="O1326" s="134" t="str">
        <f t="shared" si="551"/>
        <v/>
      </c>
      <c r="P1326" s="134" t="str">
        <f t="shared" si="552"/>
        <v/>
      </c>
      <c r="Q1326" s="134" t="str">
        <f t="shared" si="553"/>
        <v/>
      </c>
      <c r="R1326" s="130" t="str">
        <f t="shared" si="554"/>
        <v/>
      </c>
      <c r="S1326" s="134" t="str">
        <f t="shared" si="555"/>
        <v/>
      </c>
      <c r="T1326" s="147" t="str">
        <f t="shared" si="556"/>
        <v/>
      </c>
      <c r="U1326" s="134" t="str">
        <f t="shared" si="557"/>
        <v/>
      </c>
      <c r="V1326" s="134" t="str">
        <f t="shared" si="558"/>
        <v/>
      </c>
      <c r="W1326" s="134" t="str">
        <f t="shared" si="559"/>
        <v/>
      </c>
    </row>
    <row r="1327" spans="1:23">
      <c r="A1327" s="150"/>
      <c r="B1327" s="147"/>
      <c r="C1327" s="130"/>
      <c r="D1327" s="134" t="str">
        <f t="shared" si="567"/>
        <v/>
      </c>
      <c r="E1327" s="145" t="str">
        <f t="shared" si="560"/>
        <v/>
      </c>
      <c r="F1327" s="146" t="str">
        <f t="shared" si="561"/>
        <v/>
      </c>
      <c r="G1327" s="132" t="str">
        <f t="shared" si="562"/>
        <v/>
      </c>
      <c r="H1327" s="133" t="str">
        <f t="shared" ca="1" si="563"/>
        <v/>
      </c>
      <c r="I1327" s="134" t="str">
        <f t="shared" si="564"/>
        <v/>
      </c>
      <c r="J1327" s="134" t="str">
        <f>""</f>
        <v/>
      </c>
      <c r="K1327" s="134" t="str">
        <f t="shared" si="565"/>
        <v/>
      </c>
      <c r="L1327" s="134" t="str">
        <f t="shared" si="566"/>
        <v/>
      </c>
      <c r="M1327" s="134" t="str">
        <f t="shared" si="549"/>
        <v/>
      </c>
      <c r="N1327" s="134" t="str">
        <f t="shared" si="550"/>
        <v/>
      </c>
      <c r="O1327" s="134" t="str">
        <f t="shared" si="551"/>
        <v/>
      </c>
      <c r="P1327" s="134" t="str">
        <f t="shared" si="552"/>
        <v/>
      </c>
      <c r="Q1327" s="134" t="str">
        <f t="shared" si="553"/>
        <v/>
      </c>
      <c r="R1327" s="130" t="str">
        <f t="shared" si="554"/>
        <v/>
      </c>
      <c r="S1327" s="134" t="str">
        <f t="shared" si="555"/>
        <v/>
      </c>
      <c r="T1327" s="147" t="str">
        <f t="shared" si="556"/>
        <v/>
      </c>
      <c r="U1327" s="134" t="str">
        <f t="shared" si="557"/>
        <v/>
      </c>
      <c r="V1327" s="134" t="str">
        <f t="shared" si="558"/>
        <v/>
      </c>
      <c r="W1327" s="134" t="str">
        <f t="shared" si="559"/>
        <v/>
      </c>
    </row>
    <row r="1328" spans="1:23">
      <c r="A1328" s="150"/>
      <c r="B1328" s="147"/>
      <c r="C1328" s="130"/>
      <c r="D1328" s="134" t="str">
        <f t="shared" si="567"/>
        <v/>
      </c>
      <c r="E1328" s="145" t="str">
        <f t="shared" si="560"/>
        <v/>
      </c>
      <c r="F1328" s="146" t="str">
        <f t="shared" si="561"/>
        <v/>
      </c>
      <c r="G1328" s="132" t="str">
        <f t="shared" si="562"/>
        <v/>
      </c>
      <c r="H1328" s="133" t="str">
        <f t="shared" ca="1" si="563"/>
        <v/>
      </c>
      <c r="I1328" s="134" t="str">
        <f t="shared" si="564"/>
        <v/>
      </c>
      <c r="J1328" s="134" t="str">
        <f>""</f>
        <v/>
      </c>
      <c r="K1328" s="134" t="str">
        <f t="shared" si="565"/>
        <v/>
      </c>
      <c r="L1328" s="134" t="str">
        <f t="shared" si="566"/>
        <v/>
      </c>
      <c r="M1328" s="134" t="str">
        <f t="shared" si="549"/>
        <v/>
      </c>
      <c r="N1328" s="134" t="str">
        <f t="shared" si="550"/>
        <v/>
      </c>
      <c r="O1328" s="134" t="str">
        <f t="shared" si="551"/>
        <v/>
      </c>
      <c r="P1328" s="134" t="str">
        <f t="shared" si="552"/>
        <v/>
      </c>
      <c r="Q1328" s="134" t="str">
        <f t="shared" si="553"/>
        <v/>
      </c>
      <c r="R1328" s="130" t="str">
        <f t="shared" si="554"/>
        <v/>
      </c>
      <c r="S1328" s="134" t="str">
        <f t="shared" si="555"/>
        <v/>
      </c>
      <c r="T1328" s="147" t="str">
        <f t="shared" si="556"/>
        <v/>
      </c>
      <c r="U1328" s="134" t="str">
        <f t="shared" si="557"/>
        <v/>
      </c>
      <c r="V1328" s="134" t="str">
        <f t="shared" si="558"/>
        <v/>
      </c>
      <c r="W1328" s="134" t="str">
        <f t="shared" si="559"/>
        <v/>
      </c>
    </row>
    <row r="1329" spans="1:23">
      <c r="A1329" s="150"/>
      <c r="B1329" s="147"/>
      <c r="C1329" s="130"/>
      <c r="D1329" s="134" t="str">
        <f t="shared" si="567"/>
        <v/>
      </c>
      <c r="E1329" s="145" t="str">
        <f t="shared" si="560"/>
        <v/>
      </c>
      <c r="F1329" s="146" t="str">
        <f t="shared" si="561"/>
        <v/>
      </c>
      <c r="G1329" s="132" t="str">
        <f t="shared" si="562"/>
        <v/>
      </c>
      <c r="H1329" s="133" t="str">
        <f t="shared" ca="1" si="563"/>
        <v/>
      </c>
      <c r="I1329" s="134" t="str">
        <f t="shared" si="564"/>
        <v/>
      </c>
      <c r="J1329" s="134" t="str">
        <f>""</f>
        <v/>
      </c>
      <c r="K1329" s="134" t="str">
        <f t="shared" si="565"/>
        <v/>
      </c>
      <c r="L1329" s="134" t="str">
        <f t="shared" si="566"/>
        <v/>
      </c>
      <c r="M1329" s="134" t="str">
        <f t="shared" si="549"/>
        <v/>
      </c>
      <c r="N1329" s="134" t="str">
        <f t="shared" si="550"/>
        <v/>
      </c>
      <c r="O1329" s="134" t="str">
        <f t="shared" si="551"/>
        <v/>
      </c>
      <c r="P1329" s="134" t="str">
        <f t="shared" si="552"/>
        <v/>
      </c>
      <c r="Q1329" s="134" t="str">
        <f t="shared" si="553"/>
        <v/>
      </c>
      <c r="R1329" s="130" t="str">
        <f t="shared" si="554"/>
        <v/>
      </c>
      <c r="S1329" s="134" t="str">
        <f t="shared" si="555"/>
        <v/>
      </c>
      <c r="T1329" s="147" t="str">
        <f t="shared" si="556"/>
        <v/>
      </c>
      <c r="U1329" s="134" t="str">
        <f t="shared" si="557"/>
        <v/>
      </c>
      <c r="V1329" s="134" t="str">
        <f t="shared" si="558"/>
        <v/>
      </c>
      <c r="W1329" s="134" t="str">
        <f t="shared" si="559"/>
        <v/>
      </c>
    </row>
    <row r="1330" spans="1:23">
      <c r="A1330" s="150"/>
      <c r="B1330" s="147"/>
      <c r="C1330" s="130"/>
      <c r="D1330" s="134" t="str">
        <f t="shared" si="567"/>
        <v/>
      </c>
      <c r="E1330" s="145" t="str">
        <f t="shared" si="560"/>
        <v/>
      </c>
      <c r="F1330" s="146" t="str">
        <f t="shared" si="561"/>
        <v/>
      </c>
      <c r="G1330" s="132" t="str">
        <f t="shared" si="562"/>
        <v/>
      </c>
      <c r="H1330" s="133" t="str">
        <f t="shared" ca="1" si="563"/>
        <v/>
      </c>
      <c r="I1330" s="134" t="str">
        <f t="shared" si="564"/>
        <v/>
      </c>
      <c r="J1330" s="134" t="str">
        <f>""</f>
        <v/>
      </c>
      <c r="K1330" s="134" t="str">
        <f t="shared" si="565"/>
        <v/>
      </c>
      <c r="L1330" s="134" t="str">
        <f t="shared" si="566"/>
        <v/>
      </c>
      <c r="M1330" s="134" t="str">
        <f t="shared" si="549"/>
        <v/>
      </c>
      <c r="N1330" s="134" t="str">
        <f t="shared" si="550"/>
        <v/>
      </c>
      <c r="O1330" s="134" t="str">
        <f t="shared" si="551"/>
        <v/>
      </c>
      <c r="P1330" s="134" t="str">
        <f t="shared" si="552"/>
        <v/>
      </c>
      <c r="Q1330" s="134" t="str">
        <f t="shared" si="553"/>
        <v/>
      </c>
      <c r="R1330" s="130" t="str">
        <f t="shared" si="554"/>
        <v/>
      </c>
      <c r="S1330" s="134" t="str">
        <f t="shared" si="555"/>
        <v/>
      </c>
      <c r="T1330" s="147" t="str">
        <f t="shared" si="556"/>
        <v/>
      </c>
      <c r="U1330" s="134" t="str">
        <f t="shared" si="557"/>
        <v/>
      </c>
      <c r="V1330" s="134" t="str">
        <f t="shared" si="558"/>
        <v/>
      </c>
      <c r="W1330" s="134" t="str">
        <f t="shared" si="559"/>
        <v/>
      </c>
    </row>
    <row r="1331" spans="1:23">
      <c r="A1331" s="150"/>
      <c r="B1331" s="147"/>
      <c r="C1331" s="130"/>
      <c r="D1331" s="134" t="str">
        <f t="shared" si="567"/>
        <v/>
      </c>
      <c r="E1331" s="145" t="str">
        <f t="shared" si="560"/>
        <v/>
      </c>
      <c r="F1331" s="146" t="str">
        <f t="shared" si="561"/>
        <v/>
      </c>
      <c r="G1331" s="132" t="str">
        <f t="shared" si="562"/>
        <v/>
      </c>
      <c r="H1331" s="133" t="str">
        <f t="shared" ca="1" si="563"/>
        <v/>
      </c>
      <c r="I1331" s="134" t="str">
        <f t="shared" si="564"/>
        <v/>
      </c>
      <c r="J1331" s="134" t="str">
        <f>""</f>
        <v/>
      </c>
      <c r="K1331" s="134" t="str">
        <f t="shared" si="565"/>
        <v/>
      </c>
      <c r="L1331" s="134" t="str">
        <f t="shared" si="566"/>
        <v/>
      </c>
      <c r="M1331" s="134" t="str">
        <f t="shared" ref="M1331:M1394" si="568">IFERROR(IF(E1331,0,""),"")</f>
        <v/>
      </c>
      <c r="N1331" s="134" t="str">
        <f t="shared" ref="N1331:N1394" si="569">IFERROR(IF(E1331,0,""),"")</f>
        <v/>
      </c>
      <c r="O1331" s="134" t="str">
        <f t="shared" ref="O1331:O1394" si="570">IFERROR(IF(E1331,"01",""),"")</f>
        <v/>
      </c>
      <c r="P1331" s="134" t="str">
        <f t="shared" ref="P1331:P1394" si="571">IFERROR(IF(K1331&lt;&gt;"",P1330+1,""),1)</f>
        <v/>
      </c>
      <c r="Q1331" s="134" t="str">
        <f t="shared" ref="Q1331:Q1394" si="572">IFERROR(IF(E1331,0,""),"")</f>
        <v/>
      </c>
      <c r="R1331" s="130" t="str">
        <f t="shared" ref="R1331:R1394" si="573">IFERROR(IF(E1331,VLOOKUP(A1331,DATOS,IF(C1331="NO",30,30),FALSE),""),"")</f>
        <v/>
      </c>
      <c r="S1331" s="134" t="str">
        <f t="shared" ref="S1331:S1394" si="574">IFERROR(IF(D1331&lt;&gt;"",S1330+1,""),1)</f>
        <v/>
      </c>
      <c r="T1331" s="147" t="str">
        <f t="shared" ref="T1331:T1394" si="575">IFERROR(IF(E1331,VLOOKUP(A1331,DATOS,27,FALSE),""),"")</f>
        <v/>
      </c>
      <c r="U1331" s="134" t="str">
        <f t="shared" ref="U1331:U1394" si="576">IFERROR(IF(E1331,0,""),"")</f>
        <v/>
      </c>
      <c r="V1331" s="134" t="str">
        <f t="shared" ref="V1331:V1394" si="577">IFERROR(IF(E1331,A1331,""),"")</f>
        <v/>
      </c>
      <c r="W1331" s="134" t="str">
        <f t="shared" ref="W1331:W1394" si="578">IFERROR(IF(V1331&lt;&gt;"",CONCATENATE("PAGO DEL CONTRATO CÁTEDRA ",V1331, " N° HORAS: ",B1331),""),"")</f>
        <v/>
      </c>
    </row>
    <row r="1332" spans="1:23">
      <c r="A1332" s="150"/>
      <c r="B1332" s="147"/>
      <c r="C1332" s="130"/>
      <c r="D1332" s="134" t="str">
        <f t="shared" si="567"/>
        <v/>
      </c>
      <c r="E1332" s="145" t="str">
        <f t="shared" si="560"/>
        <v/>
      </c>
      <c r="F1332" s="146" t="str">
        <f t="shared" si="561"/>
        <v/>
      </c>
      <c r="G1332" s="132" t="str">
        <f t="shared" si="562"/>
        <v/>
      </c>
      <c r="H1332" s="133" t="str">
        <f t="shared" ca="1" si="563"/>
        <v/>
      </c>
      <c r="I1332" s="134" t="str">
        <f t="shared" si="564"/>
        <v/>
      </c>
      <c r="J1332" s="134" t="str">
        <f>""</f>
        <v/>
      </c>
      <c r="K1332" s="134" t="str">
        <f t="shared" si="565"/>
        <v/>
      </c>
      <c r="L1332" s="134" t="str">
        <f t="shared" si="566"/>
        <v/>
      </c>
      <c r="M1332" s="134" t="str">
        <f t="shared" si="568"/>
        <v/>
      </c>
      <c r="N1332" s="134" t="str">
        <f t="shared" si="569"/>
        <v/>
      </c>
      <c r="O1332" s="134" t="str">
        <f t="shared" si="570"/>
        <v/>
      </c>
      <c r="P1332" s="134" t="str">
        <f t="shared" si="571"/>
        <v/>
      </c>
      <c r="Q1332" s="134" t="str">
        <f t="shared" si="572"/>
        <v/>
      </c>
      <c r="R1332" s="130" t="str">
        <f t="shared" si="573"/>
        <v/>
      </c>
      <c r="S1332" s="134" t="str">
        <f t="shared" si="574"/>
        <v/>
      </c>
      <c r="T1332" s="147" t="str">
        <f t="shared" si="575"/>
        <v/>
      </c>
      <c r="U1332" s="134" t="str">
        <f t="shared" si="576"/>
        <v/>
      </c>
      <c r="V1332" s="134" t="str">
        <f t="shared" si="577"/>
        <v/>
      </c>
      <c r="W1332" s="134" t="str">
        <f t="shared" si="578"/>
        <v/>
      </c>
    </row>
    <row r="1333" spans="1:23">
      <c r="A1333" s="150"/>
      <c r="B1333" s="147"/>
      <c r="C1333" s="130"/>
      <c r="D1333" s="134" t="str">
        <f t="shared" si="567"/>
        <v/>
      </c>
      <c r="E1333" s="145" t="str">
        <f t="shared" si="560"/>
        <v/>
      </c>
      <c r="F1333" s="146" t="str">
        <f t="shared" si="561"/>
        <v/>
      </c>
      <c r="G1333" s="132" t="str">
        <f t="shared" si="562"/>
        <v/>
      </c>
      <c r="H1333" s="133" t="str">
        <f t="shared" ca="1" si="563"/>
        <v/>
      </c>
      <c r="I1333" s="134" t="str">
        <f t="shared" si="564"/>
        <v/>
      </c>
      <c r="J1333" s="134" t="str">
        <f>""</f>
        <v/>
      </c>
      <c r="K1333" s="134" t="str">
        <f t="shared" si="565"/>
        <v/>
      </c>
      <c r="L1333" s="134" t="str">
        <f t="shared" si="566"/>
        <v/>
      </c>
      <c r="M1333" s="134" t="str">
        <f t="shared" si="568"/>
        <v/>
      </c>
      <c r="N1333" s="134" t="str">
        <f t="shared" si="569"/>
        <v/>
      </c>
      <c r="O1333" s="134" t="str">
        <f t="shared" si="570"/>
        <v/>
      </c>
      <c r="P1333" s="134" t="str">
        <f t="shared" si="571"/>
        <v/>
      </c>
      <c r="Q1333" s="134" t="str">
        <f t="shared" si="572"/>
        <v/>
      </c>
      <c r="R1333" s="130" t="str">
        <f t="shared" si="573"/>
        <v/>
      </c>
      <c r="S1333" s="134" t="str">
        <f t="shared" si="574"/>
        <v/>
      </c>
      <c r="T1333" s="147" t="str">
        <f t="shared" si="575"/>
        <v/>
      </c>
      <c r="U1333" s="134" t="str">
        <f t="shared" si="576"/>
        <v/>
      </c>
      <c r="V1333" s="134" t="str">
        <f t="shared" si="577"/>
        <v/>
      </c>
      <c r="W1333" s="134" t="str">
        <f t="shared" si="578"/>
        <v/>
      </c>
    </row>
    <row r="1334" spans="1:23">
      <c r="A1334" s="150"/>
      <c r="B1334" s="147"/>
      <c r="C1334" s="130"/>
      <c r="D1334" s="134" t="str">
        <f t="shared" si="567"/>
        <v/>
      </c>
      <c r="E1334" s="145" t="str">
        <f t="shared" si="560"/>
        <v/>
      </c>
      <c r="F1334" s="146" t="str">
        <f t="shared" si="561"/>
        <v/>
      </c>
      <c r="G1334" s="132" t="str">
        <f t="shared" si="562"/>
        <v/>
      </c>
      <c r="H1334" s="133" t="str">
        <f t="shared" ca="1" si="563"/>
        <v/>
      </c>
      <c r="I1334" s="134" t="str">
        <f t="shared" si="564"/>
        <v/>
      </c>
      <c r="J1334" s="134" t="str">
        <f>""</f>
        <v/>
      </c>
      <c r="K1334" s="134" t="str">
        <f t="shared" si="565"/>
        <v/>
      </c>
      <c r="L1334" s="134" t="str">
        <f t="shared" si="566"/>
        <v/>
      </c>
      <c r="M1334" s="134" t="str">
        <f t="shared" si="568"/>
        <v/>
      </c>
      <c r="N1334" s="134" t="str">
        <f t="shared" si="569"/>
        <v/>
      </c>
      <c r="O1334" s="134" t="str">
        <f t="shared" si="570"/>
        <v/>
      </c>
      <c r="P1334" s="134" t="str">
        <f t="shared" si="571"/>
        <v/>
      </c>
      <c r="Q1334" s="134" t="str">
        <f t="shared" si="572"/>
        <v/>
      </c>
      <c r="R1334" s="130" t="str">
        <f t="shared" si="573"/>
        <v/>
      </c>
      <c r="S1334" s="134" t="str">
        <f t="shared" si="574"/>
        <v/>
      </c>
      <c r="T1334" s="147" t="str">
        <f t="shared" si="575"/>
        <v/>
      </c>
      <c r="U1334" s="134" t="str">
        <f t="shared" si="576"/>
        <v/>
      </c>
      <c r="V1334" s="134" t="str">
        <f t="shared" si="577"/>
        <v/>
      </c>
      <c r="W1334" s="134" t="str">
        <f t="shared" si="578"/>
        <v/>
      </c>
    </row>
    <row r="1335" spans="1:23">
      <c r="A1335" s="150"/>
      <c r="B1335" s="147"/>
      <c r="C1335" s="130"/>
      <c r="D1335" s="134" t="str">
        <f t="shared" si="567"/>
        <v/>
      </c>
      <c r="E1335" s="145" t="str">
        <f t="shared" si="560"/>
        <v/>
      </c>
      <c r="F1335" s="146" t="str">
        <f t="shared" si="561"/>
        <v/>
      </c>
      <c r="G1335" s="132" t="str">
        <f t="shared" si="562"/>
        <v/>
      </c>
      <c r="H1335" s="133" t="str">
        <f t="shared" ca="1" si="563"/>
        <v/>
      </c>
      <c r="I1335" s="134" t="str">
        <f t="shared" si="564"/>
        <v/>
      </c>
      <c r="J1335" s="134" t="str">
        <f>""</f>
        <v/>
      </c>
      <c r="K1335" s="134" t="str">
        <f t="shared" si="565"/>
        <v/>
      </c>
      <c r="L1335" s="134" t="str">
        <f t="shared" si="566"/>
        <v/>
      </c>
      <c r="M1335" s="134" t="str">
        <f t="shared" si="568"/>
        <v/>
      </c>
      <c r="N1335" s="134" t="str">
        <f t="shared" si="569"/>
        <v/>
      </c>
      <c r="O1335" s="134" t="str">
        <f t="shared" si="570"/>
        <v/>
      </c>
      <c r="P1335" s="134" t="str">
        <f t="shared" si="571"/>
        <v/>
      </c>
      <c r="Q1335" s="134" t="str">
        <f t="shared" si="572"/>
        <v/>
      </c>
      <c r="R1335" s="130" t="str">
        <f t="shared" si="573"/>
        <v/>
      </c>
      <c r="S1335" s="134" t="str">
        <f t="shared" si="574"/>
        <v/>
      </c>
      <c r="T1335" s="147" t="str">
        <f t="shared" si="575"/>
        <v/>
      </c>
      <c r="U1335" s="134" t="str">
        <f t="shared" si="576"/>
        <v/>
      </c>
      <c r="V1335" s="134" t="str">
        <f t="shared" si="577"/>
        <v/>
      </c>
      <c r="W1335" s="134" t="str">
        <f t="shared" si="578"/>
        <v/>
      </c>
    </row>
    <row r="1336" spans="1:23">
      <c r="A1336" s="150"/>
      <c r="B1336" s="147"/>
      <c r="C1336" s="130"/>
      <c r="D1336" s="134" t="str">
        <f t="shared" si="567"/>
        <v/>
      </c>
      <c r="E1336" s="145" t="str">
        <f t="shared" si="560"/>
        <v/>
      </c>
      <c r="F1336" s="146" t="str">
        <f t="shared" si="561"/>
        <v/>
      </c>
      <c r="G1336" s="132" t="str">
        <f t="shared" si="562"/>
        <v/>
      </c>
      <c r="H1336" s="133" t="str">
        <f t="shared" ca="1" si="563"/>
        <v/>
      </c>
      <c r="I1336" s="134" t="str">
        <f t="shared" si="564"/>
        <v/>
      </c>
      <c r="J1336" s="134" t="str">
        <f>""</f>
        <v/>
      </c>
      <c r="K1336" s="134" t="str">
        <f t="shared" si="565"/>
        <v/>
      </c>
      <c r="L1336" s="134" t="str">
        <f t="shared" si="566"/>
        <v/>
      </c>
      <c r="M1336" s="134" t="str">
        <f t="shared" si="568"/>
        <v/>
      </c>
      <c r="N1336" s="134" t="str">
        <f t="shared" si="569"/>
        <v/>
      </c>
      <c r="O1336" s="134" t="str">
        <f t="shared" si="570"/>
        <v/>
      </c>
      <c r="P1336" s="134" t="str">
        <f t="shared" si="571"/>
        <v/>
      </c>
      <c r="Q1336" s="134" t="str">
        <f t="shared" si="572"/>
        <v/>
      </c>
      <c r="R1336" s="130" t="str">
        <f t="shared" si="573"/>
        <v/>
      </c>
      <c r="S1336" s="134" t="str">
        <f t="shared" si="574"/>
        <v/>
      </c>
      <c r="T1336" s="147" t="str">
        <f t="shared" si="575"/>
        <v/>
      </c>
      <c r="U1336" s="134" t="str">
        <f t="shared" si="576"/>
        <v/>
      </c>
      <c r="V1336" s="134" t="str">
        <f t="shared" si="577"/>
        <v/>
      </c>
      <c r="W1336" s="134" t="str">
        <f t="shared" si="578"/>
        <v/>
      </c>
    </row>
    <row r="1337" spans="1:23">
      <c r="A1337" s="150"/>
      <c r="B1337" s="147"/>
      <c r="C1337" s="130"/>
      <c r="D1337" s="134" t="str">
        <f t="shared" si="567"/>
        <v/>
      </c>
      <c r="E1337" s="145" t="str">
        <f t="shared" si="560"/>
        <v/>
      </c>
      <c r="F1337" s="146" t="str">
        <f t="shared" si="561"/>
        <v/>
      </c>
      <c r="G1337" s="132" t="str">
        <f t="shared" si="562"/>
        <v/>
      </c>
      <c r="H1337" s="133" t="str">
        <f t="shared" ca="1" si="563"/>
        <v/>
      </c>
      <c r="I1337" s="134" t="str">
        <f t="shared" si="564"/>
        <v/>
      </c>
      <c r="J1337" s="134" t="str">
        <f>""</f>
        <v/>
      </c>
      <c r="K1337" s="134" t="str">
        <f t="shared" si="565"/>
        <v/>
      </c>
      <c r="L1337" s="134" t="str">
        <f t="shared" si="566"/>
        <v/>
      </c>
      <c r="M1337" s="134" t="str">
        <f t="shared" si="568"/>
        <v/>
      </c>
      <c r="N1337" s="134" t="str">
        <f t="shared" si="569"/>
        <v/>
      </c>
      <c r="O1337" s="134" t="str">
        <f t="shared" si="570"/>
        <v/>
      </c>
      <c r="P1337" s="134" t="str">
        <f t="shared" si="571"/>
        <v/>
      </c>
      <c r="Q1337" s="134" t="str">
        <f t="shared" si="572"/>
        <v/>
      </c>
      <c r="R1337" s="130" t="str">
        <f t="shared" si="573"/>
        <v/>
      </c>
      <c r="S1337" s="134" t="str">
        <f t="shared" si="574"/>
        <v/>
      </c>
      <c r="T1337" s="147" t="str">
        <f t="shared" si="575"/>
        <v/>
      </c>
      <c r="U1337" s="134" t="str">
        <f t="shared" si="576"/>
        <v/>
      </c>
      <c r="V1337" s="134" t="str">
        <f t="shared" si="577"/>
        <v/>
      </c>
      <c r="W1337" s="134" t="str">
        <f t="shared" si="578"/>
        <v/>
      </c>
    </row>
    <row r="1338" spans="1:23">
      <c r="A1338" s="150"/>
      <c r="B1338" s="147"/>
      <c r="C1338" s="130"/>
      <c r="D1338" s="134" t="str">
        <f t="shared" si="567"/>
        <v/>
      </c>
      <c r="E1338" s="145" t="str">
        <f t="shared" si="560"/>
        <v/>
      </c>
      <c r="F1338" s="146" t="str">
        <f t="shared" si="561"/>
        <v/>
      </c>
      <c r="G1338" s="132" t="str">
        <f t="shared" si="562"/>
        <v/>
      </c>
      <c r="H1338" s="133" t="str">
        <f t="shared" ca="1" si="563"/>
        <v/>
      </c>
      <c r="I1338" s="134" t="str">
        <f t="shared" si="564"/>
        <v/>
      </c>
      <c r="J1338" s="134" t="str">
        <f>""</f>
        <v/>
      </c>
      <c r="K1338" s="134" t="str">
        <f t="shared" si="565"/>
        <v/>
      </c>
      <c r="L1338" s="134" t="str">
        <f t="shared" si="566"/>
        <v/>
      </c>
      <c r="M1338" s="134" t="str">
        <f t="shared" si="568"/>
        <v/>
      </c>
      <c r="N1338" s="134" t="str">
        <f t="shared" si="569"/>
        <v/>
      </c>
      <c r="O1338" s="134" t="str">
        <f t="shared" si="570"/>
        <v/>
      </c>
      <c r="P1338" s="134" t="str">
        <f t="shared" si="571"/>
        <v/>
      </c>
      <c r="Q1338" s="134" t="str">
        <f t="shared" si="572"/>
        <v/>
      </c>
      <c r="R1338" s="130" t="str">
        <f t="shared" si="573"/>
        <v/>
      </c>
      <c r="S1338" s="134" t="str">
        <f t="shared" si="574"/>
        <v/>
      </c>
      <c r="T1338" s="147" t="str">
        <f t="shared" si="575"/>
        <v/>
      </c>
      <c r="U1338" s="134" t="str">
        <f t="shared" si="576"/>
        <v/>
      </c>
      <c r="V1338" s="134" t="str">
        <f t="shared" si="577"/>
        <v/>
      </c>
      <c r="W1338" s="134" t="str">
        <f t="shared" si="578"/>
        <v/>
      </c>
    </row>
    <row r="1339" spans="1:23">
      <c r="A1339" s="150"/>
      <c r="B1339" s="147"/>
      <c r="C1339" s="130"/>
      <c r="D1339" s="134" t="str">
        <f t="shared" si="567"/>
        <v/>
      </c>
      <c r="E1339" s="145" t="str">
        <f t="shared" si="560"/>
        <v/>
      </c>
      <c r="F1339" s="146" t="str">
        <f t="shared" si="561"/>
        <v/>
      </c>
      <c r="G1339" s="132" t="str">
        <f t="shared" si="562"/>
        <v/>
      </c>
      <c r="H1339" s="133" t="str">
        <f t="shared" ca="1" si="563"/>
        <v/>
      </c>
      <c r="I1339" s="134" t="str">
        <f t="shared" si="564"/>
        <v/>
      </c>
      <c r="J1339" s="134" t="str">
        <f>""</f>
        <v/>
      </c>
      <c r="K1339" s="134" t="str">
        <f t="shared" si="565"/>
        <v/>
      </c>
      <c r="L1339" s="134" t="str">
        <f t="shared" si="566"/>
        <v/>
      </c>
      <c r="M1339" s="134" t="str">
        <f t="shared" si="568"/>
        <v/>
      </c>
      <c r="N1339" s="134" t="str">
        <f t="shared" si="569"/>
        <v/>
      </c>
      <c r="O1339" s="134" t="str">
        <f t="shared" si="570"/>
        <v/>
      </c>
      <c r="P1339" s="134" t="str">
        <f t="shared" si="571"/>
        <v/>
      </c>
      <c r="Q1339" s="134" t="str">
        <f t="shared" si="572"/>
        <v/>
      </c>
      <c r="R1339" s="130" t="str">
        <f t="shared" si="573"/>
        <v/>
      </c>
      <c r="S1339" s="134" t="str">
        <f t="shared" si="574"/>
        <v/>
      </c>
      <c r="T1339" s="147" t="str">
        <f t="shared" si="575"/>
        <v/>
      </c>
      <c r="U1339" s="134" t="str">
        <f t="shared" si="576"/>
        <v/>
      </c>
      <c r="V1339" s="134" t="str">
        <f t="shared" si="577"/>
        <v/>
      </c>
      <c r="W1339" s="134" t="str">
        <f t="shared" si="578"/>
        <v/>
      </c>
    </row>
    <row r="1340" spans="1:23">
      <c r="A1340" s="150"/>
      <c r="B1340" s="147"/>
      <c r="C1340" s="130"/>
      <c r="D1340" s="134" t="str">
        <f t="shared" si="567"/>
        <v/>
      </c>
      <c r="E1340" s="145" t="str">
        <f t="shared" si="560"/>
        <v/>
      </c>
      <c r="F1340" s="146" t="str">
        <f t="shared" si="561"/>
        <v/>
      </c>
      <c r="G1340" s="132" t="str">
        <f t="shared" si="562"/>
        <v/>
      </c>
      <c r="H1340" s="133" t="str">
        <f t="shared" ca="1" si="563"/>
        <v/>
      </c>
      <c r="I1340" s="134" t="str">
        <f t="shared" si="564"/>
        <v/>
      </c>
      <c r="J1340" s="134" t="str">
        <f>""</f>
        <v/>
      </c>
      <c r="K1340" s="134" t="str">
        <f t="shared" si="565"/>
        <v/>
      </c>
      <c r="L1340" s="134" t="str">
        <f t="shared" si="566"/>
        <v/>
      </c>
      <c r="M1340" s="134" t="str">
        <f t="shared" si="568"/>
        <v/>
      </c>
      <c r="N1340" s="134" t="str">
        <f t="shared" si="569"/>
        <v/>
      </c>
      <c r="O1340" s="134" t="str">
        <f t="shared" si="570"/>
        <v/>
      </c>
      <c r="P1340" s="134" t="str">
        <f t="shared" si="571"/>
        <v/>
      </c>
      <c r="Q1340" s="134" t="str">
        <f t="shared" si="572"/>
        <v/>
      </c>
      <c r="R1340" s="130" t="str">
        <f t="shared" si="573"/>
        <v/>
      </c>
      <c r="S1340" s="134" t="str">
        <f t="shared" si="574"/>
        <v/>
      </c>
      <c r="T1340" s="147" t="str">
        <f t="shared" si="575"/>
        <v/>
      </c>
      <c r="U1340" s="134" t="str">
        <f t="shared" si="576"/>
        <v/>
      </c>
      <c r="V1340" s="134" t="str">
        <f t="shared" si="577"/>
        <v/>
      </c>
      <c r="W1340" s="134" t="str">
        <f t="shared" si="578"/>
        <v/>
      </c>
    </row>
    <row r="1341" spans="1:23">
      <c r="A1341" s="150"/>
      <c r="B1341" s="147"/>
      <c r="C1341" s="130"/>
      <c r="D1341" s="134" t="str">
        <f t="shared" si="567"/>
        <v/>
      </c>
      <c r="E1341" s="145" t="str">
        <f t="shared" si="560"/>
        <v/>
      </c>
      <c r="F1341" s="146" t="str">
        <f t="shared" si="561"/>
        <v/>
      </c>
      <c r="G1341" s="132" t="str">
        <f t="shared" si="562"/>
        <v/>
      </c>
      <c r="H1341" s="133" t="str">
        <f t="shared" ca="1" si="563"/>
        <v/>
      </c>
      <c r="I1341" s="134" t="str">
        <f t="shared" si="564"/>
        <v/>
      </c>
      <c r="J1341" s="134" t="str">
        <f>""</f>
        <v/>
      </c>
      <c r="K1341" s="134" t="str">
        <f t="shared" si="565"/>
        <v/>
      </c>
      <c r="L1341" s="134" t="str">
        <f t="shared" si="566"/>
        <v/>
      </c>
      <c r="M1341" s="134" t="str">
        <f t="shared" si="568"/>
        <v/>
      </c>
      <c r="N1341" s="134" t="str">
        <f t="shared" si="569"/>
        <v/>
      </c>
      <c r="O1341" s="134" t="str">
        <f t="shared" si="570"/>
        <v/>
      </c>
      <c r="P1341" s="134" t="str">
        <f t="shared" si="571"/>
        <v/>
      </c>
      <c r="Q1341" s="134" t="str">
        <f t="shared" si="572"/>
        <v/>
      </c>
      <c r="R1341" s="130" t="str">
        <f t="shared" si="573"/>
        <v/>
      </c>
      <c r="S1341" s="134" t="str">
        <f t="shared" si="574"/>
        <v/>
      </c>
      <c r="T1341" s="147" t="str">
        <f t="shared" si="575"/>
        <v/>
      </c>
      <c r="U1341" s="134" t="str">
        <f t="shared" si="576"/>
        <v/>
      </c>
      <c r="V1341" s="134" t="str">
        <f t="shared" si="577"/>
        <v/>
      </c>
      <c r="W1341" s="134" t="str">
        <f t="shared" si="578"/>
        <v/>
      </c>
    </row>
    <row r="1342" spans="1:23">
      <c r="A1342" s="150"/>
      <c r="B1342" s="147"/>
      <c r="C1342" s="130"/>
      <c r="D1342" s="134" t="str">
        <f t="shared" si="567"/>
        <v/>
      </c>
      <c r="E1342" s="145" t="str">
        <f t="shared" si="560"/>
        <v/>
      </c>
      <c r="F1342" s="146" t="str">
        <f t="shared" si="561"/>
        <v/>
      </c>
      <c r="G1342" s="132" t="str">
        <f t="shared" si="562"/>
        <v/>
      </c>
      <c r="H1342" s="133" t="str">
        <f t="shared" ca="1" si="563"/>
        <v/>
      </c>
      <c r="I1342" s="134" t="str">
        <f t="shared" si="564"/>
        <v/>
      </c>
      <c r="J1342" s="134" t="str">
        <f>""</f>
        <v/>
      </c>
      <c r="K1342" s="134" t="str">
        <f t="shared" si="565"/>
        <v/>
      </c>
      <c r="L1342" s="134" t="str">
        <f t="shared" si="566"/>
        <v/>
      </c>
      <c r="M1342" s="134" t="str">
        <f t="shared" si="568"/>
        <v/>
      </c>
      <c r="N1342" s="134" t="str">
        <f t="shared" si="569"/>
        <v/>
      </c>
      <c r="O1342" s="134" t="str">
        <f t="shared" si="570"/>
        <v/>
      </c>
      <c r="P1342" s="134" t="str">
        <f t="shared" si="571"/>
        <v/>
      </c>
      <c r="Q1342" s="134" t="str">
        <f t="shared" si="572"/>
        <v/>
      </c>
      <c r="R1342" s="130" t="str">
        <f t="shared" si="573"/>
        <v/>
      </c>
      <c r="S1342" s="134" t="str">
        <f t="shared" si="574"/>
        <v/>
      </c>
      <c r="T1342" s="147" t="str">
        <f t="shared" si="575"/>
        <v/>
      </c>
      <c r="U1342" s="134" t="str">
        <f t="shared" si="576"/>
        <v/>
      </c>
      <c r="V1342" s="134" t="str">
        <f t="shared" si="577"/>
        <v/>
      </c>
      <c r="W1342" s="134" t="str">
        <f t="shared" si="578"/>
        <v/>
      </c>
    </row>
    <row r="1343" spans="1:23">
      <c r="A1343" s="150"/>
      <c r="B1343" s="147"/>
      <c r="C1343" s="130"/>
      <c r="D1343" s="134" t="str">
        <f t="shared" si="567"/>
        <v/>
      </c>
      <c r="E1343" s="145" t="str">
        <f t="shared" si="560"/>
        <v/>
      </c>
      <c r="F1343" s="146" t="str">
        <f t="shared" si="561"/>
        <v/>
      </c>
      <c r="G1343" s="132" t="str">
        <f t="shared" si="562"/>
        <v/>
      </c>
      <c r="H1343" s="133" t="str">
        <f t="shared" ca="1" si="563"/>
        <v/>
      </c>
      <c r="I1343" s="134" t="str">
        <f t="shared" si="564"/>
        <v/>
      </c>
      <c r="J1343" s="134" t="str">
        <f>""</f>
        <v/>
      </c>
      <c r="K1343" s="134" t="str">
        <f t="shared" si="565"/>
        <v/>
      </c>
      <c r="L1343" s="134" t="str">
        <f t="shared" si="566"/>
        <v/>
      </c>
      <c r="M1343" s="134" t="str">
        <f t="shared" si="568"/>
        <v/>
      </c>
      <c r="N1343" s="134" t="str">
        <f t="shared" si="569"/>
        <v/>
      </c>
      <c r="O1343" s="134" t="str">
        <f t="shared" si="570"/>
        <v/>
      </c>
      <c r="P1343" s="134" t="str">
        <f t="shared" si="571"/>
        <v/>
      </c>
      <c r="Q1343" s="134" t="str">
        <f t="shared" si="572"/>
        <v/>
      </c>
      <c r="R1343" s="130" t="str">
        <f t="shared" si="573"/>
        <v/>
      </c>
      <c r="S1343" s="134" t="str">
        <f t="shared" si="574"/>
        <v/>
      </c>
      <c r="T1343" s="147" t="str">
        <f t="shared" si="575"/>
        <v/>
      </c>
      <c r="U1343" s="134" t="str">
        <f t="shared" si="576"/>
        <v/>
      </c>
      <c r="V1343" s="134" t="str">
        <f t="shared" si="577"/>
        <v/>
      </c>
      <c r="W1343" s="134" t="str">
        <f t="shared" si="578"/>
        <v/>
      </c>
    </row>
    <row r="1344" spans="1:23">
      <c r="A1344" s="150"/>
      <c r="B1344" s="147"/>
      <c r="C1344" s="130"/>
      <c r="D1344" s="134" t="str">
        <f t="shared" si="567"/>
        <v/>
      </c>
      <c r="E1344" s="145" t="str">
        <f t="shared" si="560"/>
        <v/>
      </c>
      <c r="F1344" s="146" t="str">
        <f t="shared" si="561"/>
        <v/>
      </c>
      <c r="G1344" s="132" t="str">
        <f t="shared" si="562"/>
        <v/>
      </c>
      <c r="H1344" s="133" t="str">
        <f t="shared" ca="1" si="563"/>
        <v/>
      </c>
      <c r="I1344" s="134" t="str">
        <f t="shared" si="564"/>
        <v/>
      </c>
      <c r="J1344" s="134" t="str">
        <f>""</f>
        <v/>
      </c>
      <c r="K1344" s="134" t="str">
        <f t="shared" si="565"/>
        <v/>
      </c>
      <c r="L1344" s="134" t="str">
        <f t="shared" si="566"/>
        <v/>
      </c>
      <c r="M1344" s="134" t="str">
        <f t="shared" si="568"/>
        <v/>
      </c>
      <c r="N1344" s="134" t="str">
        <f t="shared" si="569"/>
        <v/>
      </c>
      <c r="O1344" s="134" t="str">
        <f t="shared" si="570"/>
        <v/>
      </c>
      <c r="P1344" s="134" t="str">
        <f t="shared" si="571"/>
        <v/>
      </c>
      <c r="Q1344" s="134" t="str">
        <f t="shared" si="572"/>
        <v/>
      </c>
      <c r="R1344" s="130" t="str">
        <f t="shared" si="573"/>
        <v/>
      </c>
      <c r="S1344" s="134" t="str">
        <f t="shared" si="574"/>
        <v/>
      </c>
      <c r="T1344" s="147" t="str">
        <f t="shared" si="575"/>
        <v/>
      </c>
      <c r="U1344" s="134" t="str">
        <f t="shared" si="576"/>
        <v/>
      </c>
      <c r="V1344" s="134" t="str">
        <f t="shared" si="577"/>
        <v/>
      </c>
      <c r="W1344" s="134" t="str">
        <f t="shared" si="578"/>
        <v/>
      </c>
    </row>
    <row r="1345" spans="1:23">
      <c r="A1345" s="150"/>
      <c r="B1345" s="147"/>
      <c r="C1345" s="130"/>
      <c r="D1345" s="134" t="str">
        <f t="shared" si="567"/>
        <v/>
      </c>
      <c r="E1345" s="145" t="str">
        <f t="shared" si="560"/>
        <v/>
      </c>
      <c r="F1345" s="146" t="str">
        <f t="shared" si="561"/>
        <v/>
      </c>
      <c r="G1345" s="132" t="str">
        <f t="shared" si="562"/>
        <v/>
      </c>
      <c r="H1345" s="133" t="str">
        <f t="shared" ca="1" si="563"/>
        <v/>
      </c>
      <c r="I1345" s="134" t="str">
        <f t="shared" si="564"/>
        <v/>
      </c>
      <c r="J1345" s="134" t="str">
        <f>""</f>
        <v/>
      </c>
      <c r="K1345" s="134" t="str">
        <f t="shared" si="565"/>
        <v/>
      </c>
      <c r="L1345" s="134" t="str">
        <f t="shared" si="566"/>
        <v/>
      </c>
      <c r="M1345" s="134" t="str">
        <f t="shared" si="568"/>
        <v/>
      </c>
      <c r="N1345" s="134" t="str">
        <f t="shared" si="569"/>
        <v/>
      </c>
      <c r="O1345" s="134" t="str">
        <f t="shared" si="570"/>
        <v/>
      </c>
      <c r="P1345" s="134" t="str">
        <f t="shared" si="571"/>
        <v/>
      </c>
      <c r="Q1345" s="134" t="str">
        <f t="shared" si="572"/>
        <v/>
      </c>
      <c r="R1345" s="130" t="str">
        <f t="shared" si="573"/>
        <v/>
      </c>
      <c r="S1345" s="134" t="str">
        <f t="shared" si="574"/>
        <v/>
      </c>
      <c r="T1345" s="147" t="str">
        <f t="shared" si="575"/>
        <v/>
      </c>
      <c r="U1345" s="134" t="str">
        <f t="shared" si="576"/>
        <v/>
      </c>
      <c r="V1345" s="134" t="str">
        <f t="shared" si="577"/>
        <v/>
      </c>
      <c r="W1345" s="134" t="str">
        <f t="shared" si="578"/>
        <v/>
      </c>
    </row>
    <row r="1346" spans="1:23">
      <c r="A1346" s="150"/>
      <c r="B1346" s="147"/>
      <c r="C1346" s="130"/>
      <c r="D1346" s="134" t="str">
        <f t="shared" si="567"/>
        <v/>
      </c>
      <c r="E1346" s="145" t="str">
        <f t="shared" si="560"/>
        <v/>
      </c>
      <c r="F1346" s="146" t="str">
        <f t="shared" si="561"/>
        <v/>
      </c>
      <c r="G1346" s="132" t="str">
        <f t="shared" si="562"/>
        <v/>
      </c>
      <c r="H1346" s="133" t="str">
        <f t="shared" ca="1" si="563"/>
        <v/>
      </c>
      <c r="I1346" s="134" t="str">
        <f t="shared" si="564"/>
        <v/>
      </c>
      <c r="J1346" s="134" t="str">
        <f>""</f>
        <v/>
      </c>
      <c r="K1346" s="134" t="str">
        <f t="shared" si="565"/>
        <v/>
      </c>
      <c r="L1346" s="134" t="str">
        <f t="shared" si="566"/>
        <v/>
      </c>
      <c r="M1346" s="134" t="str">
        <f t="shared" si="568"/>
        <v/>
      </c>
      <c r="N1346" s="134" t="str">
        <f t="shared" si="569"/>
        <v/>
      </c>
      <c r="O1346" s="134" t="str">
        <f t="shared" si="570"/>
        <v/>
      </c>
      <c r="P1346" s="134" t="str">
        <f t="shared" si="571"/>
        <v/>
      </c>
      <c r="Q1346" s="134" t="str">
        <f t="shared" si="572"/>
        <v/>
      </c>
      <c r="R1346" s="130" t="str">
        <f t="shared" si="573"/>
        <v/>
      </c>
      <c r="S1346" s="134" t="str">
        <f t="shared" si="574"/>
        <v/>
      </c>
      <c r="T1346" s="147" t="str">
        <f t="shared" si="575"/>
        <v/>
      </c>
      <c r="U1346" s="134" t="str">
        <f t="shared" si="576"/>
        <v/>
      </c>
      <c r="V1346" s="134" t="str">
        <f t="shared" si="577"/>
        <v/>
      </c>
      <c r="W1346" s="134" t="str">
        <f t="shared" si="578"/>
        <v/>
      </c>
    </row>
    <row r="1347" spans="1:23">
      <c r="A1347" s="150"/>
      <c r="B1347" s="147"/>
      <c r="C1347" s="130"/>
      <c r="D1347" s="134" t="str">
        <f t="shared" si="567"/>
        <v/>
      </c>
      <c r="E1347" s="145" t="str">
        <f t="shared" ref="E1347:E1410" si="579">IFERROR(IF(B1347="PRESTACIONES",VLOOKUP(A1347,DATOS,23,FALSE),VLOOKUP(A1347,DATOS,40,FALSE)*B1347),"")</f>
        <v/>
      </c>
      <c r="F1347" s="146" t="str">
        <f t="shared" si="561"/>
        <v/>
      </c>
      <c r="G1347" s="132" t="str">
        <f t="shared" si="562"/>
        <v/>
      </c>
      <c r="H1347" s="133" t="str">
        <f t="shared" ca="1" si="563"/>
        <v/>
      </c>
      <c r="I1347" s="134" t="str">
        <f t="shared" si="564"/>
        <v/>
      </c>
      <c r="J1347" s="134" t="str">
        <f>""</f>
        <v/>
      </c>
      <c r="K1347" s="134" t="str">
        <f t="shared" si="565"/>
        <v/>
      </c>
      <c r="L1347" s="134" t="str">
        <f t="shared" si="566"/>
        <v/>
      </c>
      <c r="M1347" s="134" t="str">
        <f t="shared" si="568"/>
        <v/>
      </c>
      <c r="N1347" s="134" t="str">
        <f t="shared" si="569"/>
        <v/>
      </c>
      <c r="O1347" s="134" t="str">
        <f t="shared" si="570"/>
        <v/>
      </c>
      <c r="P1347" s="134" t="str">
        <f t="shared" si="571"/>
        <v/>
      </c>
      <c r="Q1347" s="134" t="str">
        <f t="shared" si="572"/>
        <v/>
      </c>
      <c r="R1347" s="130" t="str">
        <f t="shared" si="573"/>
        <v/>
      </c>
      <c r="S1347" s="134" t="str">
        <f t="shared" si="574"/>
        <v/>
      </c>
      <c r="T1347" s="147" t="str">
        <f t="shared" si="575"/>
        <v/>
      </c>
      <c r="U1347" s="134" t="str">
        <f t="shared" si="576"/>
        <v/>
      </c>
      <c r="V1347" s="134" t="str">
        <f t="shared" si="577"/>
        <v/>
      </c>
      <c r="W1347" s="134" t="str">
        <f t="shared" si="578"/>
        <v/>
      </c>
    </row>
    <row r="1348" spans="1:23">
      <c r="A1348" s="150"/>
      <c r="B1348" s="147"/>
      <c r="C1348" s="130"/>
      <c r="D1348" s="134" t="str">
        <f t="shared" si="567"/>
        <v/>
      </c>
      <c r="E1348" s="145" t="str">
        <f t="shared" si="579"/>
        <v/>
      </c>
      <c r="F1348" s="146" t="str">
        <f t="shared" ref="F1348:F1411" si="580">IFERROR(IF(E1348,VLOOKUP(A1348,DATOS,2,FALSE),""),"")</f>
        <v/>
      </c>
      <c r="G1348" s="132" t="str">
        <f t="shared" ref="G1348:G1411" si="581">IFERROR(IF(E1348,VLOOKUP(A1348,DATOS,IF(C1348="NO",39,39),FALSE),""),"")</f>
        <v/>
      </c>
      <c r="H1348" s="133" t="str">
        <f t="shared" ref="H1348:H1411" ca="1" si="582">IFERROR(IF(D1348&lt;&gt;"",TODAY(),""),"")</f>
        <v/>
      </c>
      <c r="I1348" s="134" t="str">
        <f t="shared" ref="I1348:I1411" si="583">IFERROR(IF(D1348&lt;&gt;"",I1347+1,""),1)</f>
        <v/>
      </c>
      <c r="J1348" s="134" t="str">
        <f>""</f>
        <v/>
      </c>
      <c r="K1348" s="134" t="str">
        <f t="shared" ref="K1348:K1411" si="584">IFERROR(IF(E1348,0,""),"")</f>
        <v/>
      </c>
      <c r="L1348" s="134" t="str">
        <f t="shared" ref="L1348:L1411" si="585">IFERROR(IF(E1348,0,""),"")</f>
        <v/>
      </c>
      <c r="M1348" s="134" t="str">
        <f t="shared" si="568"/>
        <v/>
      </c>
      <c r="N1348" s="134" t="str">
        <f t="shared" si="569"/>
        <v/>
      </c>
      <c r="O1348" s="134" t="str">
        <f t="shared" si="570"/>
        <v/>
      </c>
      <c r="P1348" s="134" t="str">
        <f t="shared" si="571"/>
        <v/>
      </c>
      <c r="Q1348" s="134" t="str">
        <f t="shared" si="572"/>
        <v/>
      </c>
      <c r="R1348" s="130" t="str">
        <f t="shared" si="573"/>
        <v/>
      </c>
      <c r="S1348" s="134" t="str">
        <f t="shared" si="574"/>
        <v/>
      </c>
      <c r="T1348" s="147" t="str">
        <f t="shared" si="575"/>
        <v/>
      </c>
      <c r="U1348" s="134" t="str">
        <f t="shared" si="576"/>
        <v/>
      </c>
      <c r="V1348" s="134" t="str">
        <f t="shared" si="577"/>
        <v/>
      </c>
      <c r="W1348" s="134" t="str">
        <f t="shared" si="578"/>
        <v/>
      </c>
    </row>
    <row r="1349" spans="1:23">
      <c r="A1349" s="150"/>
      <c r="B1349" s="147"/>
      <c r="C1349" s="130"/>
      <c r="D1349" s="134" t="str">
        <f t="shared" ref="D1349:D1412" si="586">IFERROR(IF(E1349,IF(B1349=6,CONCATENATE(VLOOKUP(A1349,DATOS,IF(C1349="NO",38,38),FALSE),"P"),VLOOKUP(A1349,DATOS,IF(C1349="NO",38,38),FALSE)),""),"")</f>
        <v/>
      </c>
      <c r="E1349" s="145" t="str">
        <f t="shared" si="579"/>
        <v/>
      </c>
      <c r="F1349" s="146" t="str">
        <f t="shared" si="580"/>
        <v/>
      </c>
      <c r="G1349" s="132" t="str">
        <f t="shared" si="581"/>
        <v/>
      </c>
      <c r="H1349" s="133" t="str">
        <f t="shared" ca="1" si="582"/>
        <v/>
      </c>
      <c r="I1349" s="134" t="str">
        <f t="shared" si="583"/>
        <v/>
      </c>
      <c r="J1349" s="134" t="str">
        <f>""</f>
        <v/>
      </c>
      <c r="K1349" s="134" t="str">
        <f t="shared" si="584"/>
        <v/>
      </c>
      <c r="L1349" s="134" t="str">
        <f t="shared" si="585"/>
        <v/>
      </c>
      <c r="M1349" s="134" t="str">
        <f t="shared" si="568"/>
        <v/>
      </c>
      <c r="N1349" s="134" t="str">
        <f t="shared" si="569"/>
        <v/>
      </c>
      <c r="O1349" s="134" t="str">
        <f t="shared" si="570"/>
        <v/>
      </c>
      <c r="P1349" s="134" t="str">
        <f t="shared" si="571"/>
        <v/>
      </c>
      <c r="Q1349" s="134" t="str">
        <f t="shared" si="572"/>
        <v/>
      </c>
      <c r="R1349" s="130" t="str">
        <f t="shared" si="573"/>
        <v/>
      </c>
      <c r="S1349" s="134" t="str">
        <f t="shared" si="574"/>
        <v/>
      </c>
      <c r="T1349" s="147" t="str">
        <f t="shared" si="575"/>
        <v/>
      </c>
      <c r="U1349" s="134" t="str">
        <f t="shared" si="576"/>
        <v/>
      </c>
      <c r="V1349" s="134" t="str">
        <f t="shared" si="577"/>
        <v/>
      </c>
      <c r="W1349" s="134" t="str">
        <f t="shared" si="578"/>
        <v/>
      </c>
    </row>
    <row r="1350" spans="1:23">
      <c r="A1350" s="150"/>
      <c r="B1350" s="147"/>
      <c r="C1350" s="130"/>
      <c r="D1350" s="134" t="str">
        <f t="shared" si="586"/>
        <v/>
      </c>
      <c r="E1350" s="145" t="str">
        <f t="shared" si="579"/>
        <v/>
      </c>
      <c r="F1350" s="146" t="str">
        <f t="shared" si="580"/>
        <v/>
      </c>
      <c r="G1350" s="132" t="str">
        <f t="shared" si="581"/>
        <v/>
      </c>
      <c r="H1350" s="133" t="str">
        <f t="shared" ca="1" si="582"/>
        <v/>
      </c>
      <c r="I1350" s="134" t="str">
        <f t="shared" si="583"/>
        <v/>
      </c>
      <c r="J1350" s="134" t="str">
        <f>""</f>
        <v/>
      </c>
      <c r="K1350" s="134" t="str">
        <f t="shared" si="584"/>
        <v/>
      </c>
      <c r="L1350" s="134" t="str">
        <f t="shared" si="585"/>
        <v/>
      </c>
      <c r="M1350" s="134" t="str">
        <f t="shared" si="568"/>
        <v/>
      </c>
      <c r="N1350" s="134" t="str">
        <f t="shared" si="569"/>
        <v/>
      </c>
      <c r="O1350" s="134" t="str">
        <f t="shared" si="570"/>
        <v/>
      </c>
      <c r="P1350" s="134" t="str">
        <f t="shared" si="571"/>
        <v/>
      </c>
      <c r="Q1350" s="134" t="str">
        <f t="shared" si="572"/>
        <v/>
      </c>
      <c r="R1350" s="130" t="str">
        <f t="shared" si="573"/>
        <v/>
      </c>
      <c r="S1350" s="134" t="str">
        <f t="shared" si="574"/>
        <v/>
      </c>
      <c r="T1350" s="147" t="str">
        <f t="shared" si="575"/>
        <v/>
      </c>
      <c r="U1350" s="134" t="str">
        <f t="shared" si="576"/>
        <v/>
      </c>
      <c r="V1350" s="134" t="str">
        <f t="shared" si="577"/>
        <v/>
      </c>
      <c r="W1350" s="134" t="str">
        <f t="shared" si="578"/>
        <v/>
      </c>
    </row>
    <row r="1351" spans="1:23">
      <c r="A1351" s="150"/>
      <c r="B1351" s="147"/>
      <c r="C1351" s="130"/>
      <c r="D1351" s="134" t="str">
        <f t="shared" si="586"/>
        <v/>
      </c>
      <c r="E1351" s="145" t="str">
        <f t="shared" si="579"/>
        <v/>
      </c>
      <c r="F1351" s="146" t="str">
        <f t="shared" si="580"/>
        <v/>
      </c>
      <c r="G1351" s="132" t="str">
        <f t="shared" si="581"/>
        <v/>
      </c>
      <c r="H1351" s="133" t="str">
        <f t="shared" ca="1" si="582"/>
        <v/>
      </c>
      <c r="I1351" s="134" t="str">
        <f t="shared" si="583"/>
        <v/>
      </c>
      <c r="J1351" s="134" t="str">
        <f>""</f>
        <v/>
      </c>
      <c r="K1351" s="134" t="str">
        <f t="shared" si="584"/>
        <v/>
      </c>
      <c r="L1351" s="134" t="str">
        <f t="shared" si="585"/>
        <v/>
      </c>
      <c r="M1351" s="134" t="str">
        <f t="shared" si="568"/>
        <v/>
      </c>
      <c r="N1351" s="134" t="str">
        <f t="shared" si="569"/>
        <v/>
      </c>
      <c r="O1351" s="134" t="str">
        <f t="shared" si="570"/>
        <v/>
      </c>
      <c r="P1351" s="134" t="str">
        <f t="shared" si="571"/>
        <v/>
      </c>
      <c r="Q1351" s="134" t="str">
        <f t="shared" si="572"/>
        <v/>
      </c>
      <c r="R1351" s="130" t="str">
        <f t="shared" si="573"/>
        <v/>
      </c>
      <c r="S1351" s="134" t="str">
        <f t="shared" si="574"/>
        <v/>
      </c>
      <c r="T1351" s="147" t="str">
        <f t="shared" si="575"/>
        <v/>
      </c>
      <c r="U1351" s="134" t="str">
        <f t="shared" si="576"/>
        <v/>
      </c>
      <c r="V1351" s="134" t="str">
        <f t="shared" si="577"/>
        <v/>
      </c>
      <c r="W1351" s="134" t="str">
        <f t="shared" si="578"/>
        <v/>
      </c>
    </row>
    <row r="1352" spans="1:23">
      <c r="A1352" s="150"/>
      <c r="B1352" s="147"/>
      <c r="C1352" s="130"/>
      <c r="D1352" s="134" t="str">
        <f t="shared" si="586"/>
        <v/>
      </c>
      <c r="E1352" s="145" t="str">
        <f t="shared" si="579"/>
        <v/>
      </c>
      <c r="F1352" s="146" t="str">
        <f t="shared" si="580"/>
        <v/>
      </c>
      <c r="G1352" s="132" t="str">
        <f t="shared" si="581"/>
        <v/>
      </c>
      <c r="H1352" s="133" t="str">
        <f t="shared" ca="1" si="582"/>
        <v/>
      </c>
      <c r="I1352" s="134" t="str">
        <f t="shared" si="583"/>
        <v/>
      </c>
      <c r="J1352" s="134" t="str">
        <f>""</f>
        <v/>
      </c>
      <c r="K1352" s="134" t="str">
        <f t="shared" si="584"/>
        <v/>
      </c>
      <c r="L1352" s="134" t="str">
        <f t="shared" si="585"/>
        <v/>
      </c>
      <c r="M1352" s="134" t="str">
        <f t="shared" si="568"/>
        <v/>
      </c>
      <c r="N1352" s="134" t="str">
        <f t="shared" si="569"/>
        <v/>
      </c>
      <c r="O1352" s="134" t="str">
        <f t="shared" si="570"/>
        <v/>
      </c>
      <c r="P1352" s="134" t="str">
        <f t="shared" si="571"/>
        <v/>
      </c>
      <c r="Q1352" s="134" t="str">
        <f t="shared" si="572"/>
        <v/>
      </c>
      <c r="R1352" s="130" t="str">
        <f t="shared" si="573"/>
        <v/>
      </c>
      <c r="S1352" s="134" t="str">
        <f t="shared" si="574"/>
        <v/>
      </c>
      <c r="T1352" s="147" t="str">
        <f t="shared" si="575"/>
        <v/>
      </c>
      <c r="U1352" s="134" t="str">
        <f t="shared" si="576"/>
        <v/>
      </c>
      <c r="V1352" s="134" t="str">
        <f t="shared" si="577"/>
        <v/>
      </c>
      <c r="W1352" s="134" t="str">
        <f t="shared" si="578"/>
        <v/>
      </c>
    </row>
    <row r="1353" spans="1:23">
      <c r="A1353" s="150"/>
      <c r="B1353" s="147"/>
      <c r="C1353" s="130"/>
      <c r="D1353" s="134" t="str">
        <f t="shared" si="586"/>
        <v/>
      </c>
      <c r="E1353" s="145" t="str">
        <f t="shared" si="579"/>
        <v/>
      </c>
      <c r="F1353" s="146" t="str">
        <f t="shared" si="580"/>
        <v/>
      </c>
      <c r="G1353" s="132" t="str">
        <f t="shared" si="581"/>
        <v/>
      </c>
      <c r="H1353" s="133" t="str">
        <f t="shared" ca="1" si="582"/>
        <v/>
      </c>
      <c r="I1353" s="134" t="str">
        <f t="shared" si="583"/>
        <v/>
      </c>
      <c r="J1353" s="134" t="str">
        <f>""</f>
        <v/>
      </c>
      <c r="K1353" s="134" t="str">
        <f t="shared" si="584"/>
        <v/>
      </c>
      <c r="L1353" s="134" t="str">
        <f t="shared" si="585"/>
        <v/>
      </c>
      <c r="M1353" s="134" t="str">
        <f t="shared" si="568"/>
        <v/>
      </c>
      <c r="N1353" s="134" t="str">
        <f t="shared" si="569"/>
        <v/>
      </c>
      <c r="O1353" s="134" t="str">
        <f t="shared" si="570"/>
        <v/>
      </c>
      <c r="P1353" s="134" t="str">
        <f t="shared" si="571"/>
        <v/>
      </c>
      <c r="Q1353" s="134" t="str">
        <f t="shared" si="572"/>
        <v/>
      </c>
      <c r="R1353" s="130" t="str">
        <f t="shared" si="573"/>
        <v/>
      </c>
      <c r="S1353" s="134" t="str">
        <f t="shared" si="574"/>
        <v/>
      </c>
      <c r="T1353" s="147" t="str">
        <f t="shared" si="575"/>
        <v/>
      </c>
      <c r="U1353" s="134" t="str">
        <f t="shared" si="576"/>
        <v/>
      </c>
      <c r="V1353" s="134" t="str">
        <f t="shared" si="577"/>
        <v/>
      </c>
      <c r="W1353" s="134" t="str">
        <f t="shared" si="578"/>
        <v/>
      </c>
    </row>
    <row r="1354" spans="1:23">
      <c r="A1354" s="150"/>
      <c r="B1354" s="147"/>
      <c r="C1354" s="130"/>
      <c r="D1354" s="134" t="str">
        <f t="shared" si="586"/>
        <v/>
      </c>
      <c r="E1354" s="145" t="str">
        <f t="shared" si="579"/>
        <v/>
      </c>
      <c r="F1354" s="146" t="str">
        <f t="shared" si="580"/>
        <v/>
      </c>
      <c r="G1354" s="132" t="str">
        <f t="shared" si="581"/>
        <v/>
      </c>
      <c r="H1354" s="133" t="str">
        <f t="shared" ca="1" si="582"/>
        <v/>
      </c>
      <c r="I1354" s="134" t="str">
        <f t="shared" si="583"/>
        <v/>
      </c>
      <c r="J1354" s="134" t="str">
        <f>""</f>
        <v/>
      </c>
      <c r="K1354" s="134" t="str">
        <f t="shared" si="584"/>
        <v/>
      </c>
      <c r="L1354" s="134" t="str">
        <f t="shared" si="585"/>
        <v/>
      </c>
      <c r="M1354" s="134" t="str">
        <f t="shared" si="568"/>
        <v/>
      </c>
      <c r="N1354" s="134" t="str">
        <f t="shared" si="569"/>
        <v/>
      </c>
      <c r="O1354" s="134" t="str">
        <f t="shared" si="570"/>
        <v/>
      </c>
      <c r="P1354" s="134" t="str">
        <f t="shared" si="571"/>
        <v/>
      </c>
      <c r="Q1354" s="134" t="str">
        <f t="shared" si="572"/>
        <v/>
      </c>
      <c r="R1354" s="130" t="str">
        <f t="shared" si="573"/>
        <v/>
      </c>
      <c r="S1354" s="134" t="str">
        <f t="shared" si="574"/>
        <v/>
      </c>
      <c r="T1354" s="147" t="str">
        <f t="shared" si="575"/>
        <v/>
      </c>
      <c r="U1354" s="134" t="str">
        <f t="shared" si="576"/>
        <v/>
      </c>
      <c r="V1354" s="134" t="str">
        <f t="shared" si="577"/>
        <v/>
      </c>
      <c r="W1354" s="134" t="str">
        <f t="shared" si="578"/>
        <v/>
      </c>
    </row>
    <row r="1355" spans="1:23">
      <c r="A1355" s="150"/>
      <c r="B1355" s="147"/>
      <c r="C1355" s="130"/>
      <c r="D1355" s="134" t="str">
        <f t="shared" si="586"/>
        <v/>
      </c>
      <c r="E1355" s="145" t="str">
        <f t="shared" si="579"/>
        <v/>
      </c>
      <c r="F1355" s="146" t="str">
        <f t="shared" si="580"/>
        <v/>
      </c>
      <c r="G1355" s="132" t="str">
        <f t="shared" si="581"/>
        <v/>
      </c>
      <c r="H1355" s="133" t="str">
        <f t="shared" ca="1" si="582"/>
        <v/>
      </c>
      <c r="I1355" s="134" t="str">
        <f t="shared" si="583"/>
        <v/>
      </c>
      <c r="J1355" s="134" t="str">
        <f>""</f>
        <v/>
      </c>
      <c r="K1355" s="134" t="str">
        <f t="shared" si="584"/>
        <v/>
      </c>
      <c r="L1355" s="134" t="str">
        <f t="shared" si="585"/>
        <v/>
      </c>
      <c r="M1355" s="134" t="str">
        <f t="shared" si="568"/>
        <v/>
      </c>
      <c r="N1355" s="134" t="str">
        <f t="shared" si="569"/>
        <v/>
      </c>
      <c r="O1355" s="134" t="str">
        <f t="shared" si="570"/>
        <v/>
      </c>
      <c r="P1355" s="134" t="str">
        <f t="shared" si="571"/>
        <v/>
      </c>
      <c r="Q1355" s="134" t="str">
        <f t="shared" si="572"/>
        <v/>
      </c>
      <c r="R1355" s="130" t="str">
        <f t="shared" si="573"/>
        <v/>
      </c>
      <c r="S1355" s="134" t="str">
        <f t="shared" si="574"/>
        <v/>
      </c>
      <c r="T1355" s="147" t="str">
        <f t="shared" si="575"/>
        <v/>
      </c>
      <c r="U1355" s="134" t="str">
        <f t="shared" si="576"/>
        <v/>
      </c>
      <c r="V1355" s="134" t="str">
        <f t="shared" si="577"/>
        <v/>
      </c>
      <c r="W1355" s="134" t="str">
        <f t="shared" si="578"/>
        <v/>
      </c>
    </row>
    <row r="1356" spans="1:23">
      <c r="A1356" s="150"/>
      <c r="B1356" s="147"/>
      <c r="C1356" s="130"/>
      <c r="D1356" s="134" t="str">
        <f t="shared" si="586"/>
        <v/>
      </c>
      <c r="E1356" s="145" t="str">
        <f t="shared" si="579"/>
        <v/>
      </c>
      <c r="F1356" s="146" t="str">
        <f t="shared" si="580"/>
        <v/>
      </c>
      <c r="G1356" s="132" t="str">
        <f t="shared" si="581"/>
        <v/>
      </c>
      <c r="H1356" s="133" t="str">
        <f t="shared" ca="1" si="582"/>
        <v/>
      </c>
      <c r="I1356" s="134" t="str">
        <f t="shared" si="583"/>
        <v/>
      </c>
      <c r="J1356" s="134" t="str">
        <f>""</f>
        <v/>
      </c>
      <c r="K1356" s="134" t="str">
        <f t="shared" si="584"/>
        <v/>
      </c>
      <c r="L1356" s="134" t="str">
        <f t="shared" si="585"/>
        <v/>
      </c>
      <c r="M1356" s="134" t="str">
        <f t="shared" si="568"/>
        <v/>
      </c>
      <c r="N1356" s="134" t="str">
        <f t="shared" si="569"/>
        <v/>
      </c>
      <c r="O1356" s="134" t="str">
        <f t="shared" si="570"/>
        <v/>
      </c>
      <c r="P1356" s="134" t="str">
        <f t="shared" si="571"/>
        <v/>
      </c>
      <c r="Q1356" s="134" t="str">
        <f t="shared" si="572"/>
        <v/>
      </c>
      <c r="R1356" s="130" t="str">
        <f t="shared" si="573"/>
        <v/>
      </c>
      <c r="S1356" s="134" t="str">
        <f t="shared" si="574"/>
        <v/>
      </c>
      <c r="T1356" s="147" t="str">
        <f t="shared" si="575"/>
        <v/>
      </c>
      <c r="U1356" s="134" t="str">
        <f t="shared" si="576"/>
        <v/>
      </c>
      <c r="V1356" s="134" t="str">
        <f t="shared" si="577"/>
        <v/>
      </c>
      <c r="W1356" s="134" t="str">
        <f t="shared" si="578"/>
        <v/>
      </c>
    </row>
    <row r="1357" spans="1:23">
      <c r="A1357" s="150"/>
      <c r="B1357" s="147"/>
      <c r="C1357" s="130"/>
      <c r="D1357" s="134" t="str">
        <f t="shared" si="586"/>
        <v/>
      </c>
      <c r="E1357" s="145" t="str">
        <f t="shared" si="579"/>
        <v/>
      </c>
      <c r="F1357" s="146" t="str">
        <f t="shared" si="580"/>
        <v/>
      </c>
      <c r="G1357" s="132" t="str">
        <f t="shared" si="581"/>
        <v/>
      </c>
      <c r="H1357" s="133" t="str">
        <f t="shared" ca="1" si="582"/>
        <v/>
      </c>
      <c r="I1357" s="134" t="str">
        <f t="shared" si="583"/>
        <v/>
      </c>
      <c r="J1357" s="134" t="str">
        <f>""</f>
        <v/>
      </c>
      <c r="K1357" s="134" t="str">
        <f t="shared" si="584"/>
        <v/>
      </c>
      <c r="L1357" s="134" t="str">
        <f t="shared" si="585"/>
        <v/>
      </c>
      <c r="M1357" s="134" t="str">
        <f t="shared" si="568"/>
        <v/>
      </c>
      <c r="N1357" s="134" t="str">
        <f t="shared" si="569"/>
        <v/>
      </c>
      <c r="O1357" s="134" t="str">
        <f t="shared" si="570"/>
        <v/>
      </c>
      <c r="P1357" s="134" t="str">
        <f t="shared" si="571"/>
        <v/>
      </c>
      <c r="Q1357" s="134" t="str">
        <f t="shared" si="572"/>
        <v/>
      </c>
      <c r="R1357" s="130" t="str">
        <f t="shared" si="573"/>
        <v/>
      </c>
      <c r="S1357" s="134" t="str">
        <f t="shared" si="574"/>
        <v/>
      </c>
      <c r="T1357" s="147" t="str">
        <f t="shared" si="575"/>
        <v/>
      </c>
      <c r="U1357" s="134" t="str">
        <f t="shared" si="576"/>
        <v/>
      </c>
      <c r="V1357" s="134" t="str">
        <f t="shared" si="577"/>
        <v/>
      </c>
      <c r="W1357" s="134" t="str">
        <f t="shared" si="578"/>
        <v/>
      </c>
    </row>
    <row r="1358" spans="1:23">
      <c r="A1358" s="150"/>
      <c r="B1358" s="147"/>
      <c r="C1358" s="130"/>
      <c r="D1358" s="134" t="str">
        <f t="shared" si="586"/>
        <v/>
      </c>
      <c r="E1358" s="145" t="str">
        <f t="shared" si="579"/>
        <v/>
      </c>
      <c r="F1358" s="146" t="str">
        <f t="shared" si="580"/>
        <v/>
      </c>
      <c r="G1358" s="132" t="str">
        <f t="shared" si="581"/>
        <v/>
      </c>
      <c r="H1358" s="133" t="str">
        <f t="shared" ca="1" si="582"/>
        <v/>
      </c>
      <c r="I1358" s="134" t="str">
        <f t="shared" si="583"/>
        <v/>
      </c>
      <c r="J1358" s="134" t="str">
        <f>""</f>
        <v/>
      </c>
      <c r="K1358" s="134" t="str">
        <f t="shared" si="584"/>
        <v/>
      </c>
      <c r="L1358" s="134" t="str">
        <f t="shared" si="585"/>
        <v/>
      </c>
      <c r="M1358" s="134" t="str">
        <f t="shared" si="568"/>
        <v/>
      </c>
      <c r="N1358" s="134" t="str">
        <f t="shared" si="569"/>
        <v/>
      </c>
      <c r="O1358" s="134" t="str">
        <f t="shared" si="570"/>
        <v/>
      </c>
      <c r="P1358" s="134" t="str">
        <f t="shared" si="571"/>
        <v/>
      </c>
      <c r="Q1358" s="134" t="str">
        <f t="shared" si="572"/>
        <v/>
      </c>
      <c r="R1358" s="130" t="str">
        <f t="shared" si="573"/>
        <v/>
      </c>
      <c r="S1358" s="134" t="str">
        <f t="shared" si="574"/>
        <v/>
      </c>
      <c r="T1358" s="147" t="str">
        <f t="shared" si="575"/>
        <v/>
      </c>
      <c r="U1358" s="134" t="str">
        <f t="shared" si="576"/>
        <v/>
      </c>
      <c r="V1358" s="134" t="str">
        <f t="shared" si="577"/>
        <v/>
      </c>
      <c r="W1358" s="134" t="str">
        <f t="shared" si="578"/>
        <v/>
      </c>
    </row>
    <row r="1359" spans="1:23">
      <c r="A1359" s="150"/>
      <c r="B1359" s="147"/>
      <c r="C1359" s="130"/>
      <c r="D1359" s="134" t="str">
        <f t="shared" si="586"/>
        <v/>
      </c>
      <c r="E1359" s="145" t="str">
        <f t="shared" si="579"/>
        <v/>
      </c>
      <c r="F1359" s="146" t="str">
        <f t="shared" si="580"/>
        <v/>
      </c>
      <c r="G1359" s="132" t="str">
        <f t="shared" si="581"/>
        <v/>
      </c>
      <c r="H1359" s="133" t="str">
        <f t="shared" ca="1" si="582"/>
        <v/>
      </c>
      <c r="I1359" s="134" t="str">
        <f t="shared" si="583"/>
        <v/>
      </c>
      <c r="J1359" s="134" t="str">
        <f>""</f>
        <v/>
      </c>
      <c r="K1359" s="134" t="str">
        <f t="shared" si="584"/>
        <v/>
      </c>
      <c r="L1359" s="134" t="str">
        <f t="shared" si="585"/>
        <v/>
      </c>
      <c r="M1359" s="134" t="str">
        <f t="shared" si="568"/>
        <v/>
      </c>
      <c r="N1359" s="134" t="str">
        <f t="shared" si="569"/>
        <v/>
      </c>
      <c r="O1359" s="134" t="str">
        <f t="shared" si="570"/>
        <v/>
      </c>
      <c r="P1359" s="134" t="str">
        <f t="shared" si="571"/>
        <v/>
      </c>
      <c r="Q1359" s="134" t="str">
        <f t="shared" si="572"/>
        <v/>
      </c>
      <c r="R1359" s="130" t="str">
        <f t="shared" si="573"/>
        <v/>
      </c>
      <c r="S1359" s="134" t="str">
        <f t="shared" si="574"/>
        <v/>
      </c>
      <c r="T1359" s="147" t="str">
        <f t="shared" si="575"/>
        <v/>
      </c>
      <c r="U1359" s="134" t="str">
        <f t="shared" si="576"/>
        <v/>
      </c>
      <c r="V1359" s="134" t="str">
        <f t="shared" si="577"/>
        <v/>
      </c>
      <c r="W1359" s="134" t="str">
        <f t="shared" si="578"/>
        <v/>
      </c>
    </row>
    <row r="1360" spans="1:23">
      <c r="A1360" s="150"/>
      <c r="B1360" s="147"/>
      <c r="C1360" s="130"/>
      <c r="D1360" s="134" t="str">
        <f t="shared" si="586"/>
        <v/>
      </c>
      <c r="E1360" s="145" t="str">
        <f t="shared" si="579"/>
        <v/>
      </c>
      <c r="F1360" s="146" t="str">
        <f t="shared" si="580"/>
        <v/>
      </c>
      <c r="G1360" s="132" t="str">
        <f t="shared" si="581"/>
        <v/>
      </c>
      <c r="H1360" s="133" t="str">
        <f t="shared" ca="1" si="582"/>
        <v/>
      </c>
      <c r="I1360" s="134" t="str">
        <f t="shared" si="583"/>
        <v/>
      </c>
      <c r="J1360" s="134" t="str">
        <f>""</f>
        <v/>
      </c>
      <c r="K1360" s="134" t="str">
        <f t="shared" si="584"/>
        <v/>
      </c>
      <c r="L1360" s="134" t="str">
        <f t="shared" si="585"/>
        <v/>
      </c>
      <c r="M1360" s="134" t="str">
        <f t="shared" si="568"/>
        <v/>
      </c>
      <c r="N1360" s="134" t="str">
        <f t="shared" si="569"/>
        <v/>
      </c>
      <c r="O1360" s="134" t="str">
        <f t="shared" si="570"/>
        <v/>
      </c>
      <c r="P1360" s="134" t="str">
        <f t="shared" si="571"/>
        <v/>
      </c>
      <c r="Q1360" s="134" t="str">
        <f t="shared" si="572"/>
        <v/>
      </c>
      <c r="R1360" s="130" t="str">
        <f t="shared" si="573"/>
        <v/>
      </c>
      <c r="S1360" s="134" t="str">
        <f t="shared" si="574"/>
        <v/>
      </c>
      <c r="T1360" s="147" t="str">
        <f t="shared" si="575"/>
        <v/>
      </c>
      <c r="U1360" s="134" t="str">
        <f t="shared" si="576"/>
        <v/>
      </c>
      <c r="V1360" s="134" t="str">
        <f t="shared" si="577"/>
        <v/>
      </c>
      <c r="W1360" s="134" t="str">
        <f t="shared" si="578"/>
        <v/>
      </c>
    </row>
    <row r="1361" spans="1:23">
      <c r="A1361" s="150"/>
      <c r="B1361" s="147"/>
      <c r="C1361" s="130"/>
      <c r="D1361" s="134" t="str">
        <f t="shared" si="586"/>
        <v/>
      </c>
      <c r="E1361" s="145" t="str">
        <f t="shared" si="579"/>
        <v/>
      </c>
      <c r="F1361" s="146" t="str">
        <f t="shared" si="580"/>
        <v/>
      </c>
      <c r="G1361" s="132" t="str">
        <f t="shared" si="581"/>
        <v/>
      </c>
      <c r="H1361" s="133" t="str">
        <f t="shared" ca="1" si="582"/>
        <v/>
      </c>
      <c r="I1361" s="134" t="str">
        <f t="shared" si="583"/>
        <v/>
      </c>
      <c r="J1361" s="134" t="str">
        <f>""</f>
        <v/>
      </c>
      <c r="K1361" s="134" t="str">
        <f t="shared" si="584"/>
        <v/>
      </c>
      <c r="L1361" s="134" t="str">
        <f t="shared" si="585"/>
        <v/>
      </c>
      <c r="M1361" s="134" t="str">
        <f t="shared" si="568"/>
        <v/>
      </c>
      <c r="N1361" s="134" t="str">
        <f t="shared" si="569"/>
        <v/>
      </c>
      <c r="O1361" s="134" t="str">
        <f t="shared" si="570"/>
        <v/>
      </c>
      <c r="P1361" s="134" t="str">
        <f t="shared" si="571"/>
        <v/>
      </c>
      <c r="Q1361" s="134" t="str">
        <f t="shared" si="572"/>
        <v/>
      </c>
      <c r="R1361" s="130" t="str">
        <f t="shared" si="573"/>
        <v/>
      </c>
      <c r="S1361" s="134" t="str">
        <f t="shared" si="574"/>
        <v/>
      </c>
      <c r="T1361" s="147" t="str">
        <f t="shared" si="575"/>
        <v/>
      </c>
      <c r="U1361" s="134" t="str">
        <f t="shared" si="576"/>
        <v/>
      </c>
      <c r="V1361" s="134" t="str">
        <f t="shared" si="577"/>
        <v/>
      </c>
      <c r="W1361" s="134" t="str">
        <f t="shared" si="578"/>
        <v/>
      </c>
    </row>
    <row r="1362" spans="1:23">
      <c r="A1362" s="150"/>
      <c r="B1362" s="147"/>
      <c r="C1362" s="130"/>
      <c r="D1362" s="134" t="str">
        <f t="shared" si="586"/>
        <v/>
      </c>
      <c r="E1362" s="145" t="str">
        <f t="shared" si="579"/>
        <v/>
      </c>
      <c r="F1362" s="146" t="str">
        <f t="shared" si="580"/>
        <v/>
      </c>
      <c r="G1362" s="132" t="str">
        <f t="shared" si="581"/>
        <v/>
      </c>
      <c r="H1362" s="133" t="str">
        <f t="shared" ca="1" si="582"/>
        <v/>
      </c>
      <c r="I1362" s="134" t="str">
        <f t="shared" si="583"/>
        <v/>
      </c>
      <c r="J1362" s="134" t="str">
        <f>""</f>
        <v/>
      </c>
      <c r="K1362" s="134" t="str">
        <f t="shared" si="584"/>
        <v/>
      </c>
      <c r="L1362" s="134" t="str">
        <f t="shared" si="585"/>
        <v/>
      </c>
      <c r="M1362" s="134" t="str">
        <f t="shared" si="568"/>
        <v/>
      </c>
      <c r="N1362" s="134" t="str">
        <f t="shared" si="569"/>
        <v/>
      </c>
      <c r="O1362" s="134" t="str">
        <f t="shared" si="570"/>
        <v/>
      </c>
      <c r="P1362" s="134" t="str">
        <f t="shared" si="571"/>
        <v/>
      </c>
      <c r="Q1362" s="134" t="str">
        <f t="shared" si="572"/>
        <v/>
      </c>
      <c r="R1362" s="130" t="str">
        <f t="shared" si="573"/>
        <v/>
      </c>
      <c r="S1362" s="134" t="str">
        <f t="shared" si="574"/>
        <v/>
      </c>
      <c r="T1362" s="147" t="str">
        <f t="shared" si="575"/>
        <v/>
      </c>
      <c r="U1362" s="134" t="str">
        <f t="shared" si="576"/>
        <v/>
      </c>
      <c r="V1362" s="134" t="str">
        <f t="shared" si="577"/>
        <v/>
      </c>
      <c r="W1362" s="134" t="str">
        <f t="shared" si="578"/>
        <v/>
      </c>
    </row>
    <row r="1363" spans="1:23">
      <c r="A1363" s="150"/>
      <c r="B1363" s="147"/>
      <c r="C1363" s="130"/>
      <c r="D1363" s="134" t="str">
        <f t="shared" si="586"/>
        <v/>
      </c>
      <c r="E1363" s="145" t="str">
        <f t="shared" si="579"/>
        <v/>
      </c>
      <c r="F1363" s="146" t="str">
        <f t="shared" si="580"/>
        <v/>
      </c>
      <c r="G1363" s="132" t="str">
        <f t="shared" si="581"/>
        <v/>
      </c>
      <c r="H1363" s="133" t="str">
        <f t="shared" ca="1" si="582"/>
        <v/>
      </c>
      <c r="I1363" s="134" t="str">
        <f t="shared" si="583"/>
        <v/>
      </c>
      <c r="J1363" s="134" t="str">
        <f>""</f>
        <v/>
      </c>
      <c r="K1363" s="134" t="str">
        <f t="shared" si="584"/>
        <v/>
      </c>
      <c r="L1363" s="134" t="str">
        <f t="shared" si="585"/>
        <v/>
      </c>
      <c r="M1363" s="134" t="str">
        <f t="shared" si="568"/>
        <v/>
      </c>
      <c r="N1363" s="134" t="str">
        <f t="shared" si="569"/>
        <v/>
      </c>
      <c r="O1363" s="134" t="str">
        <f t="shared" si="570"/>
        <v/>
      </c>
      <c r="P1363" s="134" t="str">
        <f t="shared" si="571"/>
        <v/>
      </c>
      <c r="Q1363" s="134" t="str">
        <f t="shared" si="572"/>
        <v/>
      </c>
      <c r="R1363" s="130" t="str">
        <f t="shared" si="573"/>
        <v/>
      </c>
      <c r="S1363" s="134" t="str">
        <f t="shared" si="574"/>
        <v/>
      </c>
      <c r="T1363" s="147" t="str">
        <f t="shared" si="575"/>
        <v/>
      </c>
      <c r="U1363" s="134" t="str">
        <f t="shared" si="576"/>
        <v/>
      </c>
      <c r="V1363" s="134" t="str">
        <f t="shared" si="577"/>
        <v/>
      </c>
      <c r="W1363" s="134" t="str">
        <f t="shared" si="578"/>
        <v/>
      </c>
    </row>
    <row r="1364" spans="1:23">
      <c r="A1364" s="150"/>
      <c r="B1364" s="147"/>
      <c r="C1364" s="130"/>
      <c r="D1364" s="134" t="str">
        <f t="shared" si="586"/>
        <v/>
      </c>
      <c r="E1364" s="145" t="str">
        <f t="shared" si="579"/>
        <v/>
      </c>
      <c r="F1364" s="146" t="str">
        <f t="shared" si="580"/>
        <v/>
      </c>
      <c r="G1364" s="132" t="str">
        <f t="shared" si="581"/>
        <v/>
      </c>
      <c r="H1364" s="133" t="str">
        <f t="shared" ca="1" si="582"/>
        <v/>
      </c>
      <c r="I1364" s="134" t="str">
        <f t="shared" si="583"/>
        <v/>
      </c>
      <c r="J1364" s="134" t="str">
        <f>""</f>
        <v/>
      </c>
      <c r="K1364" s="134" t="str">
        <f t="shared" si="584"/>
        <v/>
      </c>
      <c r="L1364" s="134" t="str">
        <f t="shared" si="585"/>
        <v/>
      </c>
      <c r="M1364" s="134" t="str">
        <f t="shared" si="568"/>
        <v/>
      </c>
      <c r="N1364" s="134" t="str">
        <f t="shared" si="569"/>
        <v/>
      </c>
      <c r="O1364" s="134" t="str">
        <f t="shared" si="570"/>
        <v/>
      </c>
      <c r="P1364" s="134" t="str">
        <f t="shared" si="571"/>
        <v/>
      </c>
      <c r="Q1364" s="134" t="str">
        <f t="shared" si="572"/>
        <v/>
      </c>
      <c r="R1364" s="130" t="str">
        <f t="shared" si="573"/>
        <v/>
      </c>
      <c r="S1364" s="134" t="str">
        <f t="shared" si="574"/>
        <v/>
      </c>
      <c r="T1364" s="147" t="str">
        <f t="shared" si="575"/>
        <v/>
      </c>
      <c r="U1364" s="134" t="str">
        <f t="shared" si="576"/>
        <v/>
      </c>
      <c r="V1364" s="134" t="str">
        <f t="shared" si="577"/>
        <v/>
      </c>
      <c r="W1364" s="134" t="str">
        <f t="shared" si="578"/>
        <v/>
      </c>
    </row>
    <row r="1365" spans="1:23">
      <c r="A1365" s="150"/>
      <c r="B1365" s="147"/>
      <c r="C1365" s="130"/>
      <c r="D1365" s="134" t="str">
        <f t="shared" si="586"/>
        <v/>
      </c>
      <c r="E1365" s="145" t="str">
        <f t="shared" si="579"/>
        <v/>
      </c>
      <c r="F1365" s="146" t="str">
        <f t="shared" si="580"/>
        <v/>
      </c>
      <c r="G1365" s="132" t="str">
        <f t="shared" si="581"/>
        <v/>
      </c>
      <c r="H1365" s="133" t="str">
        <f t="shared" ca="1" si="582"/>
        <v/>
      </c>
      <c r="I1365" s="134" t="str">
        <f t="shared" si="583"/>
        <v/>
      </c>
      <c r="J1365" s="134" t="str">
        <f>""</f>
        <v/>
      </c>
      <c r="K1365" s="134" t="str">
        <f t="shared" si="584"/>
        <v/>
      </c>
      <c r="L1365" s="134" t="str">
        <f t="shared" si="585"/>
        <v/>
      </c>
      <c r="M1365" s="134" t="str">
        <f t="shared" si="568"/>
        <v/>
      </c>
      <c r="N1365" s="134" t="str">
        <f t="shared" si="569"/>
        <v/>
      </c>
      <c r="O1365" s="134" t="str">
        <f t="shared" si="570"/>
        <v/>
      </c>
      <c r="P1365" s="134" t="str">
        <f t="shared" si="571"/>
        <v/>
      </c>
      <c r="Q1365" s="134" t="str">
        <f t="shared" si="572"/>
        <v/>
      </c>
      <c r="R1365" s="130" t="str">
        <f t="shared" si="573"/>
        <v/>
      </c>
      <c r="S1365" s="134" t="str">
        <f t="shared" si="574"/>
        <v/>
      </c>
      <c r="T1365" s="147" t="str">
        <f t="shared" si="575"/>
        <v/>
      </c>
      <c r="U1365" s="134" t="str">
        <f t="shared" si="576"/>
        <v/>
      </c>
      <c r="V1365" s="134" t="str">
        <f t="shared" si="577"/>
        <v/>
      </c>
      <c r="W1365" s="134" t="str">
        <f t="shared" si="578"/>
        <v/>
      </c>
    </row>
    <row r="1366" spans="1:23">
      <c r="A1366" s="150"/>
      <c r="B1366" s="147"/>
      <c r="C1366" s="130"/>
      <c r="D1366" s="134" t="str">
        <f t="shared" si="586"/>
        <v/>
      </c>
      <c r="E1366" s="145" t="str">
        <f t="shared" si="579"/>
        <v/>
      </c>
      <c r="F1366" s="146" t="str">
        <f t="shared" si="580"/>
        <v/>
      </c>
      <c r="G1366" s="132" t="str">
        <f t="shared" si="581"/>
        <v/>
      </c>
      <c r="H1366" s="133" t="str">
        <f t="shared" ca="1" si="582"/>
        <v/>
      </c>
      <c r="I1366" s="134" t="str">
        <f t="shared" si="583"/>
        <v/>
      </c>
      <c r="J1366" s="134" t="str">
        <f>""</f>
        <v/>
      </c>
      <c r="K1366" s="134" t="str">
        <f t="shared" si="584"/>
        <v/>
      </c>
      <c r="L1366" s="134" t="str">
        <f t="shared" si="585"/>
        <v/>
      </c>
      <c r="M1366" s="134" t="str">
        <f t="shared" si="568"/>
        <v/>
      </c>
      <c r="N1366" s="134" t="str">
        <f t="shared" si="569"/>
        <v/>
      </c>
      <c r="O1366" s="134" t="str">
        <f t="shared" si="570"/>
        <v/>
      </c>
      <c r="P1366" s="134" t="str">
        <f t="shared" si="571"/>
        <v/>
      </c>
      <c r="Q1366" s="134" t="str">
        <f t="shared" si="572"/>
        <v/>
      </c>
      <c r="R1366" s="130" t="str">
        <f t="shared" si="573"/>
        <v/>
      </c>
      <c r="S1366" s="134" t="str">
        <f t="shared" si="574"/>
        <v/>
      </c>
      <c r="T1366" s="147" t="str">
        <f t="shared" si="575"/>
        <v/>
      </c>
      <c r="U1366" s="134" t="str">
        <f t="shared" si="576"/>
        <v/>
      </c>
      <c r="V1366" s="134" t="str">
        <f t="shared" si="577"/>
        <v/>
      </c>
      <c r="W1366" s="134" t="str">
        <f t="shared" si="578"/>
        <v/>
      </c>
    </row>
    <row r="1367" spans="1:23">
      <c r="A1367" s="150"/>
      <c r="B1367" s="147"/>
      <c r="C1367" s="130"/>
      <c r="D1367" s="134" t="str">
        <f t="shared" si="586"/>
        <v/>
      </c>
      <c r="E1367" s="145" t="str">
        <f t="shared" si="579"/>
        <v/>
      </c>
      <c r="F1367" s="146" t="str">
        <f t="shared" si="580"/>
        <v/>
      </c>
      <c r="G1367" s="132" t="str">
        <f t="shared" si="581"/>
        <v/>
      </c>
      <c r="H1367" s="133" t="str">
        <f t="shared" ca="1" si="582"/>
        <v/>
      </c>
      <c r="I1367" s="134" t="str">
        <f t="shared" si="583"/>
        <v/>
      </c>
      <c r="J1367" s="134" t="str">
        <f>""</f>
        <v/>
      </c>
      <c r="K1367" s="134" t="str">
        <f t="shared" si="584"/>
        <v/>
      </c>
      <c r="L1367" s="134" t="str">
        <f t="shared" si="585"/>
        <v/>
      </c>
      <c r="M1367" s="134" t="str">
        <f t="shared" si="568"/>
        <v/>
      </c>
      <c r="N1367" s="134" t="str">
        <f t="shared" si="569"/>
        <v/>
      </c>
      <c r="O1367" s="134" t="str">
        <f t="shared" si="570"/>
        <v/>
      </c>
      <c r="P1367" s="134" t="str">
        <f t="shared" si="571"/>
        <v/>
      </c>
      <c r="Q1367" s="134" t="str">
        <f t="shared" si="572"/>
        <v/>
      </c>
      <c r="R1367" s="130" t="str">
        <f t="shared" si="573"/>
        <v/>
      </c>
      <c r="S1367" s="134" t="str">
        <f t="shared" si="574"/>
        <v/>
      </c>
      <c r="T1367" s="147" t="str">
        <f t="shared" si="575"/>
        <v/>
      </c>
      <c r="U1367" s="134" t="str">
        <f t="shared" si="576"/>
        <v/>
      </c>
      <c r="V1367" s="134" t="str">
        <f t="shared" si="577"/>
        <v/>
      </c>
      <c r="W1367" s="134" t="str">
        <f t="shared" si="578"/>
        <v/>
      </c>
    </row>
    <row r="1368" spans="1:23">
      <c r="A1368" s="150"/>
      <c r="B1368" s="147"/>
      <c r="C1368" s="130"/>
      <c r="D1368" s="134" t="str">
        <f t="shared" si="586"/>
        <v/>
      </c>
      <c r="E1368" s="145" t="str">
        <f t="shared" si="579"/>
        <v/>
      </c>
      <c r="F1368" s="146" t="str">
        <f t="shared" si="580"/>
        <v/>
      </c>
      <c r="G1368" s="132" t="str">
        <f t="shared" si="581"/>
        <v/>
      </c>
      <c r="H1368" s="133" t="str">
        <f t="shared" ca="1" si="582"/>
        <v/>
      </c>
      <c r="I1368" s="134" t="str">
        <f t="shared" si="583"/>
        <v/>
      </c>
      <c r="J1368" s="134" t="str">
        <f>""</f>
        <v/>
      </c>
      <c r="K1368" s="134" t="str">
        <f t="shared" si="584"/>
        <v/>
      </c>
      <c r="L1368" s="134" t="str">
        <f t="shared" si="585"/>
        <v/>
      </c>
      <c r="M1368" s="134" t="str">
        <f t="shared" si="568"/>
        <v/>
      </c>
      <c r="N1368" s="134" t="str">
        <f t="shared" si="569"/>
        <v/>
      </c>
      <c r="O1368" s="134" t="str">
        <f t="shared" si="570"/>
        <v/>
      </c>
      <c r="P1368" s="134" t="str">
        <f t="shared" si="571"/>
        <v/>
      </c>
      <c r="Q1368" s="134" t="str">
        <f t="shared" si="572"/>
        <v/>
      </c>
      <c r="R1368" s="130" t="str">
        <f t="shared" si="573"/>
        <v/>
      </c>
      <c r="S1368" s="134" t="str">
        <f t="shared" si="574"/>
        <v/>
      </c>
      <c r="T1368" s="147" t="str">
        <f t="shared" si="575"/>
        <v/>
      </c>
      <c r="U1368" s="134" t="str">
        <f t="shared" si="576"/>
        <v/>
      </c>
      <c r="V1368" s="134" t="str">
        <f t="shared" si="577"/>
        <v/>
      </c>
      <c r="W1368" s="134" t="str">
        <f t="shared" si="578"/>
        <v/>
      </c>
    </row>
    <row r="1369" spans="1:23">
      <c r="A1369" s="150"/>
      <c r="B1369" s="147"/>
      <c r="C1369" s="130"/>
      <c r="D1369" s="134" t="str">
        <f t="shared" si="586"/>
        <v/>
      </c>
      <c r="E1369" s="145" t="str">
        <f t="shared" si="579"/>
        <v/>
      </c>
      <c r="F1369" s="146" t="str">
        <f t="shared" si="580"/>
        <v/>
      </c>
      <c r="G1369" s="132" t="str">
        <f t="shared" si="581"/>
        <v/>
      </c>
      <c r="H1369" s="133" t="str">
        <f t="shared" ca="1" si="582"/>
        <v/>
      </c>
      <c r="I1369" s="134" t="str">
        <f t="shared" si="583"/>
        <v/>
      </c>
      <c r="J1369" s="134" t="str">
        <f>""</f>
        <v/>
      </c>
      <c r="K1369" s="134" t="str">
        <f t="shared" si="584"/>
        <v/>
      </c>
      <c r="L1369" s="134" t="str">
        <f t="shared" si="585"/>
        <v/>
      </c>
      <c r="M1369" s="134" t="str">
        <f t="shared" si="568"/>
        <v/>
      </c>
      <c r="N1369" s="134" t="str">
        <f t="shared" si="569"/>
        <v/>
      </c>
      <c r="O1369" s="134" t="str">
        <f t="shared" si="570"/>
        <v/>
      </c>
      <c r="P1369" s="134" t="str">
        <f t="shared" si="571"/>
        <v/>
      </c>
      <c r="Q1369" s="134" t="str">
        <f t="shared" si="572"/>
        <v/>
      </c>
      <c r="R1369" s="130" t="str">
        <f t="shared" si="573"/>
        <v/>
      </c>
      <c r="S1369" s="134" t="str">
        <f t="shared" si="574"/>
        <v/>
      </c>
      <c r="T1369" s="147" t="str">
        <f t="shared" si="575"/>
        <v/>
      </c>
      <c r="U1369" s="134" t="str">
        <f t="shared" si="576"/>
        <v/>
      </c>
      <c r="V1369" s="134" t="str">
        <f t="shared" si="577"/>
        <v/>
      </c>
      <c r="W1369" s="134" t="str">
        <f t="shared" si="578"/>
        <v/>
      </c>
    </row>
    <row r="1370" spans="1:23">
      <c r="A1370" s="150"/>
      <c r="B1370" s="147"/>
      <c r="C1370" s="130"/>
      <c r="D1370" s="134" t="str">
        <f t="shared" si="586"/>
        <v/>
      </c>
      <c r="E1370" s="145" t="str">
        <f t="shared" si="579"/>
        <v/>
      </c>
      <c r="F1370" s="146" t="str">
        <f t="shared" si="580"/>
        <v/>
      </c>
      <c r="G1370" s="132" t="str">
        <f t="shared" si="581"/>
        <v/>
      </c>
      <c r="H1370" s="133" t="str">
        <f t="shared" ca="1" si="582"/>
        <v/>
      </c>
      <c r="I1370" s="134" t="str">
        <f t="shared" si="583"/>
        <v/>
      </c>
      <c r="J1370" s="134" t="str">
        <f>""</f>
        <v/>
      </c>
      <c r="K1370" s="134" t="str">
        <f t="shared" si="584"/>
        <v/>
      </c>
      <c r="L1370" s="134" t="str">
        <f t="shared" si="585"/>
        <v/>
      </c>
      <c r="M1370" s="134" t="str">
        <f t="shared" si="568"/>
        <v/>
      </c>
      <c r="N1370" s="134" t="str">
        <f t="shared" si="569"/>
        <v/>
      </c>
      <c r="O1370" s="134" t="str">
        <f t="shared" si="570"/>
        <v/>
      </c>
      <c r="P1370" s="134" t="str">
        <f t="shared" si="571"/>
        <v/>
      </c>
      <c r="Q1370" s="134" t="str">
        <f t="shared" si="572"/>
        <v/>
      </c>
      <c r="R1370" s="130" t="str">
        <f t="shared" si="573"/>
        <v/>
      </c>
      <c r="S1370" s="134" t="str">
        <f t="shared" si="574"/>
        <v/>
      </c>
      <c r="T1370" s="147" t="str">
        <f t="shared" si="575"/>
        <v/>
      </c>
      <c r="U1370" s="134" t="str">
        <f t="shared" si="576"/>
        <v/>
      </c>
      <c r="V1370" s="134" t="str">
        <f t="shared" si="577"/>
        <v/>
      </c>
      <c r="W1370" s="134" t="str">
        <f t="shared" si="578"/>
        <v/>
      </c>
    </row>
    <row r="1371" spans="1:23">
      <c r="A1371" s="150"/>
      <c r="B1371" s="147"/>
      <c r="C1371" s="130"/>
      <c r="D1371" s="134" t="str">
        <f t="shared" si="586"/>
        <v/>
      </c>
      <c r="E1371" s="145" t="str">
        <f t="shared" si="579"/>
        <v/>
      </c>
      <c r="F1371" s="146" t="str">
        <f t="shared" si="580"/>
        <v/>
      </c>
      <c r="G1371" s="132" t="str">
        <f t="shared" si="581"/>
        <v/>
      </c>
      <c r="H1371" s="133" t="str">
        <f t="shared" ca="1" si="582"/>
        <v/>
      </c>
      <c r="I1371" s="134" t="str">
        <f t="shared" si="583"/>
        <v/>
      </c>
      <c r="J1371" s="134" t="str">
        <f>""</f>
        <v/>
      </c>
      <c r="K1371" s="134" t="str">
        <f t="shared" si="584"/>
        <v/>
      </c>
      <c r="L1371" s="134" t="str">
        <f t="shared" si="585"/>
        <v/>
      </c>
      <c r="M1371" s="134" t="str">
        <f t="shared" si="568"/>
        <v/>
      </c>
      <c r="N1371" s="134" t="str">
        <f t="shared" si="569"/>
        <v/>
      </c>
      <c r="O1371" s="134" t="str">
        <f t="shared" si="570"/>
        <v/>
      </c>
      <c r="P1371" s="134" t="str">
        <f t="shared" si="571"/>
        <v/>
      </c>
      <c r="Q1371" s="134" t="str">
        <f t="shared" si="572"/>
        <v/>
      </c>
      <c r="R1371" s="130" t="str">
        <f t="shared" si="573"/>
        <v/>
      </c>
      <c r="S1371" s="134" t="str">
        <f t="shared" si="574"/>
        <v/>
      </c>
      <c r="T1371" s="147" t="str">
        <f t="shared" si="575"/>
        <v/>
      </c>
      <c r="U1371" s="134" t="str">
        <f t="shared" si="576"/>
        <v/>
      </c>
      <c r="V1371" s="134" t="str">
        <f t="shared" si="577"/>
        <v/>
      </c>
      <c r="W1371" s="134" t="str">
        <f t="shared" si="578"/>
        <v/>
      </c>
    </row>
    <row r="1372" spans="1:23">
      <c r="A1372" s="150"/>
      <c r="B1372" s="147"/>
      <c r="C1372" s="130"/>
      <c r="D1372" s="134" t="str">
        <f t="shared" si="586"/>
        <v/>
      </c>
      <c r="E1372" s="145" t="str">
        <f t="shared" si="579"/>
        <v/>
      </c>
      <c r="F1372" s="146" t="str">
        <f t="shared" si="580"/>
        <v/>
      </c>
      <c r="G1372" s="132" t="str">
        <f t="shared" si="581"/>
        <v/>
      </c>
      <c r="H1372" s="133" t="str">
        <f t="shared" ca="1" si="582"/>
        <v/>
      </c>
      <c r="I1372" s="134" t="str">
        <f t="shared" si="583"/>
        <v/>
      </c>
      <c r="J1372" s="134" t="str">
        <f>""</f>
        <v/>
      </c>
      <c r="K1372" s="134" t="str">
        <f t="shared" si="584"/>
        <v/>
      </c>
      <c r="L1372" s="134" t="str">
        <f t="shared" si="585"/>
        <v/>
      </c>
      <c r="M1372" s="134" t="str">
        <f t="shared" si="568"/>
        <v/>
      </c>
      <c r="N1372" s="134" t="str">
        <f t="shared" si="569"/>
        <v/>
      </c>
      <c r="O1372" s="134" t="str">
        <f t="shared" si="570"/>
        <v/>
      </c>
      <c r="P1372" s="134" t="str">
        <f t="shared" si="571"/>
        <v/>
      </c>
      <c r="Q1372" s="134" t="str">
        <f t="shared" si="572"/>
        <v/>
      </c>
      <c r="R1372" s="130" t="str">
        <f t="shared" si="573"/>
        <v/>
      </c>
      <c r="S1372" s="134" t="str">
        <f t="shared" si="574"/>
        <v/>
      </c>
      <c r="T1372" s="147" t="str">
        <f t="shared" si="575"/>
        <v/>
      </c>
      <c r="U1372" s="134" t="str">
        <f t="shared" si="576"/>
        <v/>
      </c>
      <c r="V1372" s="134" t="str">
        <f t="shared" si="577"/>
        <v/>
      </c>
      <c r="W1372" s="134" t="str">
        <f t="shared" si="578"/>
        <v/>
      </c>
    </row>
    <row r="1373" spans="1:23">
      <c r="A1373" s="150"/>
      <c r="B1373" s="147"/>
      <c r="C1373" s="130"/>
      <c r="D1373" s="134" t="str">
        <f t="shared" si="586"/>
        <v/>
      </c>
      <c r="E1373" s="145" t="str">
        <f t="shared" si="579"/>
        <v/>
      </c>
      <c r="F1373" s="146" t="str">
        <f t="shared" si="580"/>
        <v/>
      </c>
      <c r="G1373" s="132" t="str">
        <f t="shared" si="581"/>
        <v/>
      </c>
      <c r="H1373" s="133" t="str">
        <f t="shared" ca="1" si="582"/>
        <v/>
      </c>
      <c r="I1373" s="134" t="str">
        <f t="shared" si="583"/>
        <v/>
      </c>
      <c r="J1373" s="134" t="str">
        <f>""</f>
        <v/>
      </c>
      <c r="K1373" s="134" t="str">
        <f t="shared" si="584"/>
        <v/>
      </c>
      <c r="L1373" s="134" t="str">
        <f t="shared" si="585"/>
        <v/>
      </c>
      <c r="M1373" s="134" t="str">
        <f t="shared" si="568"/>
        <v/>
      </c>
      <c r="N1373" s="134" t="str">
        <f t="shared" si="569"/>
        <v/>
      </c>
      <c r="O1373" s="134" t="str">
        <f t="shared" si="570"/>
        <v/>
      </c>
      <c r="P1373" s="134" t="str">
        <f t="shared" si="571"/>
        <v/>
      </c>
      <c r="Q1373" s="134" t="str">
        <f t="shared" si="572"/>
        <v/>
      </c>
      <c r="R1373" s="130" t="str">
        <f t="shared" si="573"/>
        <v/>
      </c>
      <c r="S1373" s="134" t="str">
        <f t="shared" si="574"/>
        <v/>
      </c>
      <c r="T1373" s="147" t="str">
        <f t="shared" si="575"/>
        <v/>
      </c>
      <c r="U1373" s="134" t="str">
        <f t="shared" si="576"/>
        <v/>
      </c>
      <c r="V1373" s="134" t="str">
        <f t="shared" si="577"/>
        <v/>
      </c>
      <c r="W1373" s="134" t="str">
        <f t="shared" si="578"/>
        <v/>
      </c>
    </row>
    <row r="1374" spans="1:23">
      <c r="A1374" s="150"/>
      <c r="B1374" s="147"/>
      <c r="C1374" s="130"/>
      <c r="D1374" s="134" t="str">
        <f t="shared" si="586"/>
        <v/>
      </c>
      <c r="E1374" s="145" t="str">
        <f t="shared" si="579"/>
        <v/>
      </c>
      <c r="F1374" s="146" t="str">
        <f t="shared" si="580"/>
        <v/>
      </c>
      <c r="G1374" s="132" t="str">
        <f t="shared" si="581"/>
        <v/>
      </c>
      <c r="H1374" s="133" t="str">
        <f t="shared" ca="1" si="582"/>
        <v/>
      </c>
      <c r="I1374" s="134" t="str">
        <f t="shared" si="583"/>
        <v/>
      </c>
      <c r="J1374" s="134" t="str">
        <f>""</f>
        <v/>
      </c>
      <c r="K1374" s="134" t="str">
        <f t="shared" si="584"/>
        <v/>
      </c>
      <c r="L1374" s="134" t="str">
        <f t="shared" si="585"/>
        <v/>
      </c>
      <c r="M1374" s="134" t="str">
        <f t="shared" si="568"/>
        <v/>
      </c>
      <c r="N1374" s="134" t="str">
        <f t="shared" si="569"/>
        <v/>
      </c>
      <c r="O1374" s="134" t="str">
        <f t="shared" si="570"/>
        <v/>
      </c>
      <c r="P1374" s="134" t="str">
        <f t="shared" si="571"/>
        <v/>
      </c>
      <c r="Q1374" s="134" t="str">
        <f t="shared" si="572"/>
        <v/>
      </c>
      <c r="R1374" s="130" t="str">
        <f t="shared" si="573"/>
        <v/>
      </c>
      <c r="S1374" s="134" t="str">
        <f t="shared" si="574"/>
        <v/>
      </c>
      <c r="T1374" s="147" t="str">
        <f t="shared" si="575"/>
        <v/>
      </c>
      <c r="U1374" s="134" t="str">
        <f t="shared" si="576"/>
        <v/>
      </c>
      <c r="V1374" s="134" t="str">
        <f t="shared" si="577"/>
        <v/>
      </c>
      <c r="W1374" s="134" t="str">
        <f t="shared" si="578"/>
        <v/>
      </c>
    </row>
    <row r="1375" spans="1:23">
      <c r="A1375" s="150"/>
      <c r="B1375" s="147"/>
      <c r="C1375" s="130"/>
      <c r="D1375" s="134" t="str">
        <f t="shared" si="586"/>
        <v/>
      </c>
      <c r="E1375" s="145" t="str">
        <f t="shared" si="579"/>
        <v/>
      </c>
      <c r="F1375" s="146" t="str">
        <f t="shared" si="580"/>
        <v/>
      </c>
      <c r="G1375" s="132" t="str">
        <f t="shared" si="581"/>
        <v/>
      </c>
      <c r="H1375" s="133" t="str">
        <f t="shared" ca="1" si="582"/>
        <v/>
      </c>
      <c r="I1375" s="134" t="str">
        <f t="shared" si="583"/>
        <v/>
      </c>
      <c r="J1375" s="134" t="str">
        <f>""</f>
        <v/>
      </c>
      <c r="K1375" s="134" t="str">
        <f t="shared" si="584"/>
        <v/>
      </c>
      <c r="L1375" s="134" t="str">
        <f t="shared" si="585"/>
        <v/>
      </c>
      <c r="M1375" s="134" t="str">
        <f t="shared" si="568"/>
        <v/>
      </c>
      <c r="N1375" s="134" t="str">
        <f t="shared" si="569"/>
        <v/>
      </c>
      <c r="O1375" s="134" t="str">
        <f t="shared" si="570"/>
        <v/>
      </c>
      <c r="P1375" s="134" t="str">
        <f t="shared" si="571"/>
        <v/>
      </c>
      <c r="Q1375" s="134" t="str">
        <f t="shared" si="572"/>
        <v/>
      </c>
      <c r="R1375" s="130" t="str">
        <f t="shared" si="573"/>
        <v/>
      </c>
      <c r="S1375" s="134" t="str">
        <f t="shared" si="574"/>
        <v/>
      </c>
      <c r="T1375" s="147" t="str">
        <f t="shared" si="575"/>
        <v/>
      </c>
      <c r="U1375" s="134" t="str">
        <f t="shared" si="576"/>
        <v/>
      </c>
      <c r="V1375" s="134" t="str">
        <f t="shared" si="577"/>
        <v/>
      </c>
      <c r="W1375" s="134" t="str">
        <f t="shared" si="578"/>
        <v/>
      </c>
    </row>
    <row r="1376" spans="1:23">
      <c r="A1376" s="150"/>
      <c r="B1376" s="147"/>
      <c r="C1376" s="130"/>
      <c r="D1376" s="134" t="str">
        <f t="shared" si="586"/>
        <v/>
      </c>
      <c r="E1376" s="145" t="str">
        <f t="shared" si="579"/>
        <v/>
      </c>
      <c r="F1376" s="146" t="str">
        <f t="shared" si="580"/>
        <v/>
      </c>
      <c r="G1376" s="132" t="str">
        <f t="shared" si="581"/>
        <v/>
      </c>
      <c r="H1376" s="133" t="str">
        <f t="shared" ca="1" si="582"/>
        <v/>
      </c>
      <c r="I1376" s="134" t="str">
        <f t="shared" si="583"/>
        <v/>
      </c>
      <c r="J1376" s="134" t="str">
        <f>""</f>
        <v/>
      </c>
      <c r="K1376" s="134" t="str">
        <f t="shared" si="584"/>
        <v/>
      </c>
      <c r="L1376" s="134" t="str">
        <f t="shared" si="585"/>
        <v/>
      </c>
      <c r="M1376" s="134" t="str">
        <f t="shared" si="568"/>
        <v/>
      </c>
      <c r="N1376" s="134" t="str">
        <f t="shared" si="569"/>
        <v/>
      </c>
      <c r="O1376" s="134" t="str">
        <f t="shared" si="570"/>
        <v/>
      </c>
      <c r="P1376" s="134" t="str">
        <f t="shared" si="571"/>
        <v/>
      </c>
      <c r="Q1376" s="134" t="str">
        <f t="shared" si="572"/>
        <v/>
      </c>
      <c r="R1376" s="130" t="str">
        <f t="shared" si="573"/>
        <v/>
      </c>
      <c r="S1376" s="134" t="str">
        <f t="shared" si="574"/>
        <v/>
      </c>
      <c r="T1376" s="147" t="str">
        <f t="shared" si="575"/>
        <v/>
      </c>
      <c r="U1376" s="134" t="str">
        <f t="shared" si="576"/>
        <v/>
      </c>
      <c r="V1376" s="134" t="str">
        <f t="shared" si="577"/>
        <v/>
      </c>
      <c r="W1376" s="134" t="str">
        <f t="shared" si="578"/>
        <v/>
      </c>
    </row>
    <row r="1377" spans="1:23">
      <c r="A1377" s="150"/>
      <c r="B1377" s="147"/>
      <c r="C1377" s="130"/>
      <c r="D1377" s="134" t="str">
        <f t="shared" si="586"/>
        <v/>
      </c>
      <c r="E1377" s="145" t="str">
        <f t="shared" si="579"/>
        <v/>
      </c>
      <c r="F1377" s="146" t="str">
        <f t="shared" si="580"/>
        <v/>
      </c>
      <c r="G1377" s="132" t="str">
        <f t="shared" si="581"/>
        <v/>
      </c>
      <c r="H1377" s="133" t="str">
        <f t="shared" ca="1" si="582"/>
        <v/>
      </c>
      <c r="I1377" s="134" t="str">
        <f t="shared" si="583"/>
        <v/>
      </c>
      <c r="J1377" s="134" t="str">
        <f>""</f>
        <v/>
      </c>
      <c r="K1377" s="134" t="str">
        <f t="shared" si="584"/>
        <v/>
      </c>
      <c r="L1377" s="134" t="str">
        <f t="shared" si="585"/>
        <v/>
      </c>
      <c r="M1377" s="134" t="str">
        <f t="shared" si="568"/>
        <v/>
      </c>
      <c r="N1377" s="134" t="str">
        <f t="shared" si="569"/>
        <v/>
      </c>
      <c r="O1377" s="134" t="str">
        <f t="shared" si="570"/>
        <v/>
      </c>
      <c r="P1377" s="134" t="str">
        <f t="shared" si="571"/>
        <v/>
      </c>
      <c r="Q1377" s="134" t="str">
        <f t="shared" si="572"/>
        <v/>
      </c>
      <c r="R1377" s="130" t="str">
        <f t="shared" si="573"/>
        <v/>
      </c>
      <c r="S1377" s="134" t="str">
        <f t="shared" si="574"/>
        <v/>
      </c>
      <c r="T1377" s="147" t="str">
        <f t="shared" si="575"/>
        <v/>
      </c>
      <c r="U1377" s="134" t="str">
        <f t="shared" si="576"/>
        <v/>
      </c>
      <c r="V1377" s="134" t="str">
        <f t="shared" si="577"/>
        <v/>
      </c>
      <c r="W1377" s="134" t="str">
        <f t="shared" si="578"/>
        <v/>
      </c>
    </row>
    <row r="1378" spans="1:23">
      <c r="A1378" s="150"/>
      <c r="B1378" s="147"/>
      <c r="C1378" s="130"/>
      <c r="D1378" s="134" t="str">
        <f t="shared" si="586"/>
        <v/>
      </c>
      <c r="E1378" s="145" t="str">
        <f t="shared" si="579"/>
        <v/>
      </c>
      <c r="F1378" s="146" t="str">
        <f t="shared" si="580"/>
        <v/>
      </c>
      <c r="G1378" s="132" t="str">
        <f t="shared" si="581"/>
        <v/>
      </c>
      <c r="H1378" s="133" t="str">
        <f t="shared" ca="1" si="582"/>
        <v/>
      </c>
      <c r="I1378" s="134" t="str">
        <f t="shared" si="583"/>
        <v/>
      </c>
      <c r="J1378" s="134" t="str">
        <f>""</f>
        <v/>
      </c>
      <c r="K1378" s="134" t="str">
        <f t="shared" si="584"/>
        <v/>
      </c>
      <c r="L1378" s="134" t="str">
        <f t="shared" si="585"/>
        <v/>
      </c>
      <c r="M1378" s="134" t="str">
        <f t="shared" si="568"/>
        <v/>
      </c>
      <c r="N1378" s="134" t="str">
        <f t="shared" si="569"/>
        <v/>
      </c>
      <c r="O1378" s="134" t="str">
        <f t="shared" si="570"/>
        <v/>
      </c>
      <c r="P1378" s="134" t="str">
        <f t="shared" si="571"/>
        <v/>
      </c>
      <c r="Q1378" s="134" t="str">
        <f t="shared" si="572"/>
        <v/>
      </c>
      <c r="R1378" s="130" t="str">
        <f t="shared" si="573"/>
        <v/>
      </c>
      <c r="S1378" s="134" t="str">
        <f t="shared" si="574"/>
        <v/>
      </c>
      <c r="T1378" s="147" t="str">
        <f t="shared" si="575"/>
        <v/>
      </c>
      <c r="U1378" s="134" t="str">
        <f t="shared" si="576"/>
        <v/>
      </c>
      <c r="V1378" s="134" t="str">
        <f t="shared" si="577"/>
        <v/>
      </c>
      <c r="W1378" s="134" t="str">
        <f t="shared" si="578"/>
        <v/>
      </c>
    </row>
    <row r="1379" spans="1:23">
      <c r="A1379" s="150"/>
      <c r="B1379" s="147"/>
      <c r="C1379" s="130"/>
      <c r="D1379" s="134" t="str">
        <f t="shared" si="586"/>
        <v/>
      </c>
      <c r="E1379" s="145" t="str">
        <f t="shared" si="579"/>
        <v/>
      </c>
      <c r="F1379" s="146" t="str">
        <f t="shared" si="580"/>
        <v/>
      </c>
      <c r="G1379" s="132" t="str">
        <f t="shared" si="581"/>
        <v/>
      </c>
      <c r="H1379" s="133" t="str">
        <f t="shared" ca="1" si="582"/>
        <v/>
      </c>
      <c r="I1379" s="134" t="str">
        <f t="shared" si="583"/>
        <v/>
      </c>
      <c r="J1379" s="134" t="str">
        <f>""</f>
        <v/>
      </c>
      <c r="K1379" s="134" t="str">
        <f t="shared" si="584"/>
        <v/>
      </c>
      <c r="L1379" s="134" t="str">
        <f t="shared" si="585"/>
        <v/>
      </c>
      <c r="M1379" s="134" t="str">
        <f t="shared" si="568"/>
        <v/>
      </c>
      <c r="N1379" s="134" t="str">
        <f t="shared" si="569"/>
        <v/>
      </c>
      <c r="O1379" s="134" t="str">
        <f t="shared" si="570"/>
        <v/>
      </c>
      <c r="P1379" s="134" t="str">
        <f t="shared" si="571"/>
        <v/>
      </c>
      <c r="Q1379" s="134" t="str">
        <f t="shared" si="572"/>
        <v/>
      </c>
      <c r="R1379" s="130" t="str">
        <f t="shared" si="573"/>
        <v/>
      </c>
      <c r="S1379" s="134" t="str">
        <f t="shared" si="574"/>
        <v/>
      </c>
      <c r="T1379" s="147" t="str">
        <f t="shared" si="575"/>
        <v/>
      </c>
      <c r="U1379" s="134" t="str">
        <f t="shared" si="576"/>
        <v/>
      </c>
      <c r="V1379" s="134" t="str">
        <f t="shared" si="577"/>
        <v/>
      </c>
      <c r="W1379" s="134" t="str">
        <f t="shared" si="578"/>
        <v/>
      </c>
    </row>
    <row r="1380" spans="1:23">
      <c r="A1380" s="150"/>
      <c r="B1380" s="147"/>
      <c r="C1380" s="130"/>
      <c r="D1380" s="134" t="str">
        <f t="shared" si="586"/>
        <v/>
      </c>
      <c r="E1380" s="145" t="str">
        <f t="shared" si="579"/>
        <v/>
      </c>
      <c r="F1380" s="146" t="str">
        <f t="shared" si="580"/>
        <v/>
      </c>
      <c r="G1380" s="132" t="str">
        <f t="shared" si="581"/>
        <v/>
      </c>
      <c r="H1380" s="133" t="str">
        <f t="shared" ca="1" si="582"/>
        <v/>
      </c>
      <c r="I1380" s="134" t="str">
        <f t="shared" si="583"/>
        <v/>
      </c>
      <c r="J1380" s="134" t="str">
        <f>""</f>
        <v/>
      </c>
      <c r="K1380" s="134" t="str">
        <f t="shared" si="584"/>
        <v/>
      </c>
      <c r="L1380" s="134" t="str">
        <f t="shared" si="585"/>
        <v/>
      </c>
      <c r="M1380" s="134" t="str">
        <f t="shared" si="568"/>
        <v/>
      </c>
      <c r="N1380" s="134" t="str">
        <f t="shared" si="569"/>
        <v/>
      </c>
      <c r="O1380" s="134" t="str">
        <f t="shared" si="570"/>
        <v/>
      </c>
      <c r="P1380" s="134" t="str">
        <f t="shared" si="571"/>
        <v/>
      </c>
      <c r="Q1380" s="134" t="str">
        <f t="shared" si="572"/>
        <v/>
      </c>
      <c r="R1380" s="130" t="str">
        <f t="shared" si="573"/>
        <v/>
      </c>
      <c r="S1380" s="134" t="str">
        <f t="shared" si="574"/>
        <v/>
      </c>
      <c r="T1380" s="147" t="str">
        <f t="shared" si="575"/>
        <v/>
      </c>
      <c r="U1380" s="134" t="str">
        <f t="shared" si="576"/>
        <v/>
      </c>
      <c r="V1380" s="134" t="str">
        <f t="shared" si="577"/>
        <v/>
      </c>
      <c r="W1380" s="134" t="str">
        <f t="shared" si="578"/>
        <v/>
      </c>
    </row>
    <row r="1381" spans="1:23">
      <c r="A1381" s="150"/>
      <c r="B1381" s="147"/>
      <c r="C1381" s="130"/>
      <c r="D1381" s="134" t="str">
        <f t="shared" si="586"/>
        <v/>
      </c>
      <c r="E1381" s="145" t="str">
        <f t="shared" si="579"/>
        <v/>
      </c>
      <c r="F1381" s="146" t="str">
        <f t="shared" si="580"/>
        <v/>
      </c>
      <c r="G1381" s="132" t="str">
        <f t="shared" si="581"/>
        <v/>
      </c>
      <c r="H1381" s="133" t="str">
        <f t="shared" ca="1" si="582"/>
        <v/>
      </c>
      <c r="I1381" s="134" t="str">
        <f t="shared" si="583"/>
        <v/>
      </c>
      <c r="J1381" s="134" t="str">
        <f>""</f>
        <v/>
      </c>
      <c r="K1381" s="134" t="str">
        <f t="shared" si="584"/>
        <v/>
      </c>
      <c r="L1381" s="134" t="str">
        <f t="shared" si="585"/>
        <v/>
      </c>
      <c r="M1381" s="134" t="str">
        <f t="shared" si="568"/>
        <v/>
      </c>
      <c r="N1381" s="134" t="str">
        <f t="shared" si="569"/>
        <v/>
      </c>
      <c r="O1381" s="134" t="str">
        <f t="shared" si="570"/>
        <v/>
      </c>
      <c r="P1381" s="134" t="str">
        <f t="shared" si="571"/>
        <v/>
      </c>
      <c r="Q1381" s="134" t="str">
        <f t="shared" si="572"/>
        <v/>
      </c>
      <c r="R1381" s="130" t="str">
        <f t="shared" si="573"/>
        <v/>
      </c>
      <c r="S1381" s="134" t="str">
        <f t="shared" si="574"/>
        <v/>
      </c>
      <c r="T1381" s="147" t="str">
        <f t="shared" si="575"/>
        <v/>
      </c>
      <c r="U1381" s="134" t="str">
        <f t="shared" si="576"/>
        <v/>
      </c>
      <c r="V1381" s="134" t="str">
        <f t="shared" si="577"/>
        <v/>
      </c>
      <c r="W1381" s="134" t="str">
        <f t="shared" si="578"/>
        <v/>
      </c>
    </row>
    <row r="1382" spans="1:23">
      <c r="A1382" s="150"/>
      <c r="B1382" s="147"/>
      <c r="C1382" s="130"/>
      <c r="D1382" s="134" t="str">
        <f t="shared" si="586"/>
        <v/>
      </c>
      <c r="E1382" s="145" t="str">
        <f t="shared" si="579"/>
        <v/>
      </c>
      <c r="F1382" s="146" t="str">
        <f t="shared" si="580"/>
        <v/>
      </c>
      <c r="G1382" s="132" t="str">
        <f t="shared" si="581"/>
        <v/>
      </c>
      <c r="H1382" s="133" t="str">
        <f t="shared" ca="1" si="582"/>
        <v/>
      </c>
      <c r="I1382" s="134" t="str">
        <f t="shared" si="583"/>
        <v/>
      </c>
      <c r="J1382" s="134" t="str">
        <f>""</f>
        <v/>
      </c>
      <c r="K1382" s="134" t="str">
        <f t="shared" si="584"/>
        <v/>
      </c>
      <c r="L1382" s="134" t="str">
        <f t="shared" si="585"/>
        <v/>
      </c>
      <c r="M1382" s="134" t="str">
        <f t="shared" si="568"/>
        <v/>
      </c>
      <c r="N1382" s="134" t="str">
        <f t="shared" si="569"/>
        <v/>
      </c>
      <c r="O1382" s="134" t="str">
        <f t="shared" si="570"/>
        <v/>
      </c>
      <c r="P1382" s="134" t="str">
        <f t="shared" si="571"/>
        <v/>
      </c>
      <c r="Q1382" s="134" t="str">
        <f t="shared" si="572"/>
        <v/>
      </c>
      <c r="R1382" s="130" t="str">
        <f t="shared" si="573"/>
        <v/>
      </c>
      <c r="S1382" s="134" t="str">
        <f t="shared" si="574"/>
        <v/>
      </c>
      <c r="T1382" s="147" t="str">
        <f t="shared" si="575"/>
        <v/>
      </c>
      <c r="U1382" s="134" t="str">
        <f t="shared" si="576"/>
        <v/>
      </c>
      <c r="V1382" s="134" t="str">
        <f t="shared" si="577"/>
        <v/>
      </c>
      <c r="W1382" s="134" t="str">
        <f t="shared" si="578"/>
        <v/>
      </c>
    </row>
    <row r="1383" spans="1:23">
      <c r="A1383" s="150"/>
      <c r="B1383" s="147"/>
      <c r="C1383" s="130"/>
      <c r="D1383" s="134" t="str">
        <f t="shared" si="586"/>
        <v/>
      </c>
      <c r="E1383" s="145" t="str">
        <f t="shared" si="579"/>
        <v/>
      </c>
      <c r="F1383" s="146" t="str">
        <f t="shared" si="580"/>
        <v/>
      </c>
      <c r="G1383" s="132" t="str">
        <f t="shared" si="581"/>
        <v/>
      </c>
      <c r="H1383" s="133" t="str">
        <f t="shared" ca="1" si="582"/>
        <v/>
      </c>
      <c r="I1383" s="134" t="str">
        <f t="shared" si="583"/>
        <v/>
      </c>
      <c r="J1383" s="134" t="str">
        <f>""</f>
        <v/>
      </c>
      <c r="K1383" s="134" t="str">
        <f t="shared" si="584"/>
        <v/>
      </c>
      <c r="L1383" s="134" t="str">
        <f t="shared" si="585"/>
        <v/>
      </c>
      <c r="M1383" s="134" t="str">
        <f t="shared" si="568"/>
        <v/>
      </c>
      <c r="N1383" s="134" t="str">
        <f t="shared" si="569"/>
        <v/>
      </c>
      <c r="O1383" s="134" t="str">
        <f t="shared" si="570"/>
        <v/>
      </c>
      <c r="P1383" s="134" t="str">
        <f t="shared" si="571"/>
        <v/>
      </c>
      <c r="Q1383" s="134" t="str">
        <f t="shared" si="572"/>
        <v/>
      </c>
      <c r="R1383" s="130" t="str">
        <f t="shared" si="573"/>
        <v/>
      </c>
      <c r="S1383" s="134" t="str">
        <f t="shared" si="574"/>
        <v/>
      </c>
      <c r="T1383" s="147" t="str">
        <f t="shared" si="575"/>
        <v/>
      </c>
      <c r="U1383" s="134" t="str">
        <f t="shared" si="576"/>
        <v/>
      </c>
      <c r="V1383" s="134" t="str">
        <f t="shared" si="577"/>
        <v/>
      </c>
      <c r="W1383" s="134" t="str">
        <f t="shared" si="578"/>
        <v/>
      </c>
    </row>
    <row r="1384" spans="1:23">
      <c r="A1384" s="150"/>
      <c r="B1384" s="147"/>
      <c r="C1384" s="130"/>
      <c r="D1384" s="134" t="str">
        <f t="shared" si="586"/>
        <v/>
      </c>
      <c r="E1384" s="145" t="str">
        <f t="shared" si="579"/>
        <v/>
      </c>
      <c r="F1384" s="146" t="str">
        <f t="shared" si="580"/>
        <v/>
      </c>
      <c r="G1384" s="132" t="str">
        <f t="shared" si="581"/>
        <v/>
      </c>
      <c r="H1384" s="133" t="str">
        <f t="shared" ca="1" si="582"/>
        <v/>
      </c>
      <c r="I1384" s="134" t="str">
        <f t="shared" si="583"/>
        <v/>
      </c>
      <c r="J1384" s="134" t="str">
        <f>""</f>
        <v/>
      </c>
      <c r="K1384" s="134" t="str">
        <f t="shared" si="584"/>
        <v/>
      </c>
      <c r="L1384" s="134" t="str">
        <f t="shared" si="585"/>
        <v/>
      </c>
      <c r="M1384" s="134" t="str">
        <f t="shared" si="568"/>
        <v/>
      </c>
      <c r="N1384" s="134" t="str">
        <f t="shared" si="569"/>
        <v/>
      </c>
      <c r="O1384" s="134" t="str">
        <f t="shared" si="570"/>
        <v/>
      </c>
      <c r="P1384" s="134" t="str">
        <f t="shared" si="571"/>
        <v/>
      </c>
      <c r="Q1384" s="134" t="str">
        <f t="shared" si="572"/>
        <v/>
      </c>
      <c r="R1384" s="130" t="str">
        <f t="shared" si="573"/>
        <v/>
      </c>
      <c r="S1384" s="134" t="str">
        <f t="shared" si="574"/>
        <v/>
      </c>
      <c r="T1384" s="147" t="str">
        <f t="shared" si="575"/>
        <v/>
      </c>
      <c r="U1384" s="134" t="str">
        <f t="shared" si="576"/>
        <v/>
      </c>
      <c r="V1384" s="134" t="str">
        <f t="shared" si="577"/>
        <v/>
      </c>
      <c r="W1384" s="134" t="str">
        <f t="shared" si="578"/>
        <v/>
      </c>
    </row>
    <row r="1385" spans="1:23">
      <c r="A1385" s="150"/>
      <c r="B1385" s="147"/>
      <c r="C1385" s="130"/>
      <c r="D1385" s="134" t="str">
        <f t="shared" si="586"/>
        <v/>
      </c>
      <c r="E1385" s="145" t="str">
        <f t="shared" si="579"/>
        <v/>
      </c>
      <c r="F1385" s="146" t="str">
        <f t="shared" si="580"/>
        <v/>
      </c>
      <c r="G1385" s="132" t="str">
        <f t="shared" si="581"/>
        <v/>
      </c>
      <c r="H1385" s="133" t="str">
        <f t="shared" ca="1" si="582"/>
        <v/>
      </c>
      <c r="I1385" s="134" t="str">
        <f t="shared" si="583"/>
        <v/>
      </c>
      <c r="J1385" s="134" t="str">
        <f>""</f>
        <v/>
      </c>
      <c r="K1385" s="134" t="str">
        <f t="shared" si="584"/>
        <v/>
      </c>
      <c r="L1385" s="134" t="str">
        <f t="shared" si="585"/>
        <v/>
      </c>
      <c r="M1385" s="134" t="str">
        <f t="shared" si="568"/>
        <v/>
      </c>
      <c r="N1385" s="134" t="str">
        <f t="shared" si="569"/>
        <v/>
      </c>
      <c r="O1385" s="134" t="str">
        <f t="shared" si="570"/>
        <v/>
      </c>
      <c r="P1385" s="134" t="str">
        <f t="shared" si="571"/>
        <v/>
      </c>
      <c r="Q1385" s="134" t="str">
        <f t="shared" si="572"/>
        <v/>
      </c>
      <c r="R1385" s="130" t="str">
        <f t="shared" si="573"/>
        <v/>
      </c>
      <c r="S1385" s="134" t="str">
        <f t="shared" si="574"/>
        <v/>
      </c>
      <c r="T1385" s="147" t="str">
        <f t="shared" si="575"/>
        <v/>
      </c>
      <c r="U1385" s="134" t="str">
        <f t="shared" si="576"/>
        <v/>
      </c>
      <c r="V1385" s="134" t="str">
        <f t="shared" si="577"/>
        <v/>
      </c>
      <c r="W1385" s="134" t="str">
        <f t="shared" si="578"/>
        <v/>
      </c>
    </row>
    <row r="1386" spans="1:23">
      <c r="A1386" s="150"/>
      <c r="B1386" s="147"/>
      <c r="C1386" s="130"/>
      <c r="D1386" s="134" t="str">
        <f t="shared" si="586"/>
        <v/>
      </c>
      <c r="E1386" s="145" t="str">
        <f t="shared" si="579"/>
        <v/>
      </c>
      <c r="F1386" s="146" t="str">
        <f t="shared" si="580"/>
        <v/>
      </c>
      <c r="G1386" s="132" t="str">
        <f t="shared" si="581"/>
        <v/>
      </c>
      <c r="H1386" s="133" t="str">
        <f t="shared" ca="1" si="582"/>
        <v/>
      </c>
      <c r="I1386" s="134" t="str">
        <f t="shared" si="583"/>
        <v/>
      </c>
      <c r="J1386" s="134" t="str">
        <f>""</f>
        <v/>
      </c>
      <c r="K1386" s="134" t="str">
        <f t="shared" si="584"/>
        <v/>
      </c>
      <c r="L1386" s="134" t="str">
        <f t="shared" si="585"/>
        <v/>
      </c>
      <c r="M1386" s="134" t="str">
        <f t="shared" si="568"/>
        <v/>
      </c>
      <c r="N1386" s="134" t="str">
        <f t="shared" si="569"/>
        <v/>
      </c>
      <c r="O1386" s="134" t="str">
        <f t="shared" si="570"/>
        <v/>
      </c>
      <c r="P1386" s="134" t="str">
        <f t="shared" si="571"/>
        <v/>
      </c>
      <c r="Q1386" s="134" t="str">
        <f t="shared" si="572"/>
        <v/>
      </c>
      <c r="R1386" s="130" t="str">
        <f t="shared" si="573"/>
        <v/>
      </c>
      <c r="S1386" s="134" t="str">
        <f t="shared" si="574"/>
        <v/>
      </c>
      <c r="T1386" s="147" t="str">
        <f t="shared" si="575"/>
        <v/>
      </c>
      <c r="U1386" s="134" t="str">
        <f t="shared" si="576"/>
        <v/>
      </c>
      <c r="V1386" s="134" t="str">
        <f t="shared" si="577"/>
        <v/>
      </c>
      <c r="W1386" s="134" t="str">
        <f t="shared" si="578"/>
        <v/>
      </c>
    </row>
    <row r="1387" spans="1:23">
      <c r="A1387" s="150"/>
      <c r="B1387" s="147"/>
      <c r="C1387" s="130"/>
      <c r="D1387" s="134" t="str">
        <f t="shared" si="586"/>
        <v/>
      </c>
      <c r="E1387" s="145" t="str">
        <f t="shared" si="579"/>
        <v/>
      </c>
      <c r="F1387" s="146" t="str">
        <f t="shared" si="580"/>
        <v/>
      </c>
      <c r="G1387" s="132" t="str">
        <f t="shared" si="581"/>
        <v/>
      </c>
      <c r="H1387" s="133" t="str">
        <f t="shared" ca="1" si="582"/>
        <v/>
      </c>
      <c r="I1387" s="134" t="str">
        <f t="shared" si="583"/>
        <v/>
      </c>
      <c r="J1387" s="134" t="str">
        <f>""</f>
        <v/>
      </c>
      <c r="K1387" s="134" t="str">
        <f t="shared" si="584"/>
        <v/>
      </c>
      <c r="L1387" s="134" t="str">
        <f t="shared" si="585"/>
        <v/>
      </c>
      <c r="M1387" s="134" t="str">
        <f t="shared" si="568"/>
        <v/>
      </c>
      <c r="N1387" s="134" t="str">
        <f t="shared" si="569"/>
        <v/>
      </c>
      <c r="O1387" s="134" t="str">
        <f t="shared" si="570"/>
        <v/>
      </c>
      <c r="P1387" s="134" t="str">
        <f t="shared" si="571"/>
        <v/>
      </c>
      <c r="Q1387" s="134" t="str">
        <f t="shared" si="572"/>
        <v/>
      </c>
      <c r="R1387" s="130" t="str">
        <f t="shared" si="573"/>
        <v/>
      </c>
      <c r="S1387" s="134" t="str">
        <f t="shared" si="574"/>
        <v/>
      </c>
      <c r="T1387" s="147" t="str">
        <f t="shared" si="575"/>
        <v/>
      </c>
      <c r="U1387" s="134" t="str">
        <f t="shared" si="576"/>
        <v/>
      </c>
      <c r="V1387" s="134" t="str">
        <f t="shared" si="577"/>
        <v/>
      </c>
      <c r="W1387" s="134" t="str">
        <f t="shared" si="578"/>
        <v/>
      </c>
    </row>
    <row r="1388" spans="1:23">
      <c r="A1388" s="150"/>
      <c r="B1388" s="147"/>
      <c r="C1388" s="130"/>
      <c r="D1388" s="134" t="str">
        <f t="shared" si="586"/>
        <v/>
      </c>
      <c r="E1388" s="145" t="str">
        <f t="shared" si="579"/>
        <v/>
      </c>
      <c r="F1388" s="146" t="str">
        <f t="shared" si="580"/>
        <v/>
      </c>
      <c r="G1388" s="132" t="str">
        <f t="shared" si="581"/>
        <v/>
      </c>
      <c r="H1388" s="133" t="str">
        <f t="shared" ca="1" si="582"/>
        <v/>
      </c>
      <c r="I1388" s="134" t="str">
        <f t="shared" si="583"/>
        <v/>
      </c>
      <c r="J1388" s="134" t="str">
        <f>""</f>
        <v/>
      </c>
      <c r="K1388" s="134" t="str">
        <f t="shared" si="584"/>
        <v/>
      </c>
      <c r="L1388" s="134" t="str">
        <f t="shared" si="585"/>
        <v/>
      </c>
      <c r="M1388" s="134" t="str">
        <f t="shared" si="568"/>
        <v/>
      </c>
      <c r="N1388" s="134" t="str">
        <f t="shared" si="569"/>
        <v/>
      </c>
      <c r="O1388" s="134" t="str">
        <f t="shared" si="570"/>
        <v/>
      </c>
      <c r="P1388" s="134" t="str">
        <f t="shared" si="571"/>
        <v/>
      </c>
      <c r="Q1388" s="134" t="str">
        <f t="shared" si="572"/>
        <v/>
      </c>
      <c r="R1388" s="130" t="str">
        <f t="shared" si="573"/>
        <v/>
      </c>
      <c r="S1388" s="134" t="str">
        <f t="shared" si="574"/>
        <v/>
      </c>
      <c r="T1388" s="147" t="str">
        <f t="shared" si="575"/>
        <v/>
      </c>
      <c r="U1388" s="134" t="str">
        <f t="shared" si="576"/>
        <v/>
      </c>
      <c r="V1388" s="134" t="str">
        <f t="shared" si="577"/>
        <v/>
      </c>
      <c r="W1388" s="134" t="str">
        <f t="shared" si="578"/>
        <v/>
      </c>
    </row>
    <row r="1389" spans="1:23">
      <c r="A1389" s="150"/>
      <c r="B1389" s="147"/>
      <c r="C1389" s="130"/>
      <c r="D1389" s="134" t="str">
        <f t="shared" si="586"/>
        <v/>
      </c>
      <c r="E1389" s="145" t="str">
        <f t="shared" si="579"/>
        <v/>
      </c>
      <c r="F1389" s="146" t="str">
        <f t="shared" si="580"/>
        <v/>
      </c>
      <c r="G1389" s="132" t="str">
        <f t="shared" si="581"/>
        <v/>
      </c>
      <c r="H1389" s="133" t="str">
        <f t="shared" ca="1" si="582"/>
        <v/>
      </c>
      <c r="I1389" s="134" t="str">
        <f t="shared" si="583"/>
        <v/>
      </c>
      <c r="J1389" s="134" t="str">
        <f>""</f>
        <v/>
      </c>
      <c r="K1389" s="134" t="str">
        <f t="shared" si="584"/>
        <v/>
      </c>
      <c r="L1389" s="134" t="str">
        <f t="shared" si="585"/>
        <v/>
      </c>
      <c r="M1389" s="134" t="str">
        <f t="shared" si="568"/>
        <v/>
      </c>
      <c r="N1389" s="134" t="str">
        <f t="shared" si="569"/>
        <v/>
      </c>
      <c r="O1389" s="134" t="str">
        <f t="shared" si="570"/>
        <v/>
      </c>
      <c r="P1389" s="134" t="str">
        <f t="shared" si="571"/>
        <v/>
      </c>
      <c r="Q1389" s="134" t="str">
        <f t="shared" si="572"/>
        <v/>
      </c>
      <c r="R1389" s="130" t="str">
        <f t="shared" si="573"/>
        <v/>
      </c>
      <c r="S1389" s="134" t="str">
        <f t="shared" si="574"/>
        <v/>
      </c>
      <c r="T1389" s="147" t="str">
        <f t="shared" si="575"/>
        <v/>
      </c>
      <c r="U1389" s="134" t="str">
        <f t="shared" si="576"/>
        <v/>
      </c>
      <c r="V1389" s="134" t="str">
        <f t="shared" si="577"/>
        <v/>
      </c>
      <c r="W1389" s="134" t="str">
        <f t="shared" si="578"/>
        <v/>
      </c>
    </row>
    <row r="1390" spans="1:23">
      <c r="A1390" s="150"/>
      <c r="B1390" s="147"/>
      <c r="C1390" s="130"/>
      <c r="D1390" s="134" t="str">
        <f t="shared" si="586"/>
        <v/>
      </c>
      <c r="E1390" s="145" t="str">
        <f t="shared" si="579"/>
        <v/>
      </c>
      <c r="F1390" s="146" t="str">
        <f t="shared" si="580"/>
        <v/>
      </c>
      <c r="G1390" s="132" t="str">
        <f t="shared" si="581"/>
        <v/>
      </c>
      <c r="H1390" s="133" t="str">
        <f t="shared" ca="1" si="582"/>
        <v/>
      </c>
      <c r="I1390" s="134" t="str">
        <f t="shared" si="583"/>
        <v/>
      </c>
      <c r="J1390" s="134" t="str">
        <f>""</f>
        <v/>
      </c>
      <c r="K1390" s="134" t="str">
        <f t="shared" si="584"/>
        <v/>
      </c>
      <c r="L1390" s="134" t="str">
        <f t="shared" si="585"/>
        <v/>
      </c>
      <c r="M1390" s="134" t="str">
        <f t="shared" si="568"/>
        <v/>
      </c>
      <c r="N1390" s="134" t="str">
        <f t="shared" si="569"/>
        <v/>
      </c>
      <c r="O1390" s="134" t="str">
        <f t="shared" si="570"/>
        <v/>
      </c>
      <c r="P1390" s="134" t="str">
        <f t="shared" si="571"/>
        <v/>
      </c>
      <c r="Q1390" s="134" t="str">
        <f t="shared" si="572"/>
        <v/>
      </c>
      <c r="R1390" s="130" t="str">
        <f t="shared" si="573"/>
        <v/>
      </c>
      <c r="S1390" s="134" t="str">
        <f t="shared" si="574"/>
        <v/>
      </c>
      <c r="T1390" s="147" t="str">
        <f t="shared" si="575"/>
        <v/>
      </c>
      <c r="U1390" s="134" t="str">
        <f t="shared" si="576"/>
        <v/>
      </c>
      <c r="V1390" s="134" t="str">
        <f t="shared" si="577"/>
        <v/>
      </c>
      <c r="W1390" s="134" t="str">
        <f t="shared" si="578"/>
        <v/>
      </c>
    </row>
    <row r="1391" spans="1:23">
      <c r="A1391" s="150"/>
      <c r="B1391" s="147"/>
      <c r="C1391" s="130"/>
      <c r="D1391" s="134" t="str">
        <f t="shared" si="586"/>
        <v/>
      </c>
      <c r="E1391" s="145" t="str">
        <f t="shared" si="579"/>
        <v/>
      </c>
      <c r="F1391" s="146" t="str">
        <f t="shared" si="580"/>
        <v/>
      </c>
      <c r="G1391" s="132" t="str">
        <f t="shared" si="581"/>
        <v/>
      </c>
      <c r="H1391" s="133" t="str">
        <f t="shared" ca="1" si="582"/>
        <v/>
      </c>
      <c r="I1391" s="134" t="str">
        <f t="shared" si="583"/>
        <v/>
      </c>
      <c r="J1391" s="134" t="str">
        <f>""</f>
        <v/>
      </c>
      <c r="K1391" s="134" t="str">
        <f t="shared" si="584"/>
        <v/>
      </c>
      <c r="L1391" s="134" t="str">
        <f t="shared" si="585"/>
        <v/>
      </c>
      <c r="M1391" s="134" t="str">
        <f t="shared" si="568"/>
        <v/>
      </c>
      <c r="N1391" s="134" t="str">
        <f t="shared" si="569"/>
        <v/>
      </c>
      <c r="O1391" s="134" t="str">
        <f t="shared" si="570"/>
        <v/>
      </c>
      <c r="P1391" s="134" t="str">
        <f t="shared" si="571"/>
        <v/>
      </c>
      <c r="Q1391" s="134" t="str">
        <f t="shared" si="572"/>
        <v/>
      </c>
      <c r="R1391" s="130" t="str">
        <f t="shared" si="573"/>
        <v/>
      </c>
      <c r="S1391" s="134" t="str">
        <f t="shared" si="574"/>
        <v/>
      </c>
      <c r="T1391" s="147" t="str">
        <f t="shared" si="575"/>
        <v/>
      </c>
      <c r="U1391" s="134" t="str">
        <f t="shared" si="576"/>
        <v/>
      </c>
      <c r="V1391" s="134" t="str">
        <f t="shared" si="577"/>
        <v/>
      </c>
      <c r="W1391" s="134" t="str">
        <f t="shared" si="578"/>
        <v/>
      </c>
    </row>
    <row r="1392" spans="1:23">
      <c r="A1392" s="150"/>
      <c r="B1392" s="147"/>
      <c r="C1392" s="130"/>
      <c r="D1392" s="134" t="str">
        <f t="shared" si="586"/>
        <v/>
      </c>
      <c r="E1392" s="145" t="str">
        <f t="shared" si="579"/>
        <v/>
      </c>
      <c r="F1392" s="146" t="str">
        <f t="shared" si="580"/>
        <v/>
      </c>
      <c r="G1392" s="132" t="str">
        <f t="shared" si="581"/>
        <v/>
      </c>
      <c r="H1392" s="133" t="str">
        <f t="shared" ca="1" si="582"/>
        <v/>
      </c>
      <c r="I1392" s="134" t="str">
        <f t="shared" si="583"/>
        <v/>
      </c>
      <c r="J1392" s="134" t="str">
        <f>""</f>
        <v/>
      </c>
      <c r="K1392" s="134" t="str">
        <f t="shared" si="584"/>
        <v/>
      </c>
      <c r="L1392" s="134" t="str">
        <f t="shared" si="585"/>
        <v/>
      </c>
      <c r="M1392" s="134" t="str">
        <f t="shared" si="568"/>
        <v/>
      </c>
      <c r="N1392" s="134" t="str">
        <f t="shared" si="569"/>
        <v/>
      </c>
      <c r="O1392" s="134" t="str">
        <f t="shared" si="570"/>
        <v/>
      </c>
      <c r="P1392" s="134" t="str">
        <f t="shared" si="571"/>
        <v/>
      </c>
      <c r="Q1392" s="134" t="str">
        <f t="shared" si="572"/>
        <v/>
      </c>
      <c r="R1392" s="130" t="str">
        <f t="shared" si="573"/>
        <v/>
      </c>
      <c r="S1392" s="134" t="str">
        <f t="shared" si="574"/>
        <v/>
      </c>
      <c r="T1392" s="147" t="str">
        <f t="shared" si="575"/>
        <v/>
      </c>
      <c r="U1392" s="134" t="str">
        <f t="shared" si="576"/>
        <v/>
      </c>
      <c r="V1392" s="134" t="str">
        <f t="shared" si="577"/>
        <v/>
      </c>
      <c r="W1392" s="134" t="str">
        <f t="shared" si="578"/>
        <v/>
      </c>
    </row>
    <row r="1393" spans="1:23">
      <c r="A1393" s="150"/>
      <c r="B1393" s="147"/>
      <c r="C1393" s="130"/>
      <c r="D1393" s="134" t="str">
        <f t="shared" si="586"/>
        <v/>
      </c>
      <c r="E1393" s="145" t="str">
        <f t="shared" si="579"/>
        <v/>
      </c>
      <c r="F1393" s="146" t="str">
        <f t="shared" si="580"/>
        <v/>
      </c>
      <c r="G1393" s="132" t="str">
        <f t="shared" si="581"/>
        <v/>
      </c>
      <c r="H1393" s="133" t="str">
        <f t="shared" ca="1" si="582"/>
        <v/>
      </c>
      <c r="I1393" s="134" t="str">
        <f t="shared" si="583"/>
        <v/>
      </c>
      <c r="J1393" s="134" t="str">
        <f>""</f>
        <v/>
      </c>
      <c r="K1393" s="134" t="str">
        <f t="shared" si="584"/>
        <v/>
      </c>
      <c r="L1393" s="134" t="str">
        <f t="shared" si="585"/>
        <v/>
      </c>
      <c r="M1393" s="134" t="str">
        <f t="shared" si="568"/>
        <v/>
      </c>
      <c r="N1393" s="134" t="str">
        <f t="shared" si="569"/>
        <v/>
      </c>
      <c r="O1393" s="134" t="str">
        <f t="shared" si="570"/>
        <v/>
      </c>
      <c r="P1393" s="134" t="str">
        <f t="shared" si="571"/>
        <v/>
      </c>
      <c r="Q1393" s="134" t="str">
        <f t="shared" si="572"/>
        <v/>
      </c>
      <c r="R1393" s="130" t="str">
        <f t="shared" si="573"/>
        <v/>
      </c>
      <c r="S1393" s="134" t="str">
        <f t="shared" si="574"/>
        <v/>
      </c>
      <c r="T1393" s="147" t="str">
        <f t="shared" si="575"/>
        <v/>
      </c>
      <c r="U1393" s="134" t="str">
        <f t="shared" si="576"/>
        <v/>
      </c>
      <c r="V1393" s="134" t="str">
        <f t="shared" si="577"/>
        <v/>
      </c>
      <c r="W1393" s="134" t="str">
        <f t="shared" si="578"/>
        <v/>
      </c>
    </row>
    <row r="1394" spans="1:23">
      <c r="A1394" s="150"/>
      <c r="B1394" s="147"/>
      <c r="C1394" s="130"/>
      <c r="D1394" s="134" t="str">
        <f t="shared" si="586"/>
        <v/>
      </c>
      <c r="E1394" s="145" t="str">
        <f t="shared" si="579"/>
        <v/>
      </c>
      <c r="F1394" s="146" t="str">
        <f t="shared" si="580"/>
        <v/>
      </c>
      <c r="G1394" s="132" t="str">
        <f t="shared" si="581"/>
        <v/>
      </c>
      <c r="H1394" s="133" t="str">
        <f t="shared" ca="1" si="582"/>
        <v/>
      </c>
      <c r="I1394" s="134" t="str">
        <f t="shared" si="583"/>
        <v/>
      </c>
      <c r="J1394" s="134" t="str">
        <f>""</f>
        <v/>
      </c>
      <c r="K1394" s="134" t="str">
        <f t="shared" si="584"/>
        <v/>
      </c>
      <c r="L1394" s="134" t="str">
        <f t="shared" si="585"/>
        <v/>
      </c>
      <c r="M1394" s="134" t="str">
        <f t="shared" si="568"/>
        <v/>
      </c>
      <c r="N1394" s="134" t="str">
        <f t="shared" si="569"/>
        <v/>
      </c>
      <c r="O1394" s="134" t="str">
        <f t="shared" si="570"/>
        <v/>
      </c>
      <c r="P1394" s="134" t="str">
        <f t="shared" si="571"/>
        <v/>
      </c>
      <c r="Q1394" s="134" t="str">
        <f t="shared" si="572"/>
        <v/>
      </c>
      <c r="R1394" s="130" t="str">
        <f t="shared" si="573"/>
        <v/>
      </c>
      <c r="S1394" s="134" t="str">
        <f t="shared" si="574"/>
        <v/>
      </c>
      <c r="T1394" s="147" t="str">
        <f t="shared" si="575"/>
        <v/>
      </c>
      <c r="U1394" s="134" t="str">
        <f t="shared" si="576"/>
        <v/>
      </c>
      <c r="V1394" s="134" t="str">
        <f t="shared" si="577"/>
        <v/>
      </c>
      <c r="W1394" s="134" t="str">
        <f t="shared" si="578"/>
        <v/>
      </c>
    </row>
    <row r="1395" spans="1:23">
      <c r="A1395" s="150"/>
      <c r="B1395" s="147"/>
      <c r="C1395" s="130"/>
      <c r="D1395" s="134" t="str">
        <f t="shared" si="586"/>
        <v/>
      </c>
      <c r="E1395" s="145" t="str">
        <f t="shared" si="579"/>
        <v/>
      </c>
      <c r="F1395" s="146" t="str">
        <f t="shared" si="580"/>
        <v/>
      </c>
      <c r="G1395" s="132" t="str">
        <f t="shared" si="581"/>
        <v/>
      </c>
      <c r="H1395" s="133" t="str">
        <f t="shared" ca="1" si="582"/>
        <v/>
      </c>
      <c r="I1395" s="134" t="str">
        <f t="shared" si="583"/>
        <v/>
      </c>
      <c r="J1395" s="134" t="str">
        <f>""</f>
        <v/>
      </c>
      <c r="K1395" s="134" t="str">
        <f t="shared" si="584"/>
        <v/>
      </c>
      <c r="L1395" s="134" t="str">
        <f t="shared" si="585"/>
        <v/>
      </c>
      <c r="M1395" s="134" t="str">
        <f t="shared" ref="M1395:M1427" si="587">IFERROR(IF(E1395,0,""),"")</f>
        <v/>
      </c>
      <c r="N1395" s="134" t="str">
        <f t="shared" ref="N1395:N1427" si="588">IFERROR(IF(E1395,0,""),"")</f>
        <v/>
      </c>
      <c r="O1395" s="134" t="str">
        <f t="shared" ref="O1395:O1427" si="589">IFERROR(IF(E1395,"01",""),"")</f>
        <v/>
      </c>
      <c r="P1395" s="134" t="str">
        <f t="shared" ref="P1395:P1427" si="590">IFERROR(IF(K1395&lt;&gt;"",P1394+1,""),1)</f>
        <v/>
      </c>
      <c r="Q1395" s="134" t="str">
        <f t="shared" ref="Q1395:Q1427" si="591">IFERROR(IF(E1395,0,""),"")</f>
        <v/>
      </c>
      <c r="R1395" s="130" t="str">
        <f t="shared" ref="R1395:R1427" si="592">IFERROR(IF(E1395,VLOOKUP(A1395,DATOS,IF(C1395="NO",30,30),FALSE),""),"")</f>
        <v/>
      </c>
      <c r="S1395" s="134" t="str">
        <f t="shared" ref="S1395:S1427" si="593">IFERROR(IF(D1395&lt;&gt;"",S1394+1,""),1)</f>
        <v/>
      </c>
      <c r="T1395" s="147" t="str">
        <f t="shared" ref="T1395:T1427" si="594">IFERROR(IF(E1395,VLOOKUP(A1395,DATOS,27,FALSE),""),"")</f>
        <v/>
      </c>
      <c r="U1395" s="134" t="str">
        <f t="shared" ref="U1395:U1427" si="595">IFERROR(IF(E1395,0,""),"")</f>
        <v/>
      </c>
      <c r="V1395" s="134" t="str">
        <f t="shared" ref="V1395:V1427" si="596">IFERROR(IF(E1395,A1395,""),"")</f>
        <v/>
      </c>
      <c r="W1395" s="134" t="str">
        <f t="shared" ref="W1395:W1427" si="597">IFERROR(IF(V1395&lt;&gt;"",CONCATENATE("PAGO DEL CONTRATO CÁTEDRA ",V1395, " N° HORAS: ",B1395),""),"")</f>
        <v/>
      </c>
    </row>
    <row r="1396" spans="1:23">
      <c r="A1396" s="150"/>
      <c r="B1396" s="147"/>
      <c r="C1396" s="130"/>
      <c r="D1396" s="134" t="str">
        <f t="shared" si="586"/>
        <v/>
      </c>
      <c r="E1396" s="145" t="str">
        <f t="shared" si="579"/>
        <v/>
      </c>
      <c r="F1396" s="146" t="str">
        <f t="shared" si="580"/>
        <v/>
      </c>
      <c r="G1396" s="132" t="str">
        <f t="shared" si="581"/>
        <v/>
      </c>
      <c r="H1396" s="133" t="str">
        <f t="shared" ca="1" si="582"/>
        <v/>
      </c>
      <c r="I1396" s="134" t="str">
        <f t="shared" si="583"/>
        <v/>
      </c>
      <c r="J1396" s="134" t="str">
        <f>""</f>
        <v/>
      </c>
      <c r="K1396" s="134" t="str">
        <f t="shared" si="584"/>
        <v/>
      </c>
      <c r="L1396" s="134" t="str">
        <f t="shared" si="585"/>
        <v/>
      </c>
      <c r="M1396" s="134" t="str">
        <f t="shared" si="587"/>
        <v/>
      </c>
      <c r="N1396" s="134" t="str">
        <f t="shared" si="588"/>
        <v/>
      </c>
      <c r="O1396" s="134" t="str">
        <f t="shared" si="589"/>
        <v/>
      </c>
      <c r="P1396" s="134" t="str">
        <f t="shared" si="590"/>
        <v/>
      </c>
      <c r="Q1396" s="134" t="str">
        <f t="shared" si="591"/>
        <v/>
      </c>
      <c r="R1396" s="130" t="str">
        <f t="shared" si="592"/>
        <v/>
      </c>
      <c r="S1396" s="134" t="str">
        <f t="shared" si="593"/>
        <v/>
      </c>
      <c r="T1396" s="147" t="str">
        <f t="shared" si="594"/>
        <v/>
      </c>
      <c r="U1396" s="134" t="str">
        <f t="shared" si="595"/>
        <v/>
      </c>
      <c r="V1396" s="134" t="str">
        <f t="shared" si="596"/>
        <v/>
      </c>
      <c r="W1396" s="134" t="str">
        <f t="shared" si="597"/>
        <v/>
      </c>
    </row>
    <row r="1397" spans="1:23">
      <c r="A1397" s="150"/>
      <c r="B1397" s="147"/>
      <c r="C1397" s="130"/>
      <c r="D1397" s="134" t="str">
        <f t="shared" si="586"/>
        <v/>
      </c>
      <c r="E1397" s="145" t="str">
        <f t="shared" si="579"/>
        <v/>
      </c>
      <c r="F1397" s="146" t="str">
        <f t="shared" si="580"/>
        <v/>
      </c>
      <c r="G1397" s="132" t="str">
        <f t="shared" si="581"/>
        <v/>
      </c>
      <c r="H1397" s="133" t="str">
        <f t="shared" ca="1" si="582"/>
        <v/>
      </c>
      <c r="I1397" s="134" t="str">
        <f t="shared" si="583"/>
        <v/>
      </c>
      <c r="J1397" s="134" t="str">
        <f>""</f>
        <v/>
      </c>
      <c r="K1397" s="134" t="str">
        <f t="shared" si="584"/>
        <v/>
      </c>
      <c r="L1397" s="134" t="str">
        <f t="shared" si="585"/>
        <v/>
      </c>
      <c r="M1397" s="134" t="str">
        <f t="shared" si="587"/>
        <v/>
      </c>
      <c r="N1397" s="134" t="str">
        <f t="shared" si="588"/>
        <v/>
      </c>
      <c r="O1397" s="134" t="str">
        <f t="shared" si="589"/>
        <v/>
      </c>
      <c r="P1397" s="134" t="str">
        <f t="shared" si="590"/>
        <v/>
      </c>
      <c r="Q1397" s="134" t="str">
        <f t="shared" si="591"/>
        <v/>
      </c>
      <c r="R1397" s="130" t="str">
        <f t="shared" si="592"/>
        <v/>
      </c>
      <c r="S1397" s="134" t="str">
        <f t="shared" si="593"/>
        <v/>
      </c>
      <c r="T1397" s="147" t="str">
        <f t="shared" si="594"/>
        <v/>
      </c>
      <c r="U1397" s="134" t="str">
        <f t="shared" si="595"/>
        <v/>
      </c>
      <c r="V1397" s="134" t="str">
        <f t="shared" si="596"/>
        <v/>
      </c>
      <c r="W1397" s="134" t="str">
        <f t="shared" si="597"/>
        <v/>
      </c>
    </row>
    <row r="1398" spans="1:23">
      <c r="A1398" s="150"/>
      <c r="B1398" s="147"/>
      <c r="C1398" s="130"/>
      <c r="D1398" s="134" t="str">
        <f t="shared" si="586"/>
        <v/>
      </c>
      <c r="E1398" s="145" t="str">
        <f t="shared" si="579"/>
        <v/>
      </c>
      <c r="F1398" s="146" t="str">
        <f t="shared" si="580"/>
        <v/>
      </c>
      <c r="G1398" s="132" t="str">
        <f t="shared" si="581"/>
        <v/>
      </c>
      <c r="H1398" s="133" t="str">
        <f t="shared" ca="1" si="582"/>
        <v/>
      </c>
      <c r="I1398" s="134" t="str">
        <f t="shared" si="583"/>
        <v/>
      </c>
      <c r="J1398" s="134" t="str">
        <f>""</f>
        <v/>
      </c>
      <c r="K1398" s="134" t="str">
        <f t="shared" si="584"/>
        <v/>
      </c>
      <c r="L1398" s="134" t="str">
        <f t="shared" si="585"/>
        <v/>
      </c>
      <c r="M1398" s="134" t="str">
        <f t="shared" si="587"/>
        <v/>
      </c>
      <c r="N1398" s="134" t="str">
        <f t="shared" si="588"/>
        <v/>
      </c>
      <c r="O1398" s="134" t="str">
        <f t="shared" si="589"/>
        <v/>
      </c>
      <c r="P1398" s="134" t="str">
        <f t="shared" si="590"/>
        <v/>
      </c>
      <c r="Q1398" s="134" t="str">
        <f t="shared" si="591"/>
        <v/>
      </c>
      <c r="R1398" s="130" t="str">
        <f t="shared" si="592"/>
        <v/>
      </c>
      <c r="S1398" s="134" t="str">
        <f t="shared" si="593"/>
        <v/>
      </c>
      <c r="T1398" s="147" t="str">
        <f t="shared" si="594"/>
        <v/>
      </c>
      <c r="U1398" s="134" t="str">
        <f t="shared" si="595"/>
        <v/>
      </c>
      <c r="V1398" s="134" t="str">
        <f t="shared" si="596"/>
        <v/>
      </c>
      <c r="W1398" s="134" t="str">
        <f t="shared" si="597"/>
        <v/>
      </c>
    </row>
    <row r="1399" spans="1:23">
      <c r="A1399" s="150"/>
      <c r="B1399" s="147"/>
      <c r="C1399" s="130"/>
      <c r="D1399" s="134" t="str">
        <f t="shared" si="586"/>
        <v/>
      </c>
      <c r="E1399" s="145" t="str">
        <f t="shared" si="579"/>
        <v/>
      </c>
      <c r="F1399" s="146" t="str">
        <f t="shared" si="580"/>
        <v/>
      </c>
      <c r="G1399" s="132" t="str">
        <f t="shared" si="581"/>
        <v/>
      </c>
      <c r="H1399" s="133" t="str">
        <f t="shared" ca="1" si="582"/>
        <v/>
      </c>
      <c r="I1399" s="134" t="str">
        <f t="shared" si="583"/>
        <v/>
      </c>
      <c r="J1399" s="134" t="str">
        <f>""</f>
        <v/>
      </c>
      <c r="K1399" s="134" t="str">
        <f t="shared" si="584"/>
        <v/>
      </c>
      <c r="L1399" s="134" t="str">
        <f t="shared" si="585"/>
        <v/>
      </c>
      <c r="M1399" s="134" t="str">
        <f t="shared" si="587"/>
        <v/>
      </c>
      <c r="N1399" s="134" t="str">
        <f t="shared" si="588"/>
        <v/>
      </c>
      <c r="O1399" s="134" t="str">
        <f t="shared" si="589"/>
        <v/>
      </c>
      <c r="P1399" s="134" t="str">
        <f t="shared" si="590"/>
        <v/>
      </c>
      <c r="Q1399" s="134" t="str">
        <f t="shared" si="591"/>
        <v/>
      </c>
      <c r="R1399" s="130" t="str">
        <f t="shared" si="592"/>
        <v/>
      </c>
      <c r="S1399" s="134" t="str">
        <f t="shared" si="593"/>
        <v/>
      </c>
      <c r="T1399" s="147" t="str">
        <f t="shared" si="594"/>
        <v/>
      </c>
      <c r="U1399" s="134" t="str">
        <f t="shared" si="595"/>
        <v/>
      </c>
      <c r="V1399" s="134" t="str">
        <f t="shared" si="596"/>
        <v/>
      </c>
      <c r="W1399" s="134" t="str">
        <f t="shared" si="597"/>
        <v/>
      </c>
    </row>
    <row r="1400" spans="1:23">
      <c r="A1400" s="150"/>
      <c r="B1400" s="147"/>
      <c r="C1400" s="130"/>
      <c r="D1400" s="134" t="str">
        <f t="shared" si="586"/>
        <v/>
      </c>
      <c r="E1400" s="145" t="str">
        <f t="shared" si="579"/>
        <v/>
      </c>
      <c r="F1400" s="146" t="str">
        <f t="shared" si="580"/>
        <v/>
      </c>
      <c r="G1400" s="132" t="str">
        <f t="shared" si="581"/>
        <v/>
      </c>
      <c r="H1400" s="133" t="str">
        <f t="shared" ca="1" si="582"/>
        <v/>
      </c>
      <c r="I1400" s="134" t="str">
        <f t="shared" si="583"/>
        <v/>
      </c>
      <c r="J1400" s="134" t="str">
        <f>""</f>
        <v/>
      </c>
      <c r="K1400" s="134" t="str">
        <f t="shared" si="584"/>
        <v/>
      </c>
      <c r="L1400" s="134" t="str">
        <f t="shared" si="585"/>
        <v/>
      </c>
      <c r="M1400" s="134" t="str">
        <f t="shared" si="587"/>
        <v/>
      </c>
      <c r="N1400" s="134" t="str">
        <f t="shared" si="588"/>
        <v/>
      </c>
      <c r="O1400" s="134" t="str">
        <f t="shared" si="589"/>
        <v/>
      </c>
      <c r="P1400" s="134" t="str">
        <f t="shared" si="590"/>
        <v/>
      </c>
      <c r="Q1400" s="134" t="str">
        <f t="shared" si="591"/>
        <v/>
      </c>
      <c r="R1400" s="130" t="str">
        <f t="shared" si="592"/>
        <v/>
      </c>
      <c r="S1400" s="134" t="str">
        <f t="shared" si="593"/>
        <v/>
      </c>
      <c r="T1400" s="147" t="str">
        <f t="shared" si="594"/>
        <v/>
      </c>
      <c r="U1400" s="134" t="str">
        <f t="shared" si="595"/>
        <v/>
      </c>
      <c r="V1400" s="134" t="str">
        <f t="shared" si="596"/>
        <v/>
      </c>
      <c r="W1400" s="134" t="str">
        <f t="shared" si="597"/>
        <v/>
      </c>
    </row>
    <row r="1401" spans="1:23">
      <c r="A1401" s="150"/>
      <c r="B1401" s="147"/>
      <c r="C1401" s="130"/>
      <c r="D1401" s="134" t="str">
        <f t="shared" si="586"/>
        <v/>
      </c>
      <c r="E1401" s="145" t="str">
        <f t="shared" si="579"/>
        <v/>
      </c>
      <c r="F1401" s="146" t="str">
        <f t="shared" si="580"/>
        <v/>
      </c>
      <c r="G1401" s="132" t="str">
        <f t="shared" si="581"/>
        <v/>
      </c>
      <c r="H1401" s="133" t="str">
        <f t="shared" ca="1" si="582"/>
        <v/>
      </c>
      <c r="I1401" s="134" t="str">
        <f t="shared" si="583"/>
        <v/>
      </c>
      <c r="J1401" s="134" t="str">
        <f>""</f>
        <v/>
      </c>
      <c r="K1401" s="134" t="str">
        <f t="shared" si="584"/>
        <v/>
      </c>
      <c r="L1401" s="134" t="str">
        <f t="shared" si="585"/>
        <v/>
      </c>
      <c r="M1401" s="134" t="str">
        <f t="shared" si="587"/>
        <v/>
      </c>
      <c r="N1401" s="134" t="str">
        <f t="shared" si="588"/>
        <v/>
      </c>
      <c r="O1401" s="134" t="str">
        <f t="shared" si="589"/>
        <v/>
      </c>
      <c r="P1401" s="134" t="str">
        <f t="shared" si="590"/>
        <v/>
      </c>
      <c r="Q1401" s="134" t="str">
        <f t="shared" si="591"/>
        <v/>
      </c>
      <c r="R1401" s="130" t="str">
        <f t="shared" si="592"/>
        <v/>
      </c>
      <c r="S1401" s="134" t="str">
        <f t="shared" si="593"/>
        <v/>
      </c>
      <c r="T1401" s="147" t="str">
        <f t="shared" si="594"/>
        <v/>
      </c>
      <c r="U1401" s="134" t="str">
        <f t="shared" si="595"/>
        <v/>
      </c>
      <c r="V1401" s="134" t="str">
        <f t="shared" si="596"/>
        <v/>
      </c>
      <c r="W1401" s="134" t="str">
        <f t="shared" si="597"/>
        <v/>
      </c>
    </row>
    <row r="1402" spans="1:23">
      <c r="A1402" s="150"/>
      <c r="B1402" s="147"/>
      <c r="C1402" s="130"/>
      <c r="D1402" s="134" t="str">
        <f t="shared" si="586"/>
        <v/>
      </c>
      <c r="E1402" s="145" t="str">
        <f t="shared" si="579"/>
        <v/>
      </c>
      <c r="F1402" s="146" t="str">
        <f t="shared" si="580"/>
        <v/>
      </c>
      <c r="G1402" s="132" t="str">
        <f t="shared" si="581"/>
        <v/>
      </c>
      <c r="H1402" s="133" t="str">
        <f t="shared" ca="1" si="582"/>
        <v/>
      </c>
      <c r="I1402" s="134" t="str">
        <f t="shared" si="583"/>
        <v/>
      </c>
      <c r="J1402" s="134" t="str">
        <f>""</f>
        <v/>
      </c>
      <c r="K1402" s="134" t="str">
        <f t="shared" si="584"/>
        <v/>
      </c>
      <c r="L1402" s="134" t="str">
        <f t="shared" si="585"/>
        <v/>
      </c>
      <c r="M1402" s="134" t="str">
        <f t="shared" si="587"/>
        <v/>
      </c>
      <c r="N1402" s="134" t="str">
        <f t="shared" si="588"/>
        <v/>
      </c>
      <c r="O1402" s="134" t="str">
        <f t="shared" si="589"/>
        <v/>
      </c>
      <c r="P1402" s="134" t="str">
        <f t="shared" si="590"/>
        <v/>
      </c>
      <c r="Q1402" s="134" t="str">
        <f t="shared" si="591"/>
        <v/>
      </c>
      <c r="R1402" s="130" t="str">
        <f t="shared" si="592"/>
        <v/>
      </c>
      <c r="S1402" s="134" t="str">
        <f t="shared" si="593"/>
        <v/>
      </c>
      <c r="T1402" s="147" t="str">
        <f t="shared" si="594"/>
        <v/>
      </c>
      <c r="U1402" s="134" t="str">
        <f t="shared" si="595"/>
        <v/>
      </c>
      <c r="V1402" s="134" t="str">
        <f t="shared" si="596"/>
        <v/>
      </c>
      <c r="W1402" s="134" t="str">
        <f t="shared" si="597"/>
        <v/>
      </c>
    </row>
    <row r="1403" spans="1:23">
      <c r="A1403" s="150"/>
      <c r="B1403" s="147"/>
      <c r="C1403" s="130"/>
      <c r="D1403" s="134" t="str">
        <f t="shared" si="586"/>
        <v/>
      </c>
      <c r="E1403" s="145" t="str">
        <f t="shared" si="579"/>
        <v/>
      </c>
      <c r="F1403" s="146" t="str">
        <f t="shared" si="580"/>
        <v/>
      </c>
      <c r="G1403" s="132" t="str">
        <f t="shared" si="581"/>
        <v/>
      </c>
      <c r="H1403" s="133" t="str">
        <f t="shared" ca="1" si="582"/>
        <v/>
      </c>
      <c r="I1403" s="134" t="str">
        <f t="shared" si="583"/>
        <v/>
      </c>
      <c r="J1403" s="134" t="str">
        <f>""</f>
        <v/>
      </c>
      <c r="K1403" s="134" t="str">
        <f t="shared" si="584"/>
        <v/>
      </c>
      <c r="L1403" s="134" t="str">
        <f t="shared" si="585"/>
        <v/>
      </c>
      <c r="M1403" s="134" t="str">
        <f t="shared" si="587"/>
        <v/>
      </c>
      <c r="N1403" s="134" t="str">
        <f t="shared" si="588"/>
        <v/>
      </c>
      <c r="O1403" s="134" t="str">
        <f t="shared" si="589"/>
        <v/>
      </c>
      <c r="P1403" s="134" t="str">
        <f t="shared" si="590"/>
        <v/>
      </c>
      <c r="Q1403" s="134" t="str">
        <f t="shared" si="591"/>
        <v/>
      </c>
      <c r="R1403" s="130" t="str">
        <f t="shared" si="592"/>
        <v/>
      </c>
      <c r="S1403" s="134" t="str">
        <f t="shared" si="593"/>
        <v/>
      </c>
      <c r="T1403" s="147" t="str">
        <f t="shared" si="594"/>
        <v/>
      </c>
      <c r="U1403" s="134" t="str">
        <f t="shared" si="595"/>
        <v/>
      </c>
      <c r="V1403" s="134" t="str">
        <f t="shared" si="596"/>
        <v/>
      </c>
      <c r="W1403" s="134" t="str">
        <f t="shared" si="597"/>
        <v/>
      </c>
    </row>
    <row r="1404" spans="1:23">
      <c r="A1404" s="150"/>
      <c r="B1404" s="147"/>
      <c r="C1404" s="130"/>
      <c r="D1404" s="134" t="str">
        <f t="shared" si="586"/>
        <v/>
      </c>
      <c r="E1404" s="145" t="str">
        <f t="shared" si="579"/>
        <v/>
      </c>
      <c r="F1404" s="146" t="str">
        <f t="shared" si="580"/>
        <v/>
      </c>
      <c r="G1404" s="132" t="str">
        <f t="shared" si="581"/>
        <v/>
      </c>
      <c r="H1404" s="133" t="str">
        <f t="shared" ca="1" si="582"/>
        <v/>
      </c>
      <c r="I1404" s="134" t="str">
        <f t="shared" si="583"/>
        <v/>
      </c>
      <c r="J1404" s="134" t="str">
        <f>""</f>
        <v/>
      </c>
      <c r="K1404" s="134" t="str">
        <f t="shared" si="584"/>
        <v/>
      </c>
      <c r="L1404" s="134" t="str">
        <f t="shared" si="585"/>
        <v/>
      </c>
      <c r="M1404" s="134" t="str">
        <f t="shared" si="587"/>
        <v/>
      </c>
      <c r="N1404" s="134" t="str">
        <f t="shared" si="588"/>
        <v/>
      </c>
      <c r="O1404" s="134" t="str">
        <f t="shared" si="589"/>
        <v/>
      </c>
      <c r="P1404" s="134" t="str">
        <f t="shared" si="590"/>
        <v/>
      </c>
      <c r="Q1404" s="134" t="str">
        <f t="shared" si="591"/>
        <v/>
      </c>
      <c r="R1404" s="130" t="str">
        <f t="shared" si="592"/>
        <v/>
      </c>
      <c r="S1404" s="134" t="str">
        <f t="shared" si="593"/>
        <v/>
      </c>
      <c r="T1404" s="147" t="str">
        <f t="shared" si="594"/>
        <v/>
      </c>
      <c r="U1404" s="134" t="str">
        <f t="shared" si="595"/>
        <v/>
      </c>
      <c r="V1404" s="134" t="str">
        <f t="shared" si="596"/>
        <v/>
      </c>
      <c r="W1404" s="134" t="str">
        <f t="shared" si="597"/>
        <v/>
      </c>
    </row>
    <row r="1405" spans="1:23">
      <c r="A1405" s="150"/>
      <c r="B1405" s="147"/>
      <c r="C1405" s="130"/>
      <c r="D1405" s="134" t="str">
        <f t="shared" si="586"/>
        <v/>
      </c>
      <c r="E1405" s="145" t="str">
        <f t="shared" si="579"/>
        <v/>
      </c>
      <c r="F1405" s="146" t="str">
        <f t="shared" si="580"/>
        <v/>
      </c>
      <c r="G1405" s="132" t="str">
        <f t="shared" si="581"/>
        <v/>
      </c>
      <c r="H1405" s="133" t="str">
        <f t="shared" ca="1" si="582"/>
        <v/>
      </c>
      <c r="I1405" s="134" t="str">
        <f t="shared" si="583"/>
        <v/>
      </c>
      <c r="J1405" s="134" t="str">
        <f>""</f>
        <v/>
      </c>
      <c r="K1405" s="134" t="str">
        <f t="shared" si="584"/>
        <v/>
      </c>
      <c r="L1405" s="134" t="str">
        <f t="shared" si="585"/>
        <v/>
      </c>
      <c r="M1405" s="134" t="str">
        <f t="shared" si="587"/>
        <v/>
      </c>
      <c r="N1405" s="134" t="str">
        <f t="shared" si="588"/>
        <v/>
      </c>
      <c r="O1405" s="134" t="str">
        <f t="shared" si="589"/>
        <v/>
      </c>
      <c r="P1405" s="134" t="str">
        <f t="shared" si="590"/>
        <v/>
      </c>
      <c r="Q1405" s="134" t="str">
        <f t="shared" si="591"/>
        <v/>
      </c>
      <c r="R1405" s="130" t="str">
        <f t="shared" si="592"/>
        <v/>
      </c>
      <c r="S1405" s="134" t="str">
        <f t="shared" si="593"/>
        <v/>
      </c>
      <c r="T1405" s="147" t="str">
        <f t="shared" si="594"/>
        <v/>
      </c>
      <c r="U1405" s="134" t="str">
        <f t="shared" si="595"/>
        <v/>
      </c>
      <c r="V1405" s="134" t="str">
        <f t="shared" si="596"/>
        <v/>
      </c>
      <c r="W1405" s="134" t="str">
        <f t="shared" si="597"/>
        <v/>
      </c>
    </row>
    <row r="1406" spans="1:23">
      <c r="A1406" s="150"/>
      <c r="B1406" s="147"/>
      <c r="C1406" s="130"/>
      <c r="D1406" s="134" t="str">
        <f t="shared" si="586"/>
        <v/>
      </c>
      <c r="E1406" s="145" t="str">
        <f t="shared" si="579"/>
        <v/>
      </c>
      <c r="F1406" s="146" t="str">
        <f t="shared" si="580"/>
        <v/>
      </c>
      <c r="G1406" s="132" t="str">
        <f t="shared" si="581"/>
        <v/>
      </c>
      <c r="H1406" s="133" t="str">
        <f t="shared" ca="1" si="582"/>
        <v/>
      </c>
      <c r="I1406" s="134" t="str">
        <f t="shared" si="583"/>
        <v/>
      </c>
      <c r="J1406" s="134" t="str">
        <f>""</f>
        <v/>
      </c>
      <c r="K1406" s="134" t="str">
        <f t="shared" si="584"/>
        <v/>
      </c>
      <c r="L1406" s="134" t="str">
        <f t="shared" si="585"/>
        <v/>
      </c>
      <c r="M1406" s="134" t="str">
        <f t="shared" si="587"/>
        <v/>
      </c>
      <c r="N1406" s="134" t="str">
        <f t="shared" si="588"/>
        <v/>
      </c>
      <c r="O1406" s="134" t="str">
        <f t="shared" si="589"/>
        <v/>
      </c>
      <c r="P1406" s="134" t="str">
        <f t="shared" si="590"/>
        <v/>
      </c>
      <c r="Q1406" s="134" t="str">
        <f t="shared" si="591"/>
        <v/>
      </c>
      <c r="R1406" s="130" t="str">
        <f t="shared" si="592"/>
        <v/>
      </c>
      <c r="S1406" s="134" t="str">
        <f t="shared" si="593"/>
        <v/>
      </c>
      <c r="T1406" s="147" t="str">
        <f t="shared" si="594"/>
        <v/>
      </c>
      <c r="U1406" s="134" t="str">
        <f t="shared" si="595"/>
        <v/>
      </c>
      <c r="V1406" s="134" t="str">
        <f t="shared" si="596"/>
        <v/>
      </c>
      <c r="W1406" s="134" t="str">
        <f t="shared" si="597"/>
        <v/>
      </c>
    </row>
    <row r="1407" spans="1:23">
      <c r="A1407" s="150"/>
      <c r="B1407" s="147"/>
      <c r="C1407" s="130"/>
      <c r="D1407" s="134" t="str">
        <f t="shared" si="586"/>
        <v/>
      </c>
      <c r="E1407" s="145" t="str">
        <f t="shared" si="579"/>
        <v/>
      </c>
      <c r="F1407" s="146" t="str">
        <f t="shared" si="580"/>
        <v/>
      </c>
      <c r="G1407" s="132" t="str">
        <f t="shared" si="581"/>
        <v/>
      </c>
      <c r="H1407" s="133" t="str">
        <f t="shared" ca="1" si="582"/>
        <v/>
      </c>
      <c r="I1407" s="134" t="str">
        <f t="shared" si="583"/>
        <v/>
      </c>
      <c r="J1407" s="134" t="str">
        <f>""</f>
        <v/>
      </c>
      <c r="K1407" s="134" t="str">
        <f t="shared" si="584"/>
        <v/>
      </c>
      <c r="L1407" s="134" t="str">
        <f t="shared" si="585"/>
        <v/>
      </c>
      <c r="M1407" s="134" t="str">
        <f t="shared" si="587"/>
        <v/>
      </c>
      <c r="N1407" s="134" t="str">
        <f t="shared" si="588"/>
        <v/>
      </c>
      <c r="O1407" s="134" t="str">
        <f t="shared" si="589"/>
        <v/>
      </c>
      <c r="P1407" s="134" t="str">
        <f t="shared" si="590"/>
        <v/>
      </c>
      <c r="Q1407" s="134" t="str">
        <f t="shared" si="591"/>
        <v/>
      </c>
      <c r="R1407" s="130" t="str">
        <f t="shared" si="592"/>
        <v/>
      </c>
      <c r="S1407" s="134" t="str">
        <f t="shared" si="593"/>
        <v/>
      </c>
      <c r="T1407" s="147" t="str">
        <f t="shared" si="594"/>
        <v/>
      </c>
      <c r="U1407" s="134" t="str">
        <f t="shared" si="595"/>
        <v/>
      </c>
      <c r="V1407" s="134" t="str">
        <f t="shared" si="596"/>
        <v/>
      </c>
      <c r="W1407" s="134" t="str">
        <f t="shared" si="597"/>
        <v/>
      </c>
    </row>
    <row r="1408" spans="1:23">
      <c r="A1408" s="150"/>
      <c r="B1408" s="147"/>
      <c r="C1408" s="130"/>
      <c r="D1408" s="134" t="str">
        <f t="shared" si="586"/>
        <v/>
      </c>
      <c r="E1408" s="145" t="str">
        <f t="shared" si="579"/>
        <v/>
      </c>
      <c r="F1408" s="146" t="str">
        <f t="shared" si="580"/>
        <v/>
      </c>
      <c r="G1408" s="132" t="str">
        <f t="shared" si="581"/>
        <v/>
      </c>
      <c r="H1408" s="133" t="str">
        <f t="shared" ca="1" si="582"/>
        <v/>
      </c>
      <c r="I1408" s="134" t="str">
        <f t="shared" si="583"/>
        <v/>
      </c>
      <c r="J1408" s="134" t="str">
        <f>""</f>
        <v/>
      </c>
      <c r="K1408" s="134" t="str">
        <f t="shared" si="584"/>
        <v/>
      </c>
      <c r="L1408" s="134" t="str">
        <f t="shared" si="585"/>
        <v/>
      </c>
      <c r="M1408" s="134" t="str">
        <f t="shared" si="587"/>
        <v/>
      </c>
      <c r="N1408" s="134" t="str">
        <f t="shared" si="588"/>
        <v/>
      </c>
      <c r="O1408" s="134" t="str">
        <f t="shared" si="589"/>
        <v/>
      </c>
      <c r="P1408" s="134" t="str">
        <f t="shared" si="590"/>
        <v/>
      </c>
      <c r="Q1408" s="134" t="str">
        <f t="shared" si="591"/>
        <v/>
      </c>
      <c r="R1408" s="130" t="str">
        <f t="shared" si="592"/>
        <v/>
      </c>
      <c r="S1408" s="134" t="str">
        <f t="shared" si="593"/>
        <v/>
      </c>
      <c r="T1408" s="147" t="str">
        <f t="shared" si="594"/>
        <v/>
      </c>
      <c r="U1408" s="134" t="str">
        <f t="shared" si="595"/>
        <v/>
      </c>
      <c r="V1408" s="134" t="str">
        <f t="shared" si="596"/>
        <v/>
      </c>
      <c r="W1408" s="134" t="str">
        <f t="shared" si="597"/>
        <v/>
      </c>
    </row>
    <row r="1409" spans="1:23">
      <c r="A1409" s="150"/>
      <c r="B1409" s="147"/>
      <c r="C1409" s="130"/>
      <c r="D1409" s="134" t="str">
        <f t="shared" si="586"/>
        <v/>
      </c>
      <c r="E1409" s="145" t="str">
        <f t="shared" si="579"/>
        <v/>
      </c>
      <c r="F1409" s="146" t="str">
        <f t="shared" si="580"/>
        <v/>
      </c>
      <c r="G1409" s="132" t="str">
        <f t="shared" si="581"/>
        <v/>
      </c>
      <c r="H1409" s="133" t="str">
        <f t="shared" ca="1" si="582"/>
        <v/>
      </c>
      <c r="I1409" s="134" t="str">
        <f t="shared" si="583"/>
        <v/>
      </c>
      <c r="J1409" s="134" t="str">
        <f>""</f>
        <v/>
      </c>
      <c r="K1409" s="134" t="str">
        <f t="shared" si="584"/>
        <v/>
      </c>
      <c r="L1409" s="134" t="str">
        <f t="shared" si="585"/>
        <v/>
      </c>
      <c r="M1409" s="134" t="str">
        <f t="shared" si="587"/>
        <v/>
      </c>
      <c r="N1409" s="134" t="str">
        <f t="shared" si="588"/>
        <v/>
      </c>
      <c r="O1409" s="134" t="str">
        <f t="shared" si="589"/>
        <v/>
      </c>
      <c r="P1409" s="134" t="str">
        <f t="shared" si="590"/>
        <v/>
      </c>
      <c r="Q1409" s="134" t="str">
        <f t="shared" si="591"/>
        <v/>
      </c>
      <c r="R1409" s="130" t="str">
        <f t="shared" si="592"/>
        <v/>
      </c>
      <c r="S1409" s="134" t="str">
        <f t="shared" si="593"/>
        <v/>
      </c>
      <c r="T1409" s="147" t="str">
        <f t="shared" si="594"/>
        <v/>
      </c>
      <c r="U1409" s="134" t="str">
        <f t="shared" si="595"/>
        <v/>
      </c>
      <c r="V1409" s="134" t="str">
        <f t="shared" si="596"/>
        <v/>
      </c>
      <c r="W1409" s="134" t="str">
        <f t="shared" si="597"/>
        <v/>
      </c>
    </row>
    <row r="1410" spans="1:23">
      <c r="A1410" s="150"/>
      <c r="B1410" s="147"/>
      <c r="C1410" s="130"/>
      <c r="D1410" s="134" t="str">
        <f t="shared" si="586"/>
        <v/>
      </c>
      <c r="E1410" s="145" t="str">
        <f t="shared" si="579"/>
        <v/>
      </c>
      <c r="F1410" s="146" t="str">
        <f t="shared" si="580"/>
        <v/>
      </c>
      <c r="G1410" s="132" t="str">
        <f t="shared" si="581"/>
        <v/>
      </c>
      <c r="H1410" s="133" t="str">
        <f t="shared" ca="1" si="582"/>
        <v/>
      </c>
      <c r="I1410" s="134" t="str">
        <f t="shared" si="583"/>
        <v/>
      </c>
      <c r="J1410" s="134" t="str">
        <f>""</f>
        <v/>
      </c>
      <c r="K1410" s="134" t="str">
        <f t="shared" si="584"/>
        <v/>
      </c>
      <c r="L1410" s="134" t="str">
        <f t="shared" si="585"/>
        <v/>
      </c>
      <c r="M1410" s="134" t="str">
        <f t="shared" si="587"/>
        <v/>
      </c>
      <c r="N1410" s="134" t="str">
        <f t="shared" si="588"/>
        <v/>
      </c>
      <c r="O1410" s="134" t="str">
        <f t="shared" si="589"/>
        <v/>
      </c>
      <c r="P1410" s="134" t="str">
        <f t="shared" si="590"/>
        <v/>
      </c>
      <c r="Q1410" s="134" t="str">
        <f t="shared" si="591"/>
        <v/>
      </c>
      <c r="R1410" s="130" t="str">
        <f t="shared" si="592"/>
        <v/>
      </c>
      <c r="S1410" s="134" t="str">
        <f t="shared" si="593"/>
        <v/>
      </c>
      <c r="T1410" s="147" t="str">
        <f t="shared" si="594"/>
        <v/>
      </c>
      <c r="U1410" s="134" t="str">
        <f t="shared" si="595"/>
        <v/>
      </c>
      <c r="V1410" s="134" t="str">
        <f t="shared" si="596"/>
        <v/>
      </c>
      <c r="W1410" s="134" t="str">
        <f t="shared" si="597"/>
        <v/>
      </c>
    </row>
    <row r="1411" spans="1:23">
      <c r="A1411" s="150"/>
      <c r="B1411" s="147"/>
      <c r="C1411" s="130"/>
      <c r="D1411" s="134" t="str">
        <f t="shared" si="586"/>
        <v/>
      </c>
      <c r="E1411" s="145" t="str">
        <f t="shared" ref="E1411:E1427" si="598">IFERROR(IF(B1411="PRESTACIONES",VLOOKUP(A1411,DATOS,23,FALSE),VLOOKUP(A1411,DATOS,40,FALSE)*B1411),"")</f>
        <v/>
      </c>
      <c r="F1411" s="146" t="str">
        <f t="shared" si="580"/>
        <v/>
      </c>
      <c r="G1411" s="132" t="str">
        <f t="shared" si="581"/>
        <v/>
      </c>
      <c r="H1411" s="133" t="str">
        <f t="shared" ca="1" si="582"/>
        <v/>
      </c>
      <c r="I1411" s="134" t="str">
        <f t="shared" si="583"/>
        <v/>
      </c>
      <c r="J1411" s="134" t="str">
        <f>""</f>
        <v/>
      </c>
      <c r="K1411" s="134" t="str">
        <f t="shared" si="584"/>
        <v/>
      </c>
      <c r="L1411" s="134" t="str">
        <f t="shared" si="585"/>
        <v/>
      </c>
      <c r="M1411" s="134" t="str">
        <f t="shared" si="587"/>
        <v/>
      </c>
      <c r="N1411" s="134" t="str">
        <f t="shared" si="588"/>
        <v/>
      </c>
      <c r="O1411" s="134" t="str">
        <f t="shared" si="589"/>
        <v/>
      </c>
      <c r="P1411" s="134" t="str">
        <f t="shared" si="590"/>
        <v/>
      </c>
      <c r="Q1411" s="134" t="str">
        <f t="shared" si="591"/>
        <v/>
      </c>
      <c r="R1411" s="130" t="str">
        <f t="shared" si="592"/>
        <v/>
      </c>
      <c r="S1411" s="134" t="str">
        <f t="shared" si="593"/>
        <v/>
      </c>
      <c r="T1411" s="147" t="str">
        <f t="shared" si="594"/>
        <v/>
      </c>
      <c r="U1411" s="134" t="str">
        <f t="shared" si="595"/>
        <v/>
      </c>
      <c r="V1411" s="134" t="str">
        <f t="shared" si="596"/>
        <v/>
      </c>
      <c r="W1411" s="134" t="str">
        <f t="shared" si="597"/>
        <v/>
      </c>
    </row>
    <row r="1412" spans="1:23">
      <c r="A1412" s="150"/>
      <c r="B1412" s="147"/>
      <c r="C1412" s="130"/>
      <c r="D1412" s="134" t="str">
        <f t="shared" si="586"/>
        <v/>
      </c>
      <c r="E1412" s="145" t="str">
        <f t="shared" si="598"/>
        <v/>
      </c>
      <c r="F1412" s="146" t="str">
        <f t="shared" ref="F1412:F1427" si="599">IFERROR(IF(E1412,VLOOKUP(A1412,DATOS,2,FALSE),""),"")</f>
        <v/>
      </c>
      <c r="G1412" s="132" t="str">
        <f t="shared" ref="G1412:G1427" si="600">IFERROR(IF(E1412,VLOOKUP(A1412,DATOS,IF(C1412="NO",39,39),FALSE),""),"")</f>
        <v/>
      </c>
      <c r="H1412" s="133" t="str">
        <f t="shared" ref="H1412:H1427" ca="1" si="601">IFERROR(IF(D1412&lt;&gt;"",TODAY(),""),"")</f>
        <v/>
      </c>
      <c r="I1412" s="134" t="str">
        <f t="shared" ref="I1412:I1427" si="602">IFERROR(IF(D1412&lt;&gt;"",I1411+1,""),1)</f>
        <v/>
      </c>
      <c r="J1412" s="134" t="str">
        <f>""</f>
        <v/>
      </c>
      <c r="K1412" s="134" t="str">
        <f t="shared" ref="K1412:K1427" si="603">IFERROR(IF(E1412,0,""),"")</f>
        <v/>
      </c>
      <c r="L1412" s="134" t="str">
        <f t="shared" ref="L1412:L1427" si="604">IFERROR(IF(E1412,0,""),"")</f>
        <v/>
      </c>
      <c r="M1412" s="134" t="str">
        <f t="shared" si="587"/>
        <v/>
      </c>
      <c r="N1412" s="134" t="str">
        <f t="shared" si="588"/>
        <v/>
      </c>
      <c r="O1412" s="134" t="str">
        <f t="shared" si="589"/>
        <v/>
      </c>
      <c r="P1412" s="134" t="str">
        <f t="shared" si="590"/>
        <v/>
      </c>
      <c r="Q1412" s="134" t="str">
        <f t="shared" si="591"/>
        <v/>
      </c>
      <c r="R1412" s="130" t="str">
        <f t="shared" si="592"/>
        <v/>
      </c>
      <c r="S1412" s="134" t="str">
        <f t="shared" si="593"/>
        <v/>
      </c>
      <c r="T1412" s="147" t="str">
        <f t="shared" si="594"/>
        <v/>
      </c>
      <c r="U1412" s="134" t="str">
        <f t="shared" si="595"/>
        <v/>
      </c>
      <c r="V1412" s="134" t="str">
        <f t="shared" si="596"/>
        <v/>
      </c>
      <c r="W1412" s="134" t="str">
        <f t="shared" si="597"/>
        <v/>
      </c>
    </row>
    <row r="1413" spans="1:23">
      <c r="A1413" s="150"/>
      <c r="B1413" s="147"/>
      <c r="C1413" s="130"/>
      <c r="D1413" s="134" t="str">
        <f t="shared" ref="D1413:D1427" si="605">IFERROR(IF(E1413,IF(B1413=6,CONCATENATE(VLOOKUP(A1413,DATOS,IF(C1413="NO",38,38),FALSE),"P"),VLOOKUP(A1413,DATOS,IF(C1413="NO",38,38),FALSE)),""),"")</f>
        <v/>
      </c>
      <c r="E1413" s="145" t="str">
        <f t="shared" si="598"/>
        <v/>
      </c>
      <c r="F1413" s="146" t="str">
        <f t="shared" si="599"/>
        <v/>
      </c>
      <c r="G1413" s="132" t="str">
        <f t="shared" si="600"/>
        <v/>
      </c>
      <c r="H1413" s="133" t="str">
        <f t="shared" ca="1" si="601"/>
        <v/>
      </c>
      <c r="I1413" s="134" t="str">
        <f t="shared" si="602"/>
        <v/>
      </c>
      <c r="J1413" s="134" t="str">
        <f>""</f>
        <v/>
      </c>
      <c r="K1413" s="134" t="str">
        <f t="shared" si="603"/>
        <v/>
      </c>
      <c r="L1413" s="134" t="str">
        <f t="shared" si="604"/>
        <v/>
      </c>
      <c r="M1413" s="134" t="str">
        <f t="shared" si="587"/>
        <v/>
      </c>
      <c r="N1413" s="134" t="str">
        <f t="shared" si="588"/>
        <v/>
      </c>
      <c r="O1413" s="134" t="str">
        <f t="shared" si="589"/>
        <v/>
      </c>
      <c r="P1413" s="134" t="str">
        <f t="shared" si="590"/>
        <v/>
      </c>
      <c r="Q1413" s="134" t="str">
        <f t="shared" si="591"/>
        <v/>
      </c>
      <c r="R1413" s="130" t="str">
        <f t="shared" si="592"/>
        <v/>
      </c>
      <c r="S1413" s="134" t="str">
        <f t="shared" si="593"/>
        <v/>
      </c>
      <c r="T1413" s="147" t="str">
        <f t="shared" si="594"/>
        <v/>
      </c>
      <c r="U1413" s="134" t="str">
        <f t="shared" si="595"/>
        <v/>
      </c>
      <c r="V1413" s="134" t="str">
        <f t="shared" si="596"/>
        <v/>
      </c>
      <c r="W1413" s="134" t="str">
        <f t="shared" si="597"/>
        <v/>
      </c>
    </row>
    <row r="1414" spans="1:23">
      <c r="A1414" s="150"/>
      <c r="B1414" s="147"/>
      <c r="C1414" s="130"/>
      <c r="D1414" s="134" t="str">
        <f t="shared" si="605"/>
        <v/>
      </c>
      <c r="E1414" s="145" t="str">
        <f t="shared" si="598"/>
        <v/>
      </c>
      <c r="F1414" s="146" t="str">
        <f t="shared" si="599"/>
        <v/>
      </c>
      <c r="G1414" s="132" t="str">
        <f t="shared" si="600"/>
        <v/>
      </c>
      <c r="H1414" s="133" t="str">
        <f t="shared" ca="1" si="601"/>
        <v/>
      </c>
      <c r="I1414" s="134" t="str">
        <f t="shared" si="602"/>
        <v/>
      </c>
      <c r="J1414" s="134" t="str">
        <f>""</f>
        <v/>
      </c>
      <c r="K1414" s="134" t="str">
        <f t="shared" si="603"/>
        <v/>
      </c>
      <c r="L1414" s="134" t="str">
        <f t="shared" si="604"/>
        <v/>
      </c>
      <c r="M1414" s="134" t="str">
        <f t="shared" si="587"/>
        <v/>
      </c>
      <c r="N1414" s="134" t="str">
        <f t="shared" si="588"/>
        <v/>
      </c>
      <c r="O1414" s="134" t="str">
        <f t="shared" si="589"/>
        <v/>
      </c>
      <c r="P1414" s="134" t="str">
        <f t="shared" si="590"/>
        <v/>
      </c>
      <c r="Q1414" s="134" t="str">
        <f t="shared" si="591"/>
        <v/>
      </c>
      <c r="R1414" s="130" t="str">
        <f t="shared" si="592"/>
        <v/>
      </c>
      <c r="S1414" s="134" t="str">
        <f t="shared" si="593"/>
        <v/>
      </c>
      <c r="T1414" s="147" t="str">
        <f t="shared" si="594"/>
        <v/>
      </c>
      <c r="U1414" s="134" t="str">
        <f t="shared" si="595"/>
        <v/>
      </c>
      <c r="V1414" s="134" t="str">
        <f t="shared" si="596"/>
        <v/>
      </c>
      <c r="W1414" s="134" t="str">
        <f t="shared" si="597"/>
        <v/>
      </c>
    </row>
    <row r="1415" spans="1:23">
      <c r="A1415" s="150"/>
      <c r="B1415" s="147"/>
      <c r="C1415" s="130"/>
      <c r="D1415" s="134" t="str">
        <f t="shared" si="605"/>
        <v/>
      </c>
      <c r="E1415" s="145" t="str">
        <f t="shared" si="598"/>
        <v/>
      </c>
      <c r="F1415" s="146" t="str">
        <f t="shared" si="599"/>
        <v/>
      </c>
      <c r="G1415" s="132" t="str">
        <f t="shared" si="600"/>
        <v/>
      </c>
      <c r="H1415" s="133" t="str">
        <f t="shared" ca="1" si="601"/>
        <v/>
      </c>
      <c r="I1415" s="134" t="str">
        <f t="shared" si="602"/>
        <v/>
      </c>
      <c r="J1415" s="134" t="str">
        <f>""</f>
        <v/>
      </c>
      <c r="K1415" s="134" t="str">
        <f t="shared" si="603"/>
        <v/>
      </c>
      <c r="L1415" s="134" t="str">
        <f t="shared" si="604"/>
        <v/>
      </c>
      <c r="M1415" s="134" t="str">
        <f t="shared" si="587"/>
        <v/>
      </c>
      <c r="N1415" s="134" t="str">
        <f t="shared" si="588"/>
        <v/>
      </c>
      <c r="O1415" s="134" t="str">
        <f t="shared" si="589"/>
        <v/>
      </c>
      <c r="P1415" s="134" t="str">
        <f t="shared" si="590"/>
        <v/>
      </c>
      <c r="Q1415" s="134" t="str">
        <f t="shared" si="591"/>
        <v/>
      </c>
      <c r="R1415" s="130" t="str">
        <f t="shared" si="592"/>
        <v/>
      </c>
      <c r="S1415" s="134" t="str">
        <f t="shared" si="593"/>
        <v/>
      </c>
      <c r="T1415" s="147" t="str">
        <f t="shared" si="594"/>
        <v/>
      </c>
      <c r="U1415" s="134" t="str">
        <f t="shared" si="595"/>
        <v/>
      </c>
      <c r="V1415" s="134" t="str">
        <f t="shared" si="596"/>
        <v/>
      </c>
      <c r="W1415" s="134" t="str">
        <f t="shared" si="597"/>
        <v/>
      </c>
    </row>
    <row r="1416" spans="1:23">
      <c r="A1416" s="150"/>
      <c r="B1416" s="147"/>
      <c r="C1416" s="130"/>
      <c r="D1416" s="134" t="str">
        <f t="shared" si="605"/>
        <v/>
      </c>
      <c r="E1416" s="145" t="str">
        <f t="shared" si="598"/>
        <v/>
      </c>
      <c r="F1416" s="146" t="str">
        <f t="shared" si="599"/>
        <v/>
      </c>
      <c r="G1416" s="132" t="str">
        <f t="shared" si="600"/>
        <v/>
      </c>
      <c r="H1416" s="133" t="str">
        <f t="shared" ca="1" si="601"/>
        <v/>
      </c>
      <c r="I1416" s="134" t="str">
        <f t="shared" si="602"/>
        <v/>
      </c>
      <c r="J1416" s="134" t="str">
        <f>""</f>
        <v/>
      </c>
      <c r="K1416" s="134" t="str">
        <f t="shared" si="603"/>
        <v/>
      </c>
      <c r="L1416" s="134" t="str">
        <f t="shared" si="604"/>
        <v/>
      </c>
      <c r="M1416" s="134" t="str">
        <f t="shared" si="587"/>
        <v/>
      </c>
      <c r="N1416" s="134" t="str">
        <f t="shared" si="588"/>
        <v/>
      </c>
      <c r="O1416" s="134" t="str">
        <f t="shared" si="589"/>
        <v/>
      </c>
      <c r="P1416" s="134" t="str">
        <f t="shared" si="590"/>
        <v/>
      </c>
      <c r="Q1416" s="134" t="str">
        <f t="shared" si="591"/>
        <v/>
      </c>
      <c r="R1416" s="130" t="str">
        <f t="shared" si="592"/>
        <v/>
      </c>
      <c r="S1416" s="134" t="str">
        <f t="shared" si="593"/>
        <v/>
      </c>
      <c r="T1416" s="147" t="str">
        <f t="shared" si="594"/>
        <v/>
      </c>
      <c r="U1416" s="134" t="str">
        <f t="shared" si="595"/>
        <v/>
      </c>
      <c r="V1416" s="134" t="str">
        <f t="shared" si="596"/>
        <v/>
      </c>
      <c r="W1416" s="134" t="str">
        <f t="shared" si="597"/>
        <v/>
      </c>
    </row>
    <row r="1417" spans="1:23">
      <c r="A1417" s="150"/>
      <c r="B1417" s="147"/>
      <c r="C1417" s="130"/>
      <c r="D1417" s="134" t="str">
        <f t="shared" si="605"/>
        <v/>
      </c>
      <c r="E1417" s="145" t="str">
        <f t="shared" si="598"/>
        <v/>
      </c>
      <c r="F1417" s="146" t="str">
        <f t="shared" si="599"/>
        <v/>
      </c>
      <c r="G1417" s="132" t="str">
        <f t="shared" si="600"/>
        <v/>
      </c>
      <c r="H1417" s="133" t="str">
        <f t="shared" ca="1" si="601"/>
        <v/>
      </c>
      <c r="I1417" s="134" t="str">
        <f t="shared" si="602"/>
        <v/>
      </c>
      <c r="J1417" s="134" t="str">
        <f>""</f>
        <v/>
      </c>
      <c r="K1417" s="134" t="str">
        <f t="shared" si="603"/>
        <v/>
      </c>
      <c r="L1417" s="134" t="str">
        <f t="shared" si="604"/>
        <v/>
      </c>
      <c r="M1417" s="134" t="str">
        <f t="shared" si="587"/>
        <v/>
      </c>
      <c r="N1417" s="134" t="str">
        <f t="shared" si="588"/>
        <v/>
      </c>
      <c r="O1417" s="134" t="str">
        <f t="shared" si="589"/>
        <v/>
      </c>
      <c r="P1417" s="134" t="str">
        <f t="shared" si="590"/>
        <v/>
      </c>
      <c r="Q1417" s="134" t="str">
        <f t="shared" si="591"/>
        <v/>
      </c>
      <c r="R1417" s="130" t="str">
        <f t="shared" si="592"/>
        <v/>
      </c>
      <c r="S1417" s="134" t="str">
        <f t="shared" si="593"/>
        <v/>
      </c>
      <c r="T1417" s="147" t="str">
        <f t="shared" si="594"/>
        <v/>
      </c>
      <c r="U1417" s="134" t="str">
        <f t="shared" si="595"/>
        <v/>
      </c>
      <c r="V1417" s="134" t="str">
        <f t="shared" si="596"/>
        <v/>
      </c>
      <c r="W1417" s="134" t="str">
        <f t="shared" si="597"/>
        <v/>
      </c>
    </row>
    <row r="1418" spans="1:23">
      <c r="A1418" s="150"/>
      <c r="B1418" s="147"/>
      <c r="C1418" s="130"/>
      <c r="D1418" s="134" t="str">
        <f t="shared" si="605"/>
        <v/>
      </c>
      <c r="E1418" s="145" t="str">
        <f t="shared" si="598"/>
        <v/>
      </c>
      <c r="F1418" s="146" t="str">
        <f t="shared" si="599"/>
        <v/>
      </c>
      <c r="G1418" s="132" t="str">
        <f t="shared" si="600"/>
        <v/>
      </c>
      <c r="H1418" s="133" t="str">
        <f t="shared" ca="1" si="601"/>
        <v/>
      </c>
      <c r="I1418" s="134" t="str">
        <f t="shared" si="602"/>
        <v/>
      </c>
      <c r="J1418" s="134" t="str">
        <f>""</f>
        <v/>
      </c>
      <c r="K1418" s="134" t="str">
        <f t="shared" si="603"/>
        <v/>
      </c>
      <c r="L1418" s="134" t="str">
        <f t="shared" si="604"/>
        <v/>
      </c>
      <c r="M1418" s="134" t="str">
        <f t="shared" si="587"/>
        <v/>
      </c>
      <c r="N1418" s="134" t="str">
        <f t="shared" si="588"/>
        <v/>
      </c>
      <c r="O1418" s="134" t="str">
        <f t="shared" si="589"/>
        <v/>
      </c>
      <c r="P1418" s="134" t="str">
        <f t="shared" si="590"/>
        <v/>
      </c>
      <c r="Q1418" s="134" t="str">
        <f t="shared" si="591"/>
        <v/>
      </c>
      <c r="R1418" s="130" t="str">
        <f t="shared" si="592"/>
        <v/>
      </c>
      <c r="S1418" s="134" t="str">
        <f t="shared" si="593"/>
        <v/>
      </c>
      <c r="T1418" s="147" t="str">
        <f t="shared" si="594"/>
        <v/>
      </c>
      <c r="U1418" s="134" t="str">
        <f t="shared" si="595"/>
        <v/>
      </c>
      <c r="V1418" s="134" t="str">
        <f t="shared" si="596"/>
        <v/>
      </c>
      <c r="W1418" s="134" t="str">
        <f t="shared" si="597"/>
        <v/>
      </c>
    </row>
    <row r="1419" spans="1:23">
      <c r="A1419" s="150"/>
      <c r="B1419" s="147"/>
      <c r="C1419" s="130"/>
      <c r="D1419" s="134" t="str">
        <f t="shared" si="605"/>
        <v/>
      </c>
      <c r="E1419" s="145" t="str">
        <f t="shared" si="598"/>
        <v/>
      </c>
      <c r="F1419" s="146" t="str">
        <f t="shared" si="599"/>
        <v/>
      </c>
      <c r="G1419" s="132" t="str">
        <f t="shared" si="600"/>
        <v/>
      </c>
      <c r="H1419" s="133" t="str">
        <f t="shared" ca="1" si="601"/>
        <v/>
      </c>
      <c r="I1419" s="134" t="str">
        <f t="shared" si="602"/>
        <v/>
      </c>
      <c r="J1419" s="134" t="str">
        <f>""</f>
        <v/>
      </c>
      <c r="K1419" s="134" t="str">
        <f t="shared" si="603"/>
        <v/>
      </c>
      <c r="L1419" s="134" t="str">
        <f t="shared" si="604"/>
        <v/>
      </c>
      <c r="M1419" s="134" t="str">
        <f t="shared" si="587"/>
        <v/>
      </c>
      <c r="N1419" s="134" t="str">
        <f t="shared" si="588"/>
        <v/>
      </c>
      <c r="O1419" s="134" t="str">
        <f t="shared" si="589"/>
        <v/>
      </c>
      <c r="P1419" s="134" t="str">
        <f t="shared" si="590"/>
        <v/>
      </c>
      <c r="Q1419" s="134" t="str">
        <f t="shared" si="591"/>
        <v/>
      </c>
      <c r="R1419" s="130" t="str">
        <f t="shared" si="592"/>
        <v/>
      </c>
      <c r="S1419" s="134" t="str">
        <f t="shared" si="593"/>
        <v/>
      </c>
      <c r="T1419" s="147" t="str">
        <f t="shared" si="594"/>
        <v/>
      </c>
      <c r="U1419" s="134" t="str">
        <f t="shared" si="595"/>
        <v/>
      </c>
      <c r="V1419" s="134" t="str">
        <f t="shared" si="596"/>
        <v/>
      </c>
      <c r="W1419" s="134" t="str">
        <f t="shared" si="597"/>
        <v/>
      </c>
    </row>
    <row r="1420" spans="1:23">
      <c r="A1420" s="150"/>
      <c r="B1420" s="147"/>
      <c r="C1420" s="130"/>
      <c r="D1420" s="134" t="str">
        <f t="shared" si="605"/>
        <v/>
      </c>
      <c r="E1420" s="145" t="str">
        <f t="shared" si="598"/>
        <v/>
      </c>
      <c r="F1420" s="146" t="str">
        <f t="shared" si="599"/>
        <v/>
      </c>
      <c r="G1420" s="132" t="str">
        <f t="shared" si="600"/>
        <v/>
      </c>
      <c r="H1420" s="133" t="str">
        <f t="shared" ca="1" si="601"/>
        <v/>
      </c>
      <c r="I1420" s="134" t="str">
        <f t="shared" si="602"/>
        <v/>
      </c>
      <c r="J1420" s="134" t="str">
        <f>""</f>
        <v/>
      </c>
      <c r="K1420" s="134" t="str">
        <f t="shared" si="603"/>
        <v/>
      </c>
      <c r="L1420" s="134" t="str">
        <f t="shared" si="604"/>
        <v/>
      </c>
      <c r="M1420" s="134" t="str">
        <f t="shared" si="587"/>
        <v/>
      </c>
      <c r="N1420" s="134" t="str">
        <f t="shared" si="588"/>
        <v/>
      </c>
      <c r="O1420" s="134" t="str">
        <f t="shared" si="589"/>
        <v/>
      </c>
      <c r="P1420" s="134" t="str">
        <f t="shared" si="590"/>
        <v/>
      </c>
      <c r="Q1420" s="134" t="str">
        <f t="shared" si="591"/>
        <v/>
      </c>
      <c r="R1420" s="130" t="str">
        <f t="shared" si="592"/>
        <v/>
      </c>
      <c r="S1420" s="134" t="str">
        <f t="shared" si="593"/>
        <v/>
      </c>
      <c r="T1420" s="147" t="str">
        <f t="shared" si="594"/>
        <v/>
      </c>
      <c r="U1420" s="134" t="str">
        <f t="shared" si="595"/>
        <v/>
      </c>
      <c r="V1420" s="134" t="str">
        <f t="shared" si="596"/>
        <v/>
      </c>
      <c r="W1420" s="134" t="str">
        <f t="shared" si="597"/>
        <v/>
      </c>
    </row>
    <row r="1421" spans="1:23">
      <c r="A1421" s="150"/>
      <c r="B1421" s="147"/>
      <c r="C1421" s="130"/>
      <c r="D1421" s="134" t="str">
        <f t="shared" si="605"/>
        <v/>
      </c>
      <c r="E1421" s="145" t="str">
        <f t="shared" si="598"/>
        <v/>
      </c>
      <c r="F1421" s="146" t="str">
        <f t="shared" si="599"/>
        <v/>
      </c>
      <c r="G1421" s="132" t="str">
        <f t="shared" si="600"/>
        <v/>
      </c>
      <c r="H1421" s="133" t="str">
        <f t="shared" ca="1" si="601"/>
        <v/>
      </c>
      <c r="I1421" s="134" t="str">
        <f t="shared" si="602"/>
        <v/>
      </c>
      <c r="J1421" s="134" t="str">
        <f>""</f>
        <v/>
      </c>
      <c r="K1421" s="134" t="str">
        <f t="shared" si="603"/>
        <v/>
      </c>
      <c r="L1421" s="134" t="str">
        <f t="shared" si="604"/>
        <v/>
      </c>
      <c r="M1421" s="134" t="str">
        <f t="shared" si="587"/>
        <v/>
      </c>
      <c r="N1421" s="134" t="str">
        <f t="shared" si="588"/>
        <v/>
      </c>
      <c r="O1421" s="134" t="str">
        <f t="shared" si="589"/>
        <v/>
      </c>
      <c r="P1421" s="134" t="str">
        <f t="shared" si="590"/>
        <v/>
      </c>
      <c r="Q1421" s="134" t="str">
        <f t="shared" si="591"/>
        <v/>
      </c>
      <c r="R1421" s="130" t="str">
        <f t="shared" si="592"/>
        <v/>
      </c>
      <c r="S1421" s="134" t="str">
        <f t="shared" si="593"/>
        <v/>
      </c>
      <c r="T1421" s="147" t="str">
        <f t="shared" si="594"/>
        <v/>
      </c>
      <c r="U1421" s="134" t="str">
        <f t="shared" si="595"/>
        <v/>
      </c>
      <c r="V1421" s="134" t="str">
        <f t="shared" si="596"/>
        <v/>
      </c>
      <c r="W1421" s="134" t="str">
        <f t="shared" si="597"/>
        <v/>
      </c>
    </row>
    <row r="1422" spans="1:23">
      <c r="A1422" s="150"/>
      <c r="B1422" s="147"/>
      <c r="C1422" s="130"/>
      <c r="D1422" s="134" t="str">
        <f t="shared" si="605"/>
        <v/>
      </c>
      <c r="E1422" s="145" t="str">
        <f t="shared" si="598"/>
        <v/>
      </c>
      <c r="F1422" s="146" t="str">
        <f t="shared" si="599"/>
        <v/>
      </c>
      <c r="G1422" s="132" t="str">
        <f t="shared" si="600"/>
        <v/>
      </c>
      <c r="H1422" s="133" t="str">
        <f t="shared" ca="1" si="601"/>
        <v/>
      </c>
      <c r="I1422" s="134" t="str">
        <f t="shared" si="602"/>
        <v/>
      </c>
      <c r="J1422" s="134" t="str">
        <f>""</f>
        <v/>
      </c>
      <c r="K1422" s="134" t="str">
        <f t="shared" si="603"/>
        <v/>
      </c>
      <c r="L1422" s="134" t="str">
        <f t="shared" si="604"/>
        <v/>
      </c>
      <c r="M1422" s="134" t="str">
        <f t="shared" si="587"/>
        <v/>
      </c>
      <c r="N1422" s="134" t="str">
        <f t="shared" si="588"/>
        <v/>
      </c>
      <c r="O1422" s="134" t="str">
        <f t="shared" si="589"/>
        <v/>
      </c>
      <c r="P1422" s="134" t="str">
        <f t="shared" si="590"/>
        <v/>
      </c>
      <c r="Q1422" s="134" t="str">
        <f t="shared" si="591"/>
        <v/>
      </c>
      <c r="R1422" s="130" t="str">
        <f t="shared" si="592"/>
        <v/>
      </c>
      <c r="S1422" s="134" t="str">
        <f t="shared" si="593"/>
        <v/>
      </c>
      <c r="T1422" s="147" t="str">
        <f t="shared" si="594"/>
        <v/>
      </c>
      <c r="U1422" s="134" t="str">
        <f t="shared" si="595"/>
        <v/>
      </c>
      <c r="V1422" s="134" t="str">
        <f t="shared" si="596"/>
        <v/>
      </c>
      <c r="W1422" s="134" t="str">
        <f t="shared" si="597"/>
        <v/>
      </c>
    </row>
    <row r="1423" spans="1:23">
      <c r="A1423" s="150"/>
      <c r="B1423" s="147"/>
      <c r="C1423" s="130"/>
      <c r="D1423" s="134" t="str">
        <f t="shared" si="605"/>
        <v/>
      </c>
      <c r="E1423" s="145" t="str">
        <f t="shared" si="598"/>
        <v/>
      </c>
      <c r="F1423" s="146" t="str">
        <f t="shared" si="599"/>
        <v/>
      </c>
      <c r="G1423" s="132" t="str">
        <f t="shared" si="600"/>
        <v/>
      </c>
      <c r="H1423" s="133" t="str">
        <f t="shared" ca="1" si="601"/>
        <v/>
      </c>
      <c r="I1423" s="134" t="str">
        <f t="shared" si="602"/>
        <v/>
      </c>
      <c r="J1423" s="134" t="str">
        <f>""</f>
        <v/>
      </c>
      <c r="K1423" s="134" t="str">
        <f t="shared" si="603"/>
        <v/>
      </c>
      <c r="L1423" s="134" t="str">
        <f t="shared" si="604"/>
        <v/>
      </c>
      <c r="M1423" s="134" t="str">
        <f t="shared" si="587"/>
        <v/>
      </c>
      <c r="N1423" s="134" t="str">
        <f t="shared" si="588"/>
        <v/>
      </c>
      <c r="O1423" s="134" t="str">
        <f t="shared" si="589"/>
        <v/>
      </c>
      <c r="P1423" s="134" t="str">
        <f t="shared" si="590"/>
        <v/>
      </c>
      <c r="Q1423" s="134" t="str">
        <f t="shared" si="591"/>
        <v/>
      </c>
      <c r="R1423" s="130" t="str">
        <f t="shared" si="592"/>
        <v/>
      </c>
      <c r="S1423" s="134" t="str">
        <f t="shared" si="593"/>
        <v/>
      </c>
      <c r="T1423" s="147" t="str">
        <f t="shared" si="594"/>
        <v/>
      </c>
      <c r="U1423" s="134" t="str">
        <f t="shared" si="595"/>
        <v/>
      </c>
      <c r="V1423" s="134" t="str">
        <f t="shared" si="596"/>
        <v/>
      </c>
      <c r="W1423" s="134" t="str">
        <f t="shared" si="597"/>
        <v/>
      </c>
    </row>
    <row r="1424" spans="1:23">
      <c r="A1424" s="150"/>
      <c r="B1424" s="147"/>
      <c r="C1424" s="130"/>
      <c r="D1424" s="134" t="str">
        <f t="shared" si="605"/>
        <v/>
      </c>
      <c r="E1424" s="145" t="str">
        <f t="shared" si="598"/>
        <v/>
      </c>
      <c r="F1424" s="146" t="str">
        <f t="shared" si="599"/>
        <v/>
      </c>
      <c r="G1424" s="132" t="str">
        <f t="shared" si="600"/>
        <v/>
      </c>
      <c r="H1424" s="133" t="str">
        <f t="shared" ca="1" si="601"/>
        <v/>
      </c>
      <c r="I1424" s="134" t="str">
        <f t="shared" si="602"/>
        <v/>
      </c>
      <c r="J1424" s="134" t="str">
        <f>""</f>
        <v/>
      </c>
      <c r="K1424" s="134" t="str">
        <f t="shared" si="603"/>
        <v/>
      </c>
      <c r="L1424" s="134" t="str">
        <f t="shared" si="604"/>
        <v/>
      </c>
      <c r="M1424" s="134" t="str">
        <f t="shared" si="587"/>
        <v/>
      </c>
      <c r="N1424" s="134" t="str">
        <f t="shared" si="588"/>
        <v/>
      </c>
      <c r="O1424" s="134" t="str">
        <f t="shared" si="589"/>
        <v/>
      </c>
      <c r="P1424" s="134" t="str">
        <f t="shared" si="590"/>
        <v/>
      </c>
      <c r="Q1424" s="134" t="str">
        <f t="shared" si="591"/>
        <v/>
      </c>
      <c r="R1424" s="130" t="str">
        <f t="shared" si="592"/>
        <v/>
      </c>
      <c r="S1424" s="134" t="str">
        <f t="shared" si="593"/>
        <v/>
      </c>
      <c r="T1424" s="147" t="str">
        <f t="shared" si="594"/>
        <v/>
      </c>
      <c r="U1424" s="134" t="str">
        <f t="shared" si="595"/>
        <v/>
      </c>
      <c r="V1424" s="134" t="str">
        <f t="shared" si="596"/>
        <v/>
      </c>
      <c r="W1424" s="134" t="str">
        <f t="shared" si="597"/>
        <v/>
      </c>
    </row>
    <row r="1425" spans="1:23">
      <c r="A1425" s="150"/>
      <c r="B1425" s="147"/>
      <c r="C1425" s="130"/>
      <c r="D1425" s="134" t="str">
        <f t="shared" si="605"/>
        <v/>
      </c>
      <c r="E1425" s="145" t="str">
        <f t="shared" si="598"/>
        <v/>
      </c>
      <c r="F1425" s="146" t="str">
        <f t="shared" si="599"/>
        <v/>
      </c>
      <c r="G1425" s="132" t="str">
        <f t="shared" si="600"/>
        <v/>
      </c>
      <c r="H1425" s="133" t="str">
        <f t="shared" ca="1" si="601"/>
        <v/>
      </c>
      <c r="I1425" s="134" t="str">
        <f t="shared" si="602"/>
        <v/>
      </c>
      <c r="J1425" s="134" t="str">
        <f>""</f>
        <v/>
      </c>
      <c r="K1425" s="134" t="str">
        <f t="shared" si="603"/>
        <v/>
      </c>
      <c r="L1425" s="134" t="str">
        <f t="shared" si="604"/>
        <v/>
      </c>
      <c r="M1425" s="134" t="str">
        <f t="shared" si="587"/>
        <v/>
      </c>
      <c r="N1425" s="134" t="str">
        <f t="shared" si="588"/>
        <v/>
      </c>
      <c r="O1425" s="134" t="str">
        <f t="shared" si="589"/>
        <v/>
      </c>
      <c r="P1425" s="134" t="str">
        <f t="shared" si="590"/>
        <v/>
      </c>
      <c r="Q1425" s="134" t="str">
        <f t="shared" si="591"/>
        <v/>
      </c>
      <c r="R1425" s="130" t="str">
        <f t="shared" si="592"/>
        <v/>
      </c>
      <c r="S1425" s="134" t="str">
        <f t="shared" si="593"/>
        <v/>
      </c>
      <c r="T1425" s="147" t="str">
        <f t="shared" si="594"/>
        <v/>
      </c>
      <c r="U1425" s="134" t="str">
        <f t="shared" si="595"/>
        <v/>
      </c>
      <c r="V1425" s="134" t="str">
        <f t="shared" si="596"/>
        <v/>
      </c>
      <c r="W1425" s="134" t="str">
        <f t="shared" si="597"/>
        <v/>
      </c>
    </row>
    <row r="1426" spans="1:23">
      <c r="A1426" s="150"/>
      <c r="B1426" s="147"/>
      <c r="C1426" s="130"/>
      <c r="D1426" s="134" t="str">
        <f t="shared" si="605"/>
        <v/>
      </c>
      <c r="E1426" s="145" t="str">
        <f t="shared" si="598"/>
        <v/>
      </c>
      <c r="F1426" s="146" t="str">
        <f t="shared" si="599"/>
        <v/>
      </c>
      <c r="G1426" s="132" t="str">
        <f t="shared" si="600"/>
        <v/>
      </c>
      <c r="H1426" s="133" t="str">
        <f t="shared" ca="1" si="601"/>
        <v/>
      </c>
      <c r="I1426" s="134" t="str">
        <f t="shared" si="602"/>
        <v/>
      </c>
      <c r="J1426" s="134" t="str">
        <f>""</f>
        <v/>
      </c>
      <c r="K1426" s="134" t="str">
        <f t="shared" si="603"/>
        <v/>
      </c>
      <c r="L1426" s="134" t="str">
        <f t="shared" si="604"/>
        <v/>
      </c>
      <c r="M1426" s="134" t="str">
        <f t="shared" si="587"/>
        <v/>
      </c>
      <c r="N1426" s="134" t="str">
        <f t="shared" si="588"/>
        <v/>
      </c>
      <c r="O1426" s="134" t="str">
        <f t="shared" si="589"/>
        <v/>
      </c>
      <c r="P1426" s="134" t="str">
        <f t="shared" si="590"/>
        <v/>
      </c>
      <c r="Q1426" s="134" t="str">
        <f t="shared" si="591"/>
        <v/>
      </c>
      <c r="R1426" s="130" t="str">
        <f t="shared" si="592"/>
        <v/>
      </c>
      <c r="S1426" s="134" t="str">
        <f t="shared" si="593"/>
        <v/>
      </c>
      <c r="T1426" s="147" t="str">
        <f t="shared" si="594"/>
        <v/>
      </c>
      <c r="U1426" s="134" t="str">
        <f t="shared" si="595"/>
        <v/>
      </c>
      <c r="V1426" s="134" t="str">
        <f t="shared" si="596"/>
        <v/>
      </c>
      <c r="W1426" s="134" t="str">
        <f t="shared" si="597"/>
        <v/>
      </c>
    </row>
    <row r="1427" spans="1:23">
      <c r="A1427" s="150"/>
      <c r="B1427" s="147"/>
      <c r="C1427" s="130"/>
      <c r="D1427" s="134" t="str">
        <f t="shared" si="605"/>
        <v/>
      </c>
      <c r="E1427" s="145" t="str">
        <f t="shared" si="598"/>
        <v/>
      </c>
      <c r="F1427" s="146" t="str">
        <f t="shared" si="599"/>
        <v/>
      </c>
      <c r="G1427" s="132" t="str">
        <f t="shared" si="600"/>
        <v/>
      </c>
      <c r="H1427" s="133" t="str">
        <f t="shared" ca="1" si="601"/>
        <v/>
      </c>
      <c r="I1427" s="134" t="str">
        <f t="shared" si="602"/>
        <v/>
      </c>
      <c r="J1427" s="134" t="str">
        <f>""</f>
        <v/>
      </c>
      <c r="K1427" s="134" t="str">
        <f t="shared" si="603"/>
        <v/>
      </c>
      <c r="L1427" s="134" t="str">
        <f t="shared" si="604"/>
        <v/>
      </c>
      <c r="M1427" s="134" t="str">
        <f t="shared" si="587"/>
        <v/>
      </c>
      <c r="N1427" s="134" t="str">
        <f t="shared" si="588"/>
        <v/>
      </c>
      <c r="O1427" s="134" t="str">
        <f t="shared" si="589"/>
        <v/>
      </c>
      <c r="P1427" s="134" t="str">
        <f t="shared" si="590"/>
        <v/>
      </c>
      <c r="Q1427" s="134" t="str">
        <f t="shared" si="591"/>
        <v/>
      </c>
      <c r="R1427" s="130" t="str">
        <f t="shared" si="592"/>
        <v/>
      </c>
      <c r="S1427" s="134" t="str">
        <f t="shared" si="593"/>
        <v/>
      </c>
      <c r="T1427" s="147" t="str">
        <f t="shared" si="594"/>
        <v/>
      </c>
      <c r="U1427" s="134" t="str">
        <f t="shared" si="595"/>
        <v/>
      </c>
      <c r="V1427" s="134" t="str">
        <f t="shared" si="596"/>
        <v/>
      </c>
      <c r="W1427" s="134" t="str">
        <f t="shared" si="597"/>
        <v/>
      </c>
    </row>
  </sheetData>
  <sheetProtection formatCells="0" formatColumns="0" formatRows="0"/>
  <autoFilter ref="A2:W997" xr:uid="{00000000-0009-0000-0000-000003000000}"/>
  <dataConsolidate>
    <dataRefs count="1">
      <dataRef ref="B4:B1117" sheet="Datos- Formatos" r:id="rId1"/>
    </dataRefs>
  </dataConsolidate>
  <mergeCells count="2">
    <mergeCell ref="A1:B1"/>
    <mergeCell ref="E1:F1"/>
  </mergeCells>
  <conditionalFormatting sqref="A3:A20">
    <cfRule type="expression" dxfId="8" priority="1" stopIfTrue="1">
      <formula>AND(COUNTIF(#REF!,A3)+COUNTIF($A$1:$A$1,A3)+COUNTIF(#REF!,A3)+COUNTIF(#REF!,A3)+COUNTIF(#REF!,A3)+COUNTIF(#REF!,A3)+COUNTIF($A$3:$A$77,A3)+COUNTIF($A$79:$A$93,A3)+COUNTIF($A$98:$A$137,A3)+COUNTIF($A$140:$A$145,A3)+COUNTIF($A$149:$A$163,A3)+COUNTIF($A$166:$A$174,A3)+COUNTIF($A$176:$A$183,A3)+COUNTIF($A$386:$A$64837,A3)+COUNTIF(#REF!,A3)+COUNTIF(#REF!,A3)+COUNTIF(#REF!,A3)+COUNTIF(#REF!,A3)+COUNTIF(#REF!,A3)+COUNTIF($M$1:$M$1,A3)+COUNTIF(#REF!,A3)+COUNTIF($Q$1:$Q$1,A3)+COUNTIF(#REF!,A3)+COUNTIF($U$1:$U$1,A3)+COUNTIF(#REF!,A3)+COUNTIF(#REF!,A3)+COUNTIF(#REF!,A3)+COUNTIF(#REF!,A3)+COUNTIF(#REF!,A3)+COUNTIF(#REF!,A3)+COUNTIF(#REF!,A3)&gt;1,NOT(ISBLANK(A3)))</formula>
    </cfRule>
  </conditionalFormatting>
  <conditionalFormatting sqref="A67">
    <cfRule type="expression" dxfId="7" priority="8" stopIfTrue="1">
      <formula>AND(COUNTIF(#REF!,A67)+COUNTIF($A$1:$A$3,A67)+COUNTIF($A$12:$A$28,A67)+COUNTIF($A$30:$A$66,A67)+COUNTIF($A$70:$A$70,A67)+COUNTIF($A$72:$A$131,A67)+COUNTIF($A$133:$A$223,A67)+COUNTIF($A$225:$A$239,A67)+COUNTIF($A$244:$A$283,A67)+COUNTIF($A$286:$A$291,A67)+COUNTIF($A$295:$A$309,A67)+COUNTIF($A$312:$A$320,A67)+COUNTIF($A$322:$A$329,A67)+COUNTIF($A$532:$A$64983,A67)+COUNTIF($C$2:$C$2,A67)+COUNTIF($E$2:$E$2,A67)+COUNTIF($G$2:$G$2,A67)+COUNTIF($I$2:$I$2,A67)+COUNTIF($K$2:$K$2,A67)+COUNTIF($M$2:$M$3,A67)+COUNTIF($O$2:$O$2,A67)+COUNTIF($Q$2:$Q$3,A67)+COUNTIF($S$2:$S$2,A67)+COUNTIF($U$2:$U$3,A67)+COUNTIF($W$2:$W$2,A67)+COUNTIF($Y$2:$Y$2,A67)+COUNTIF($AA$2:$AA$2,A67)+COUNTIF($AC$2:$AC$2,A67)+COUNTIF($AE$2:$AE$2,A67)+COUNTIF($AG$2:$AG$2,A67)+COUNTIF($AI$2:$AI$2,A67)&gt;1,NOT(ISBLANK(A67)))</formula>
    </cfRule>
  </conditionalFormatting>
  <conditionalFormatting sqref="C3:C1048576">
    <cfRule type="cellIs" dxfId="6" priority="9" operator="lessThanOrEqual">
      <formula>0</formula>
    </cfRule>
  </conditionalFormatting>
  <conditionalFormatting sqref="G3:G1427">
    <cfRule type="containsText" priority="10" operator="containsText" text="* ">
      <formula>NOT(ISERROR(SEARCH("* ",G3)))</formula>
    </cfRule>
    <cfRule type="containsText" priority="11" operator="containsText" text="*-">
      <formula>NOT(ISERROR(SEARCH("*-",G3)))</formula>
    </cfRule>
  </conditionalFormatting>
  <pageMargins left="0.47244094488188981" right="0.15748031496062992" top="0.74803149606299213" bottom="0.43307086614173229" header="0.31496062992125984" footer="0.31496062992125984"/>
  <pageSetup scale="80" orientation="landscape" horizontalDpi="300" verticalDpi="30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
  <dimension ref="A1:AS1018"/>
  <sheetViews>
    <sheetView workbookViewId="0">
      <pane ySplit="900" activePane="bottomLeft"/>
      <selection activeCell="B2" sqref="B2"/>
      <selection pane="bottomLeft" activeCell="C13" sqref="C13"/>
    </sheetView>
  </sheetViews>
  <sheetFormatPr baseColWidth="10" defaultColWidth="11.44140625" defaultRowHeight="13.2"/>
  <cols>
    <col min="1" max="1" width="16" style="448" customWidth="1"/>
    <col min="2" max="2" width="11.44140625" style="3"/>
    <col min="3" max="3" width="19.44140625" style="3" customWidth="1"/>
    <col min="4" max="7" width="11.44140625" style="3"/>
    <col min="8" max="8" width="5.6640625" style="3" hidden="1" customWidth="1"/>
    <col min="9" max="9" width="7.44140625" style="3" hidden="1" customWidth="1"/>
    <col min="10" max="10" width="17.109375" style="3" bestFit="1" customWidth="1"/>
    <col min="11" max="11" width="37" style="3" customWidth="1"/>
    <col min="12" max="12" width="7.5546875" style="3" customWidth="1"/>
    <col min="13" max="13" width="11.44140625" style="3" customWidth="1"/>
    <col min="14" max="14" width="12.88671875" style="3" customWidth="1"/>
    <col min="15" max="15" width="21.109375" style="4" customWidth="1"/>
    <col min="16" max="16" width="15.88671875" style="4" hidden="1" customWidth="1"/>
    <col min="17" max="17" width="38.6640625" style="3" hidden="1" customWidth="1"/>
    <col min="18" max="18" width="16" style="3" hidden="1" customWidth="1"/>
    <col min="19" max="19" width="11.44140625" style="3"/>
    <col min="20" max="20" width="14.33203125" style="3" customWidth="1"/>
    <col min="21" max="16384" width="11.44140625" style="3"/>
  </cols>
  <sheetData>
    <row r="1" spans="1:24">
      <c r="A1" s="448">
        <v>1</v>
      </c>
      <c r="B1" s="3">
        <v>2</v>
      </c>
      <c r="C1" s="3">
        <v>3</v>
      </c>
      <c r="D1" s="3">
        <v>4</v>
      </c>
      <c r="E1" s="3">
        <v>5</v>
      </c>
      <c r="F1" s="3">
        <v>6</v>
      </c>
      <c r="G1" s="3">
        <v>7</v>
      </c>
      <c r="H1" s="3">
        <v>8</v>
      </c>
      <c r="I1" s="3">
        <v>9</v>
      </c>
      <c r="J1" s="3">
        <v>10</v>
      </c>
      <c r="K1" s="3">
        <v>11</v>
      </c>
      <c r="L1" s="3">
        <v>12</v>
      </c>
      <c r="M1" s="3">
        <v>13</v>
      </c>
      <c r="N1" s="3">
        <v>14</v>
      </c>
      <c r="O1" s="3">
        <v>15</v>
      </c>
      <c r="P1" s="3">
        <v>16</v>
      </c>
      <c r="Q1" s="3">
        <v>17</v>
      </c>
      <c r="R1" s="3">
        <v>18</v>
      </c>
      <c r="S1" s="3">
        <v>19</v>
      </c>
      <c r="T1" s="3">
        <v>20</v>
      </c>
      <c r="U1" s="3">
        <v>21</v>
      </c>
      <c r="V1" s="3">
        <v>22</v>
      </c>
      <c r="W1" s="3">
        <v>23</v>
      </c>
    </row>
    <row r="2" spans="1:24" ht="14.4">
      <c r="A2" s="7" t="s">
        <v>95</v>
      </c>
      <c r="B2" t="s">
        <v>80</v>
      </c>
      <c r="C2" t="s">
        <v>81</v>
      </c>
      <c r="D2" t="s">
        <v>82</v>
      </c>
      <c r="E2" t="s">
        <v>83</v>
      </c>
      <c r="F2" t="s">
        <v>84</v>
      </c>
      <c r="G2" t="s">
        <v>85</v>
      </c>
      <c r="H2" t="s">
        <v>86</v>
      </c>
      <c r="I2" t="s">
        <v>87</v>
      </c>
      <c r="J2" t="s">
        <v>88</v>
      </c>
      <c r="K2" t="s">
        <v>89</v>
      </c>
      <c r="L2" t="s">
        <v>90</v>
      </c>
      <c r="M2" t="s">
        <v>91</v>
      </c>
      <c r="N2" t="s">
        <v>92</v>
      </c>
      <c r="O2" t="s">
        <v>93</v>
      </c>
      <c r="P2" t="s">
        <v>94</v>
      </c>
      <c r="Q2" t="s">
        <v>96</v>
      </c>
      <c r="R2" t="s">
        <v>98</v>
      </c>
      <c r="S2" t="s">
        <v>99</v>
      </c>
      <c r="T2" t="s">
        <v>100</v>
      </c>
      <c r="U2" t="s">
        <v>101</v>
      </c>
      <c r="V2" t="s">
        <v>102</v>
      </c>
      <c r="W2" t="s">
        <v>677</v>
      </c>
      <c r="X2" t="s">
        <v>97</v>
      </c>
    </row>
    <row r="3" spans="1:24" customFormat="1" ht="14.4">
      <c r="A3">
        <v>17333495.300000001</v>
      </c>
      <c r="B3" t="s">
        <v>792</v>
      </c>
      <c r="C3" t="s">
        <v>793</v>
      </c>
      <c r="D3" t="s">
        <v>711</v>
      </c>
      <c r="E3" t="s">
        <v>712</v>
      </c>
      <c r="F3">
        <v>335</v>
      </c>
      <c r="G3" t="s">
        <v>794</v>
      </c>
      <c r="H3" t="s">
        <v>795</v>
      </c>
      <c r="I3" s="7">
        <v>4</v>
      </c>
      <c r="J3">
        <v>717</v>
      </c>
      <c r="K3" t="s">
        <v>796</v>
      </c>
      <c r="L3">
        <v>96</v>
      </c>
      <c r="M3" t="s">
        <v>797</v>
      </c>
      <c r="N3">
        <v>23550576</v>
      </c>
      <c r="O3" s="5">
        <v>44966.435324074075</v>
      </c>
      <c r="P3" s="5">
        <v>44966.435324074075</v>
      </c>
      <c r="Q3" t="s">
        <v>798</v>
      </c>
      <c r="R3">
        <v>0</v>
      </c>
      <c r="S3">
        <v>4379880</v>
      </c>
      <c r="T3">
        <v>0</v>
      </c>
      <c r="U3">
        <v>4379880</v>
      </c>
      <c r="V3" t="s">
        <v>799</v>
      </c>
      <c r="W3">
        <v>0</v>
      </c>
      <c r="X3">
        <v>4379880</v>
      </c>
    </row>
    <row r="4" spans="1:24" customFormat="1" ht="14.4">
      <c r="A4">
        <v>35262313.100000001</v>
      </c>
      <c r="B4" t="s">
        <v>800</v>
      </c>
      <c r="C4" t="s">
        <v>801</v>
      </c>
      <c r="D4" t="s">
        <v>711</v>
      </c>
      <c r="E4" t="s">
        <v>712</v>
      </c>
      <c r="F4">
        <v>468</v>
      </c>
      <c r="G4" t="s">
        <v>802</v>
      </c>
      <c r="H4" t="s">
        <v>795</v>
      </c>
      <c r="I4">
        <v>18</v>
      </c>
      <c r="J4">
        <v>869</v>
      </c>
      <c r="K4" t="s">
        <v>803</v>
      </c>
      <c r="L4">
        <v>351</v>
      </c>
      <c r="M4" t="s">
        <v>804</v>
      </c>
      <c r="N4">
        <v>8848476</v>
      </c>
      <c r="O4" s="5">
        <v>44978.728356481479</v>
      </c>
      <c r="P4" s="5">
        <v>44978.728356481479</v>
      </c>
      <c r="Q4" t="s">
        <v>805</v>
      </c>
      <c r="R4">
        <v>0</v>
      </c>
      <c r="S4">
        <v>2189940</v>
      </c>
      <c r="T4">
        <v>0</v>
      </c>
      <c r="U4">
        <v>2189940</v>
      </c>
      <c r="V4" t="s">
        <v>806</v>
      </c>
      <c r="W4">
        <v>0</v>
      </c>
      <c r="X4">
        <v>2189940</v>
      </c>
    </row>
    <row r="5" spans="1:24" customFormat="1" ht="14.4">
      <c r="A5">
        <v>86055365.200000003</v>
      </c>
      <c r="B5" t="s">
        <v>800</v>
      </c>
      <c r="C5" t="s">
        <v>801</v>
      </c>
      <c r="D5" t="s">
        <v>711</v>
      </c>
      <c r="E5" t="s">
        <v>712</v>
      </c>
      <c r="F5">
        <v>468</v>
      </c>
      <c r="G5" t="s">
        <v>802</v>
      </c>
      <c r="H5" t="s">
        <v>795</v>
      </c>
      <c r="I5">
        <v>19</v>
      </c>
      <c r="J5">
        <v>868</v>
      </c>
      <c r="K5" t="s">
        <v>807</v>
      </c>
      <c r="L5">
        <v>351</v>
      </c>
      <c r="M5" t="s">
        <v>804</v>
      </c>
      <c r="N5">
        <v>8848476</v>
      </c>
      <c r="O5" s="5">
        <v>44978.728310185186</v>
      </c>
      <c r="P5" s="5">
        <v>44978.728310185186</v>
      </c>
      <c r="Q5" t="s">
        <v>808</v>
      </c>
      <c r="R5">
        <v>0</v>
      </c>
      <c r="S5">
        <v>1834812</v>
      </c>
      <c r="T5">
        <v>0</v>
      </c>
      <c r="U5">
        <v>1834812</v>
      </c>
      <c r="V5" t="s">
        <v>806</v>
      </c>
      <c r="W5">
        <v>0</v>
      </c>
      <c r="X5">
        <v>1834812</v>
      </c>
    </row>
    <row r="6" spans="1:24" customFormat="1" ht="14.4">
      <c r="A6">
        <v>80770491</v>
      </c>
      <c r="B6" t="s">
        <v>792</v>
      </c>
      <c r="C6" t="s">
        <v>793</v>
      </c>
      <c r="D6" t="s">
        <v>711</v>
      </c>
      <c r="E6" t="s">
        <v>712</v>
      </c>
      <c r="F6">
        <v>335</v>
      </c>
      <c r="G6" t="s">
        <v>794</v>
      </c>
      <c r="H6" t="s">
        <v>795</v>
      </c>
      <c r="I6" t="s">
        <v>809</v>
      </c>
      <c r="J6">
        <v>964</v>
      </c>
      <c r="K6" t="s">
        <v>810</v>
      </c>
      <c r="L6">
        <v>96</v>
      </c>
      <c r="M6" t="s">
        <v>797</v>
      </c>
      <c r="N6">
        <v>23550576</v>
      </c>
      <c r="O6" s="5">
        <v>44984.421041666668</v>
      </c>
      <c r="P6" s="5">
        <v>44984.421041666668</v>
      </c>
      <c r="Q6" t="s">
        <v>811</v>
      </c>
      <c r="R6">
        <v>0</v>
      </c>
      <c r="S6">
        <v>3669624</v>
      </c>
      <c r="T6">
        <v>0</v>
      </c>
      <c r="U6">
        <v>3669624</v>
      </c>
      <c r="V6" t="s">
        <v>799</v>
      </c>
      <c r="W6">
        <v>0</v>
      </c>
      <c r="X6">
        <v>3669624</v>
      </c>
    </row>
    <row r="7" spans="1:24" customFormat="1" ht="14.4">
      <c r="A7">
        <v>80791707.200000003</v>
      </c>
      <c r="B7" t="s">
        <v>800</v>
      </c>
      <c r="C7" t="s">
        <v>801</v>
      </c>
      <c r="D7" t="s">
        <v>711</v>
      </c>
      <c r="E7" t="s">
        <v>712</v>
      </c>
      <c r="F7">
        <v>468</v>
      </c>
      <c r="G7" t="s">
        <v>802</v>
      </c>
      <c r="H7" t="s">
        <v>795</v>
      </c>
      <c r="I7" t="s">
        <v>812</v>
      </c>
      <c r="J7">
        <v>965</v>
      </c>
      <c r="K7" t="s">
        <v>813</v>
      </c>
      <c r="L7">
        <v>351</v>
      </c>
      <c r="M7" t="s">
        <v>804</v>
      </c>
      <c r="N7">
        <v>8848476</v>
      </c>
      <c r="O7" s="5">
        <v>44984.421307870369</v>
      </c>
      <c r="P7" s="5">
        <v>44984.421307870369</v>
      </c>
      <c r="Q7" t="s">
        <v>814</v>
      </c>
      <c r="R7">
        <v>0</v>
      </c>
      <c r="S7">
        <v>1834812</v>
      </c>
      <c r="T7">
        <v>0</v>
      </c>
      <c r="U7">
        <v>1834812</v>
      </c>
      <c r="V7" t="s">
        <v>806</v>
      </c>
      <c r="W7">
        <v>0</v>
      </c>
      <c r="X7">
        <v>1834812</v>
      </c>
    </row>
    <row r="8" spans="1:24" customFormat="1" ht="19.5" customHeight="1">
      <c r="A8">
        <v>80000330</v>
      </c>
      <c r="B8" t="s">
        <v>792</v>
      </c>
      <c r="C8" t="s">
        <v>793</v>
      </c>
      <c r="D8" t="s">
        <v>711</v>
      </c>
      <c r="E8" t="s">
        <v>712</v>
      </c>
      <c r="F8">
        <v>335</v>
      </c>
      <c r="G8" t="s">
        <v>794</v>
      </c>
      <c r="J8">
        <v>1014</v>
      </c>
      <c r="K8" t="s">
        <v>851</v>
      </c>
      <c r="L8">
        <v>96</v>
      </c>
      <c r="M8" t="s">
        <v>797</v>
      </c>
      <c r="N8">
        <v>23550576</v>
      </c>
      <c r="O8" s="5">
        <v>44987.470636574071</v>
      </c>
      <c r="P8" s="445"/>
      <c r="S8">
        <v>4379880</v>
      </c>
      <c r="T8">
        <v>0</v>
      </c>
      <c r="U8">
        <v>4379880</v>
      </c>
      <c r="V8" t="s">
        <v>799</v>
      </c>
      <c r="W8">
        <v>0</v>
      </c>
      <c r="X8">
        <v>4379880</v>
      </c>
    </row>
    <row r="9" spans="1:24" customFormat="1" ht="14.4">
      <c r="A9">
        <v>40403599.5</v>
      </c>
      <c r="B9" t="s">
        <v>800</v>
      </c>
      <c r="C9" t="s">
        <v>801</v>
      </c>
      <c r="D9" t="s">
        <v>711</v>
      </c>
      <c r="E9" t="s">
        <v>712</v>
      </c>
      <c r="F9">
        <v>468</v>
      </c>
      <c r="G9" t="s">
        <v>802</v>
      </c>
      <c r="J9">
        <v>1015</v>
      </c>
      <c r="K9" t="s">
        <v>852</v>
      </c>
      <c r="L9">
        <v>351</v>
      </c>
      <c r="M9" t="s">
        <v>804</v>
      </c>
      <c r="N9">
        <v>8848476</v>
      </c>
      <c r="O9" s="5">
        <v>44987.471377314818</v>
      </c>
      <c r="P9" s="445"/>
      <c r="S9">
        <v>1834812</v>
      </c>
      <c r="T9">
        <v>0</v>
      </c>
      <c r="U9">
        <v>1834812</v>
      </c>
      <c r="V9" t="s">
        <v>806</v>
      </c>
      <c r="W9">
        <v>0</v>
      </c>
      <c r="X9">
        <v>1834812</v>
      </c>
    </row>
    <row r="10" spans="1:24" customFormat="1" ht="14.4">
      <c r="A10">
        <v>79347699.5</v>
      </c>
      <c r="B10" t="s">
        <v>843</v>
      </c>
      <c r="C10" t="s">
        <v>844</v>
      </c>
      <c r="D10" t="s">
        <v>711</v>
      </c>
      <c r="E10" t="s">
        <v>712</v>
      </c>
      <c r="F10">
        <v>314</v>
      </c>
      <c r="G10" t="s">
        <v>849</v>
      </c>
      <c r="J10">
        <v>1016</v>
      </c>
      <c r="K10" t="s">
        <v>853</v>
      </c>
      <c r="L10">
        <v>448</v>
      </c>
      <c r="M10" t="s">
        <v>856</v>
      </c>
      <c r="N10">
        <v>6330060</v>
      </c>
      <c r="O10" s="5">
        <v>44987.471620370372</v>
      </c>
      <c r="P10" s="445"/>
      <c r="S10">
        <v>5504436</v>
      </c>
      <c r="T10">
        <v>0</v>
      </c>
      <c r="U10">
        <v>5504436</v>
      </c>
      <c r="V10" t="s">
        <v>859</v>
      </c>
      <c r="W10">
        <v>0</v>
      </c>
      <c r="X10">
        <v>5504436</v>
      </c>
    </row>
    <row r="11" spans="1:24" customFormat="1" ht="14.4">
      <c r="A11">
        <v>86050095</v>
      </c>
      <c r="B11" t="s">
        <v>845</v>
      </c>
      <c r="C11" t="s">
        <v>846</v>
      </c>
      <c r="D11" t="s">
        <v>711</v>
      </c>
      <c r="E11" t="s">
        <v>712</v>
      </c>
      <c r="F11">
        <v>335</v>
      </c>
      <c r="G11" t="s">
        <v>794</v>
      </c>
      <c r="J11">
        <v>1044</v>
      </c>
      <c r="K11" t="s">
        <v>854</v>
      </c>
      <c r="L11">
        <v>445</v>
      </c>
      <c r="M11" t="s">
        <v>857</v>
      </c>
      <c r="N11">
        <v>2798240</v>
      </c>
      <c r="O11" s="5">
        <v>44989.520451388889</v>
      </c>
      <c r="P11" s="445"/>
      <c r="S11">
        <v>2433260</v>
      </c>
      <c r="T11">
        <v>0</v>
      </c>
      <c r="U11">
        <v>2433260</v>
      </c>
      <c r="V11" t="s">
        <v>799</v>
      </c>
      <c r="W11">
        <v>0</v>
      </c>
      <c r="X11">
        <v>2433260</v>
      </c>
    </row>
    <row r="12" spans="1:24" customFormat="1" ht="14.4">
      <c r="A12">
        <v>10246621</v>
      </c>
      <c r="B12" t="s">
        <v>847</v>
      </c>
      <c r="C12" t="s">
        <v>848</v>
      </c>
      <c r="D12" t="s">
        <v>711</v>
      </c>
      <c r="E12" t="s">
        <v>712</v>
      </c>
      <c r="F12">
        <v>460</v>
      </c>
      <c r="G12" t="s">
        <v>850</v>
      </c>
      <c r="J12">
        <v>1045</v>
      </c>
      <c r="K12" t="s">
        <v>855</v>
      </c>
      <c r="L12">
        <v>516</v>
      </c>
      <c r="M12" t="s">
        <v>858</v>
      </c>
      <c r="N12">
        <v>9234192</v>
      </c>
      <c r="O12" s="5">
        <v>44989.521226851852</v>
      </c>
      <c r="P12" s="445"/>
      <c r="S12">
        <v>8029780</v>
      </c>
      <c r="T12">
        <v>0</v>
      </c>
      <c r="U12">
        <v>8029780</v>
      </c>
      <c r="V12" t="s">
        <v>860</v>
      </c>
      <c r="W12">
        <v>0</v>
      </c>
      <c r="X12">
        <v>8029780</v>
      </c>
    </row>
    <row r="13" spans="1:24" s="574" customFormat="1" ht="14.4">
      <c r="A13" s="574">
        <v>1121843630.8</v>
      </c>
      <c r="B13" s="574" t="s">
        <v>792</v>
      </c>
      <c r="C13" s="574" t="s">
        <v>793</v>
      </c>
      <c r="D13" s="574" t="s">
        <v>711</v>
      </c>
      <c r="E13" s="574" t="s">
        <v>712</v>
      </c>
      <c r="F13" s="574">
        <v>335</v>
      </c>
      <c r="G13" s="574" t="s">
        <v>794</v>
      </c>
      <c r="J13" s="574">
        <v>1088</v>
      </c>
      <c r="K13" s="574" t="s">
        <v>871</v>
      </c>
      <c r="L13" s="574">
        <v>96</v>
      </c>
      <c r="M13" s="574" t="s">
        <v>797</v>
      </c>
      <c r="N13" s="574">
        <v>23550576</v>
      </c>
      <c r="O13" s="590">
        <v>44993.722974537035</v>
      </c>
      <c r="P13" s="591"/>
      <c r="S13" s="574">
        <v>3669624</v>
      </c>
      <c r="T13" s="574">
        <v>0</v>
      </c>
      <c r="U13" s="574">
        <v>3669624</v>
      </c>
      <c r="V13" s="574" t="s">
        <v>799</v>
      </c>
      <c r="W13" s="574">
        <v>0</v>
      </c>
      <c r="X13" s="574">
        <v>3669624</v>
      </c>
    </row>
    <row r="14" spans="1:24" customFormat="1" ht="14.4">
      <c r="A14">
        <v>63488732</v>
      </c>
      <c r="B14" t="s">
        <v>845</v>
      </c>
      <c r="C14" t="s">
        <v>846</v>
      </c>
      <c r="D14" t="s">
        <v>711</v>
      </c>
      <c r="E14" t="s">
        <v>712</v>
      </c>
      <c r="F14">
        <v>335</v>
      </c>
      <c r="G14" t="s">
        <v>794</v>
      </c>
      <c r="J14">
        <v>1514</v>
      </c>
      <c r="K14" t="s">
        <v>872</v>
      </c>
      <c r="L14">
        <v>685</v>
      </c>
      <c r="M14" t="s">
        <v>873</v>
      </c>
      <c r="N14">
        <v>18888120</v>
      </c>
      <c r="O14" s="5">
        <v>45006.760185185187</v>
      </c>
      <c r="P14" s="445"/>
      <c r="S14">
        <v>2737425</v>
      </c>
      <c r="T14">
        <v>0</v>
      </c>
      <c r="U14">
        <v>2737425</v>
      </c>
      <c r="V14" t="s">
        <v>799</v>
      </c>
      <c r="W14">
        <v>0</v>
      </c>
      <c r="X14">
        <v>2737425</v>
      </c>
    </row>
    <row r="15" spans="1:24" customFormat="1" ht="14.4">
      <c r="A15">
        <v>1121832244</v>
      </c>
      <c r="B15" t="s">
        <v>800</v>
      </c>
      <c r="C15" t="s">
        <v>801</v>
      </c>
      <c r="D15" t="s">
        <v>711</v>
      </c>
      <c r="E15" t="s">
        <v>712</v>
      </c>
      <c r="F15">
        <v>469</v>
      </c>
      <c r="G15" t="s">
        <v>874</v>
      </c>
      <c r="J15">
        <v>1635</v>
      </c>
      <c r="K15" t="s">
        <v>884</v>
      </c>
      <c r="L15">
        <v>534</v>
      </c>
      <c r="M15" t="s">
        <v>875</v>
      </c>
      <c r="N15">
        <v>800000</v>
      </c>
      <c r="O15" s="5">
        <v>45010.595601851855</v>
      </c>
      <c r="P15" s="445"/>
      <c r="S15">
        <v>800000</v>
      </c>
      <c r="T15">
        <v>0</v>
      </c>
      <c r="U15">
        <v>800000</v>
      </c>
      <c r="V15" t="s">
        <v>876</v>
      </c>
      <c r="W15">
        <v>0</v>
      </c>
      <c r="X15">
        <v>800000</v>
      </c>
    </row>
    <row r="16" spans="1:24" customFormat="1" ht="14.4">
      <c r="A16">
        <v>86050095</v>
      </c>
      <c r="B16" t="s">
        <v>845</v>
      </c>
      <c r="C16" t="s">
        <v>846</v>
      </c>
      <c r="D16" t="s">
        <v>711</v>
      </c>
      <c r="E16" t="s">
        <v>712</v>
      </c>
      <c r="F16">
        <v>335</v>
      </c>
      <c r="G16" t="s">
        <v>794</v>
      </c>
      <c r="J16">
        <v>1785</v>
      </c>
      <c r="K16" t="s">
        <v>854</v>
      </c>
      <c r="L16">
        <v>684</v>
      </c>
      <c r="M16" t="s">
        <v>878</v>
      </c>
      <c r="N16">
        <v>2798400</v>
      </c>
      <c r="O16" s="5">
        <v>45015.961435185185</v>
      </c>
      <c r="P16" s="445"/>
      <c r="S16">
        <v>2433260</v>
      </c>
      <c r="T16">
        <v>0</v>
      </c>
      <c r="U16">
        <v>2433260</v>
      </c>
      <c r="V16" t="s">
        <v>799</v>
      </c>
      <c r="W16">
        <v>0</v>
      </c>
      <c r="X16">
        <v>2433260</v>
      </c>
    </row>
    <row r="17" spans="1:24" customFormat="1" ht="14.4">
      <c r="A17">
        <v>40326441</v>
      </c>
      <c r="B17" t="s">
        <v>845</v>
      </c>
      <c r="C17" t="s">
        <v>846</v>
      </c>
      <c r="D17" t="s">
        <v>711</v>
      </c>
      <c r="E17" t="s">
        <v>712</v>
      </c>
      <c r="F17">
        <v>335</v>
      </c>
      <c r="G17" t="s">
        <v>794</v>
      </c>
      <c r="J17">
        <v>1786</v>
      </c>
      <c r="K17" t="s">
        <v>877</v>
      </c>
      <c r="L17">
        <v>685</v>
      </c>
      <c r="M17" t="s">
        <v>873</v>
      </c>
      <c r="N17">
        <v>18888120</v>
      </c>
      <c r="O17" s="5">
        <v>45015.961851851855</v>
      </c>
      <c r="P17" s="445"/>
      <c r="S17">
        <v>2737425</v>
      </c>
      <c r="T17">
        <v>0</v>
      </c>
      <c r="U17">
        <v>2737425</v>
      </c>
      <c r="V17" t="s">
        <v>799</v>
      </c>
      <c r="W17">
        <v>0</v>
      </c>
      <c r="X17">
        <v>2737425</v>
      </c>
    </row>
    <row r="18" spans="1:24" customFormat="1" ht="14.4">
      <c r="A18" s="7"/>
      <c r="O18" s="445"/>
      <c r="P18" s="445"/>
    </row>
    <row r="19" spans="1:24" customFormat="1" ht="14.4">
      <c r="A19" s="7"/>
      <c r="O19" s="445"/>
      <c r="P19" s="445"/>
    </row>
    <row r="20" spans="1:24" customFormat="1" ht="14.4">
      <c r="A20" s="7"/>
      <c r="O20" s="445"/>
      <c r="P20" s="445"/>
    </row>
    <row r="21" spans="1:24" customFormat="1" ht="14.4">
      <c r="A21" s="7"/>
      <c r="O21" s="445"/>
      <c r="P21" s="445"/>
    </row>
    <row r="22" spans="1:24" customFormat="1" ht="14.4">
      <c r="A22" s="7"/>
      <c r="O22" s="445"/>
      <c r="P22" s="445"/>
    </row>
    <row r="23" spans="1:24" customFormat="1" ht="14.4">
      <c r="A23" s="7"/>
      <c r="O23" s="445"/>
      <c r="P23" s="445"/>
    </row>
    <row r="24" spans="1:24" customFormat="1" ht="14.4">
      <c r="A24" s="7"/>
      <c r="O24" s="445"/>
      <c r="P24" s="445"/>
    </row>
    <row r="25" spans="1:24" customFormat="1" ht="14.4">
      <c r="A25" s="7"/>
      <c r="O25" s="445"/>
      <c r="P25" s="445"/>
    </row>
    <row r="26" spans="1:24" customFormat="1" ht="14.4">
      <c r="A26" s="7"/>
      <c r="O26" s="445"/>
      <c r="P26" s="445"/>
    </row>
    <row r="27" spans="1:24" customFormat="1" ht="14.4">
      <c r="A27" s="7"/>
      <c r="O27" s="445"/>
      <c r="P27" s="445"/>
    </row>
    <row r="28" spans="1:24" customFormat="1" ht="14.4">
      <c r="A28" s="7"/>
      <c r="O28" s="445"/>
      <c r="P28" s="445"/>
    </row>
    <row r="29" spans="1:24" customFormat="1" ht="14.4">
      <c r="A29" s="7"/>
      <c r="O29" s="445"/>
      <c r="P29" s="445"/>
    </row>
    <row r="30" spans="1:24" customFormat="1" ht="14.4">
      <c r="A30" s="7"/>
      <c r="O30" s="445"/>
      <c r="P30" s="445"/>
    </row>
    <row r="31" spans="1:24" customFormat="1" ht="14.4">
      <c r="A31" s="7"/>
      <c r="O31" s="445"/>
      <c r="P31" s="445"/>
    </row>
    <row r="32" spans="1:24" customFormat="1" ht="14.4">
      <c r="A32" s="7"/>
      <c r="O32" s="445"/>
      <c r="P32" s="445"/>
    </row>
    <row r="33" spans="1:16" customFormat="1" ht="14.4">
      <c r="A33" s="7"/>
      <c r="O33" s="445"/>
      <c r="P33" s="445"/>
    </row>
    <row r="34" spans="1:16" customFormat="1" ht="14.4">
      <c r="A34" s="7"/>
      <c r="O34" s="445"/>
      <c r="P34" s="445"/>
    </row>
    <row r="35" spans="1:16" customFormat="1" ht="14.4">
      <c r="A35" s="7"/>
      <c r="O35" s="445"/>
      <c r="P35" s="445"/>
    </row>
    <row r="36" spans="1:16" customFormat="1" ht="14.4">
      <c r="A36" s="7"/>
      <c r="O36" s="445"/>
      <c r="P36" s="445"/>
    </row>
    <row r="37" spans="1:16" customFormat="1" ht="14.4">
      <c r="A37" s="7"/>
      <c r="O37" s="445"/>
      <c r="P37" s="445"/>
    </row>
    <row r="38" spans="1:16" customFormat="1" ht="14.4">
      <c r="A38" s="7"/>
      <c r="O38" s="445"/>
      <c r="P38" s="444"/>
    </row>
    <row r="39" spans="1:16" customFormat="1" ht="14.4">
      <c r="A39" s="7"/>
      <c r="O39" s="445"/>
    </row>
    <row r="40" spans="1:16" customFormat="1" ht="14.4">
      <c r="A40" s="7"/>
      <c r="O40" s="445"/>
      <c r="P40" s="444"/>
    </row>
    <row r="41" spans="1:16" customFormat="1" ht="14.4">
      <c r="A41" s="7"/>
      <c r="O41" s="445"/>
      <c r="P41" s="444"/>
    </row>
    <row r="42" spans="1:16" customFormat="1" ht="14.4">
      <c r="A42" s="7"/>
      <c r="O42" s="445"/>
      <c r="P42" s="444"/>
    </row>
    <row r="43" spans="1:16" customFormat="1" ht="14.4">
      <c r="A43" s="7"/>
      <c r="O43" s="445"/>
      <c r="P43" s="444"/>
    </row>
    <row r="44" spans="1:16" customFormat="1" ht="14.4">
      <c r="A44" s="7"/>
      <c r="O44" s="445"/>
      <c r="P44" s="444"/>
    </row>
    <row r="45" spans="1:16" customFormat="1" ht="14.4">
      <c r="A45" s="7"/>
      <c r="O45" s="445"/>
      <c r="P45" s="444"/>
    </row>
    <row r="46" spans="1:16" customFormat="1" ht="14.4">
      <c r="A46" s="7"/>
      <c r="O46" s="445"/>
      <c r="P46" s="444"/>
    </row>
    <row r="47" spans="1:16" customFormat="1" ht="14.4">
      <c r="A47" s="7"/>
      <c r="O47" s="445"/>
      <c r="P47" s="444"/>
    </row>
    <row r="48" spans="1:16" customFormat="1" ht="14.4">
      <c r="A48" s="7"/>
      <c r="O48" s="445"/>
      <c r="P48" s="444"/>
    </row>
    <row r="49" spans="1:16" s="413" customFormat="1" ht="14.4">
      <c r="A49" s="449"/>
      <c r="O49" s="446"/>
      <c r="P49" s="447"/>
    </row>
    <row r="50" spans="1:16" customFormat="1" ht="14.4">
      <c r="A50" s="7"/>
      <c r="O50" s="445"/>
      <c r="P50" s="444"/>
    </row>
    <row r="51" spans="1:16" customFormat="1" ht="14.4">
      <c r="A51" s="7"/>
      <c r="O51" s="445"/>
      <c r="P51" s="444"/>
    </row>
    <row r="52" spans="1:16" customFormat="1" ht="14.4">
      <c r="A52" s="7"/>
      <c r="O52" s="445"/>
      <c r="P52" s="444"/>
    </row>
    <row r="53" spans="1:16" customFormat="1" ht="14.4">
      <c r="A53" s="7"/>
      <c r="O53" s="445"/>
      <c r="P53" s="444"/>
    </row>
    <row r="54" spans="1:16" customFormat="1" ht="14.4">
      <c r="A54" s="7"/>
      <c r="O54" s="445"/>
      <c r="P54" s="444"/>
    </row>
    <row r="55" spans="1:16" customFormat="1" ht="14.4">
      <c r="A55" s="7"/>
      <c r="O55" s="445"/>
      <c r="P55" s="444"/>
    </row>
    <row r="56" spans="1:16" customFormat="1" ht="14.4">
      <c r="A56" s="7"/>
      <c r="O56" s="445"/>
      <c r="P56" s="444"/>
    </row>
    <row r="57" spans="1:16" customFormat="1" ht="14.4">
      <c r="A57" s="7"/>
      <c r="O57" s="445"/>
      <c r="P57" s="444"/>
    </row>
    <row r="58" spans="1:16" customFormat="1" ht="14.4">
      <c r="A58" s="7"/>
      <c r="O58" s="445"/>
      <c r="P58" s="444"/>
    </row>
    <row r="59" spans="1:16" customFormat="1" ht="14.4">
      <c r="A59" s="7"/>
      <c r="O59" s="445"/>
      <c r="P59" s="444"/>
    </row>
    <row r="60" spans="1:16" customFormat="1" ht="14.4">
      <c r="A60" s="7"/>
      <c r="O60" s="445"/>
      <c r="P60" s="444"/>
    </row>
    <row r="61" spans="1:16" customFormat="1" ht="14.4">
      <c r="A61" s="7"/>
      <c r="O61" s="445"/>
      <c r="P61" s="444"/>
    </row>
    <row r="62" spans="1:16" customFormat="1" ht="14.4">
      <c r="A62" s="7"/>
      <c r="O62" s="445"/>
      <c r="P62" s="444"/>
    </row>
    <row r="63" spans="1:16" customFormat="1" ht="14.4">
      <c r="A63" s="7"/>
      <c r="O63" s="445"/>
      <c r="P63" s="444"/>
    </row>
    <row r="64" spans="1:16" customFormat="1" ht="14.4">
      <c r="A64" s="7"/>
      <c r="O64" s="445"/>
      <c r="P64" s="444"/>
    </row>
    <row r="65" spans="1:16" customFormat="1" ht="14.4">
      <c r="A65" s="7"/>
      <c r="O65" s="445"/>
      <c r="P65" s="444"/>
    </row>
    <row r="66" spans="1:16" customFormat="1" ht="14.4">
      <c r="A66" s="7"/>
      <c r="O66" s="445"/>
      <c r="P66" s="444"/>
    </row>
    <row r="67" spans="1:16" customFormat="1" ht="14.4">
      <c r="A67" s="7"/>
      <c r="O67" s="445"/>
      <c r="P67" s="444"/>
    </row>
    <row r="68" spans="1:16" customFormat="1" ht="14.4">
      <c r="A68" s="7"/>
      <c r="O68" s="445"/>
      <c r="P68" s="444"/>
    </row>
    <row r="69" spans="1:16" customFormat="1" ht="14.4">
      <c r="A69" s="7"/>
      <c r="O69" s="507"/>
      <c r="P69" s="5"/>
    </row>
    <row r="70" spans="1:16" customFormat="1" ht="14.4">
      <c r="A70" s="7"/>
      <c r="O70" s="5"/>
      <c r="P70" s="5"/>
    </row>
    <row r="71" spans="1:16" customFormat="1" ht="14.4">
      <c r="A71" s="7"/>
      <c r="O71" s="5"/>
      <c r="P71" s="5"/>
    </row>
    <row r="72" spans="1:16" customFormat="1" ht="14.4">
      <c r="A72" s="7"/>
      <c r="O72" s="5"/>
      <c r="P72" s="5"/>
    </row>
    <row r="73" spans="1:16" customFormat="1" ht="14.4">
      <c r="A73" s="7"/>
      <c r="O73" s="5"/>
      <c r="P73" s="5"/>
    </row>
    <row r="74" spans="1:16" customFormat="1" ht="14.4">
      <c r="A74" s="7"/>
      <c r="O74" s="5"/>
      <c r="P74" s="5"/>
    </row>
    <row r="75" spans="1:16" customFormat="1" ht="14.4">
      <c r="A75" s="7"/>
      <c r="O75" s="5"/>
      <c r="P75" s="5"/>
    </row>
    <row r="76" spans="1:16" customFormat="1" ht="14.4">
      <c r="A76" s="7"/>
      <c r="O76" s="5"/>
      <c r="P76" s="5"/>
    </row>
    <row r="77" spans="1:16" customFormat="1" ht="14.4">
      <c r="A77" s="7"/>
      <c r="O77" s="5"/>
      <c r="P77" s="5"/>
    </row>
    <row r="78" spans="1:16" customFormat="1" ht="14.4">
      <c r="A78" s="7"/>
      <c r="O78" s="5"/>
      <c r="P78" s="5"/>
    </row>
    <row r="79" spans="1:16" customFormat="1" ht="14.4">
      <c r="A79" s="7"/>
      <c r="O79" s="5"/>
      <c r="P79" s="5"/>
    </row>
    <row r="80" spans="1:16" customFormat="1" ht="14.4">
      <c r="A80" s="7"/>
      <c r="O80" s="5"/>
      <c r="P80" s="5"/>
    </row>
    <row r="81" spans="1:16" customFormat="1" ht="14.4">
      <c r="A81" s="7"/>
      <c r="O81" s="5"/>
      <c r="P81" s="5"/>
    </row>
    <row r="82" spans="1:16" customFormat="1" ht="14.4">
      <c r="A82" s="7"/>
      <c r="O82" s="5"/>
      <c r="P82" s="5"/>
    </row>
    <row r="83" spans="1:16" customFormat="1" ht="14.4">
      <c r="A83" s="7"/>
      <c r="O83" s="5"/>
      <c r="P83" s="5"/>
    </row>
    <row r="84" spans="1:16" customFormat="1" ht="14.4">
      <c r="A84" s="7"/>
      <c r="O84" s="5"/>
      <c r="P84" s="5"/>
    </row>
    <row r="85" spans="1:16" customFormat="1" ht="14.4">
      <c r="A85" s="7"/>
      <c r="O85" s="5"/>
      <c r="P85" s="5"/>
    </row>
    <row r="86" spans="1:16" customFormat="1" ht="14.4">
      <c r="A86" s="7"/>
      <c r="O86" s="5"/>
      <c r="P86" s="5"/>
    </row>
    <row r="87" spans="1:16" customFormat="1" ht="14.4">
      <c r="A87" s="7"/>
      <c r="O87" s="5"/>
      <c r="P87" s="5"/>
    </row>
    <row r="88" spans="1:16" customFormat="1" ht="14.4">
      <c r="A88" s="7"/>
      <c r="O88" s="5"/>
      <c r="P88" s="5"/>
    </row>
    <row r="89" spans="1:16" customFormat="1" ht="14.4">
      <c r="A89" s="7"/>
      <c r="O89" s="5"/>
      <c r="P89" s="5"/>
    </row>
    <row r="90" spans="1:16" customFormat="1" ht="14.4">
      <c r="A90" s="7"/>
      <c r="O90" s="5"/>
      <c r="P90" s="5"/>
    </row>
    <row r="91" spans="1:16" customFormat="1" ht="14.4">
      <c r="A91" s="7"/>
      <c r="O91" s="5"/>
      <c r="P91" s="5"/>
    </row>
    <row r="92" spans="1:16" customFormat="1" ht="14.4">
      <c r="A92" s="7"/>
      <c r="O92" s="5"/>
      <c r="P92" s="5"/>
    </row>
    <row r="93" spans="1:16" customFormat="1" ht="14.4">
      <c r="A93" s="7"/>
      <c r="O93" s="5"/>
      <c r="P93" s="5"/>
    </row>
    <row r="94" spans="1:16" customFormat="1" ht="14.4">
      <c r="A94" s="7"/>
      <c r="O94" s="5"/>
      <c r="P94" s="5"/>
    </row>
    <row r="95" spans="1:16" customFormat="1" ht="14.4">
      <c r="A95" s="7"/>
      <c r="O95" s="5"/>
      <c r="P95" s="5"/>
    </row>
    <row r="96" spans="1:16" customFormat="1" ht="14.4">
      <c r="A96" s="7"/>
      <c r="O96" s="5"/>
      <c r="P96" s="5"/>
    </row>
    <row r="97" spans="1:16" customFormat="1" ht="14.4">
      <c r="A97" s="7"/>
      <c r="O97" s="5"/>
      <c r="P97" s="5"/>
    </row>
    <row r="98" spans="1:16" customFormat="1" ht="14.4">
      <c r="A98" s="7"/>
      <c r="O98" s="5"/>
      <c r="P98" s="5"/>
    </row>
    <row r="99" spans="1:16" customFormat="1" ht="14.4">
      <c r="A99" s="7"/>
      <c r="O99" s="5"/>
      <c r="P99" s="5"/>
    </row>
    <row r="100" spans="1:16" customFormat="1" ht="14.4">
      <c r="A100" s="7"/>
      <c r="O100" s="5"/>
      <c r="P100" s="5"/>
    </row>
    <row r="101" spans="1:16" customFormat="1" ht="14.4">
      <c r="A101" s="7"/>
      <c r="O101" s="5"/>
      <c r="P101" s="5"/>
    </row>
    <row r="102" spans="1:16" customFormat="1" ht="14.4">
      <c r="A102" s="7"/>
      <c r="O102" s="5"/>
      <c r="P102" s="5"/>
    </row>
    <row r="103" spans="1:16" customFormat="1" ht="14.4">
      <c r="A103" s="7"/>
      <c r="O103" s="5"/>
      <c r="P103" s="5"/>
    </row>
    <row r="104" spans="1:16" customFormat="1" ht="14.4">
      <c r="A104" s="7"/>
      <c r="O104" s="5"/>
      <c r="P104" s="5"/>
    </row>
    <row r="105" spans="1:16" customFormat="1" ht="14.4">
      <c r="A105" s="7"/>
      <c r="O105" s="5"/>
      <c r="P105" s="5"/>
    </row>
    <row r="106" spans="1:16" customFormat="1" ht="14.4">
      <c r="A106" s="7"/>
      <c r="O106" s="5"/>
      <c r="P106" s="5"/>
    </row>
    <row r="107" spans="1:16" customFormat="1" ht="14.4">
      <c r="A107" s="7"/>
      <c r="O107" s="5"/>
      <c r="P107" s="5"/>
    </row>
    <row r="108" spans="1:16" customFormat="1" ht="14.4">
      <c r="A108" s="7"/>
      <c r="O108" s="5"/>
      <c r="P108" s="5"/>
    </row>
    <row r="109" spans="1:16" customFormat="1" ht="14.4">
      <c r="A109" s="7"/>
      <c r="O109" s="5"/>
      <c r="P109" s="5"/>
    </row>
    <row r="110" spans="1:16" customFormat="1" ht="14.4">
      <c r="A110" s="7"/>
      <c r="O110" s="5"/>
      <c r="P110" s="5"/>
    </row>
    <row r="111" spans="1:16" customFormat="1" ht="14.4">
      <c r="A111" s="7"/>
      <c r="O111" s="5"/>
      <c r="P111" s="5"/>
    </row>
    <row r="112" spans="1:16" customFormat="1" ht="14.4">
      <c r="A112" s="7"/>
      <c r="O112" s="5"/>
      <c r="P112" s="5"/>
    </row>
    <row r="113" spans="1:16" customFormat="1" ht="14.4">
      <c r="A113" s="7"/>
      <c r="O113" s="5"/>
      <c r="P113" s="5"/>
    </row>
    <row r="114" spans="1:16" customFormat="1" ht="14.4">
      <c r="A114" s="7"/>
      <c r="O114" s="5"/>
      <c r="P114" s="5"/>
    </row>
    <row r="115" spans="1:16" customFormat="1" ht="14.4">
      <c r="A115" s="7"/>
      <c r="O115" s="5"/>
      <c r="P115" s="5"/>
    </row>
    <row r="116" spans="1:16" customFormat="1" ht="14.4">
      <c r="A116" s="7"/>
      <c r="O116" s="5"/>
      <c r="P116" s="5"/>
    </row>
    <row r="117" spans="1:16" customFormat="1" ht="14.4">
      <c r="A117" s="7"/>
      <c r="O117" s="5"/>
      <c r="P117" s="5"/>
    </row>
    <row r="118" spans="1:16" customFormat="1" ht="14.4">
      <c r="A118" s="7"/>
      <c r="O118" s="5"/>
      <c r="P118" s="5"/>
    </row>
    <row r="119" spans="1:16" customFormat="1" ht="14.4">
      <c r="A119" s="7"/>
      <c r="O119" s="5"/>
      <c r="P119" s="5"/>
    </row>
    <row r="120" spans="1:16" customFormat="1" ht="14.4">
      <c r="A120" s="7"/>
      <c r="O120" s="5"/>
      <c r="P120" s="5"/>
    </row>
    <row r="121" spans="1:16" customFormat="1" ht="14.4">
      <c r="A121" s="7"/>
      <c r="O121" s="5"/>
      <c r="P121" s="5"/>
    </row>
    <row r="122" spans="1:16" customFormat="1" ht="14.4">
      <c r="A122" s="7"/>
      <c r="O122" s="5"/>
      <c r="P122" s="5"/>
    </row>
    <row r="123" spans="1:16" customFormat="1" ht="14.4">
      <c r="A123" s="7"/>
      <c r="O123" s="5"/>
      <c r="P123" s="5"/>
    </row>
    <row r="124" spans="1:16" customFormat="1" ht="14.4">
      <c r="A124" s="7"/>
      <c r="O124" s="5"/>
      <c r="P124" s="5"/>
    </row>
    <row r="125" spans="1:16" customFormat="1" ht="14.4">
      <c r="A125" s="7"/>
      <c r="O125" s="5"/>
      <c r="P125" s="5"/>
    </row>
    <row r="126" spans="1:16" customFormat="1" ht="14.4">
      <c r="A126" s="7"/>
      <c r="O126" s="5"/>
      <c r="P126" s="5"/>
    </row>
    <row r="127" spans="1:16" customFormat="1" ht="14.4">
      <c r="A127" s="7"/>
      <c r="O127" s="5"/>
      <c r="P127" s="5"/>
    </row>
    <row r="128" spans="1:16" customFormat="1" ht="14.4">
      <c r="A128" s="7"/>
      <c r="O128" s="5"/>
      <c r="P128" s="5"/>
    </row>
    <row r="129" spans="1:16" customFormat="1" ht="14.4">
      <c r="A129" s="7"/>
      <c r="O129" s="5"/>
      <c r="P129" s="5"/>
    </row>
    <row r="130" spans="1:16" customFormat="1" ht="14.4">
      <c r="A130" s="7"/>
      <c r="O130" s="5"/>
      <c r="P130" s="5"/>
    </row>
    <row r="131" spans="1:16" customFormat="1" ht="14.4">
      <c r="A131" s="7"/>
      <c r="O131" s="5"/>
      <c r="P131" s="5"/>
    </row>
    <row r="132" spans="1:16" customFormat="1" ht="14.4">
      <c r="A132" s="7"/>
      <c r="O132" s="5"/>
      <c r="P132" s="5"/>
    </row>
    <row r="133" spans="1:16" customFormat="1" ht="14.4">
      <c r="A133" s="7"/>
      <c r="O133" s="5"/>
      <c r="P133" s="5"/>
    </row>
    <row r="134" spans="1:16" customFormat="1" ht="14.4">
      <c r="A134" s="7"/>
      <c r="O134" s="5"/>
      <c r="P134" s="5"/>
    </row>
    <row r="135" spans="1:16" customFormat="1" ht="14.4">
      <c r="A135" s="7"/>
      <c r="O135" s="5"/>
      <c r="P135" s="5"/>
    </row>
    <row r="136" spans="1:16" customFormat="1" ht="14.4">
      <c r="A136" s="7"/>
      <c r="O136" s="5"/>
      <c r="P136" s="5"/>
    </row>
    <row r="137" spans="1:16" customFormat="1" ht="14.4">
      <c r="A137" s="7"/>
      <c r="O137" s="5"/>
      <c r="P137" s="5"/>
    </row>
    <row r="138" spans="1:16" customFormat="1" ht="14.4">
      <c r="A138" s="7"/>
      <c r="O138" s="5"/>
      <c r="P138" s="5"/>
    </row>
    <row r="139" spans="1:16" customFormat="1" ht="14.4">
      <c r="A139" s="7"/>
      <c r="O139" s="5"/>
      <c r="P139" s="5"/>
    </row>
    <row r="140" spans="1:16" customFormat="1" ht="14.4">
      <c r="A140" s="7"/>
      <c r="O140" s="5"/>
      <c r="P140" s="5"/>
    </row>
    <row r="141" spans="1:16" customFormat="1" ht="14.4">
      <c r="A141" s="7"/>
      <c r="O141" s="5"/>
      <c r="P141" s="5"/>
    </row>
    <row r="142" spans="1:16" customFormat="1" ht="14.4">
      <c r="A142" s="7"/>
      <c r="O142" s="5"/>
      <c r="P142" s="5"/>
    </row>
    <row r="143" spans="1:16" customFormat="1" ht="14.4">
      <c r="A143" s="7"/>
      <c r="O143" s="5"/>
      <c r="P143" s="5"/>
    </row>
    <row r="144" spans="1:16" customFormat="1" ht="14.4">
      <c r="A144" s="7"/>
      <c r="O144" s="5"/>
      <c r="P144" s="5"/>
    </row>
    <row r="145" spans="1:16" customFormat="1" ht="14.4">
      <c r="A145" s="7"/>
      <c r="O145" s="5"/>
      <c r="P145" s="5"/>
    </row>
    <row r="146" spans="1:16" customFormat="1" ht="14.4">
      <c r="A146" s="7"/>
      <c r="O146" s="5"/>
      <c r="P146" s="5"/>
    </row>
    <row r="147" spans="1:16" customFormat="1" ht="14.4">
      <c r="A147" s="7"/>
      <c r="O147" s="5"/>
      <c r="P147" s="5"/>
    </row>
    <row r="148" spans="1:16" customFormat="1" ht="14.4">
      <c r="A148" s="7"/>
      <c r="O148" s="5"/>
      <c r="P148" s="5"/>
    </row>
    <row r="149" spans="1:16" customFormat="1" ht="14.4">
      <c r="A149" s="7"/>
      <c r="O149" s="5"/>
      <c r="P149" s="5"/>
    </row>
    <row r="150" spans="1:16" customFormat="1" ht="14.4">
      <c r="A150" s="7"/>
      <c r="O150" s="5"/>
      <c r="P150" s="5"/>
    </row>
    <row r="151" spans="1:16" customFormat="1" ht="14.4">
      <c r="A151" s="7"/>
      <c r="O151" s="5"/>
      <c r="P151" s="5"/>
    </row>
    <row r="152" spans="1:16" customFormat="1" ht="14.4">
      <c r="A152" s="7"/>
      <c r="O152" s="5"/>
      <c r="P152" s="5"/>
    </row>
    <row r="153" spans="1:16" customFormat="1" ht="14.4">
      <c r="A153" s="7"/>
      <c r="O153" s="5"/>
      <c r="P153" s="5"/>
    </row>
    <row r="154" spans="1:16" customFormat="1" ht="14.4">
      <c r="A154" s="7"/>
      <c r="O154" s="5"/>
      <c r="P154" s="5"/>
    </row>
    <row r="155" spans="1:16" customFormat="1" ht="14.4">
      <c r="A155" s="7"/>
      <c r="O155" s="5"/>
      <c r="P155" s="5"/>
    </row>
    <row r="156" spans="1:16" customFormat="1" ht="14.4">
      <c r="A156" s="7"/>
      <c r="O156" s="5"/>
      <c r="P156" s="5"/>
    </row>
    <row r="157" spans="1:16" customFormat="1" ht="14.4">
      <c r="A157" s="7"/>
      <c r="O157" s="5"/>
      <c r="P157" s="5"/>
    </row>
    <row r="158" spans="1:16" customFormat="1" ht="14.4">
      <c r="A158" s="7"/>
      <c r="O158" s="5"/>
      <c r="P158" s="5"/>
    </row>
    <row r="159" spans="1:16" customFormat="1" ht="14.4">
      <c r="A159" s="7"/>
      <c r="O159" s="5"/>
      <c r="P159" s="5"/>
    </row>
    <row r="160" spans="1:16" customFormat="1" ht="14.4">
      <c r="A160" s="7"/>
      <c r="O160" s="5"/>
      <c r="P160" s="5"/>
    </row>
    <row r="161" spans="1:16" customFormat="1" ht="14.4">
      <c r="A161" s="7"/>
      <c r="O161" s="5"/>
      <c r="P161" s="5"/>
    </row>
    <row r="162" spans="1:16" customFormat="1" ht="14.4">
      <c r="A162" s="7"/>
      <c r="O162" s="5"/>
      <c r="P162" s="5"/>
    </row>
    <row r="163" spans="1:16" customFormat="1" ht="14.4">
      <c r="A163" s="7"/>
      <c r="O163" s="5"/>
      <c r="P163" s="5"/>
    </row>
    <row r="164" spans="1:16" customFormat="1" ht="14.4">
      <c r="A164" s="7"/>
      <c r="O164" s="5"/>
      <c r="P164" s="5"/>
    </row>
    <row r="165" spans="1:16" customFormat="1" ht="14.4">
      <c r="A165" s="7"/>
      <c r="O165" s="5"/>
      <c r="P165" s="5"/>
    </row>
    <row r="166" spans="1:16" customFormat="1" ht="14.4">
      <c r="A166" s="7"/>
      <c r="O166" s="5"/>
      <c r="P166" s="5"/>
    </row>
    <row r="167" spans="1:16" customFormat="1" ht="14.4">
      <c r="A167" s="7"/>
      <c r="O167" s="5"/>
      <c r="P167" s="5"/>
    </row>
    <row r="168" spans="1:16" customFormat="1" ht="14.4">
      <c r="A168" s="7"/>
      <c r="O168" s="5"/>
      <c r="P168" s="5"/>
    </row>
    <row r="169" spans="1:16" customFormat="1" ht="14.4">
      <c r="A169" s="7"/>
      <c r="O169" s="5"/>
      <c r="P169" s="5"/>
    </row>
    <row r="170" spans="1:16" customFormat="1" ht="14.4">
      <c r="A170" s="7"/>
      <c r="O170" s="5"/>
      <c r="P170" s="5"/>
    </row>
    <row r="171" spans="1:16" customFormat="1" ht="14.4">
      <c r="A171" s="7"/>
      <c r="O171" s="5"/>
      <c r="P171" s="5"/>
    </row>
    <row r="172" spans="1:16" customFormat="1" ht="14.4">
      <c r="A172" s="7"/>
      <c r="O172" s="5"/>
      <c r="P172" s="5"/>
    </row>
    <row r="173" spans="1:16" customFormat="1" ht="14.4">
      <c r="A173" s="7"/>
      <c r="O173" s="5"/>
      <c r="P173" s="5"/>
    </row>
    <row r="174" spans="1:16" customFormat="1" ht="14.4">
      <c r="A174" s="7"/>
      <c r="O174" s="5"/>
      <c r="P174" s="5"/>
    </row>
    <row r="175" spans="1:16" customFormat="1" ht="14.4">
      <c r="A175" s="7"/>
      <c r="O175" s="5"/>
      <c r="P175" s="5"/>
    </row>
    <row r="176" spans="1:16" customFormat="1" ht="14.4">
      <c r="A176" s="7"/>
      <c r="O176" s="5"/>
      <c r="P176" s="5"/>
    </row>
    <row r="177" spans="1:16" customFormat="1" ht="14.4">
      <c r="A177" s="7"/>
      <c r="O177" s="5"/>
      <c r="P177" s="5"/>
    </row>
    <row r="178" spans="1:16" customFormat="1" ht="14.4">
      <c r="A178" s="7"/>
      <c r="O178" s="5"/>
      <c r="P178" s="5"/>
    </row>
    <row r="179" spans="1:16" customFormat="1" ht="14.4">
      <c r="A179" s="7"/>
      <c r="O179" s="5"/>
      <c r="P179" s="5"/>
    </row>
    <row r="180" spans="1:16" customFormat="1" ht="14.4">
      <c r="A180" s="7"/>
      <c r="O180" s="5"/>
      <c r="P180" s="5"/>
    </row>
    <row r="181" spans="1:16" customFormat="1" ht="14.4">
      <c r="A181" s="7"/>
      <c r="O181" s="5"/>
      <c r="P181" s="5"/>
    </row>
    <row r="182" spans="1:16" customFormat="1" ht="14.4">
      <c r="A182" s="7"/>
      <c r="O182" s="5"/>
      <c r="P182" s="5"/>
    </row>
    <row r="183" spans="1:16" customFormat="1" ht="14.4">
      <c r="A183" s="7"/>
      <c r="O183" s="5"/>
      <c r="P183" s="5"/>
    </row>
    <row r="184" spans="1:16" customFormat="1" ht="14.4">
      <c r="A184" s="7"/>
      <c r="O184" s="5"/>
      <c r="P184" s="5"/>
    </row>
    <row r="185" spans="1:16" customFormat="1" ht="14.4">
      <c r="A185" s="7"/>
      <c r="O185" s="5"/>
      <c r="P185" s="5"/>
    </row>
    <row r="186" spans="1:16" customFormat="1" ht="14.4">
      <c r="A186" s="7"/>
      <c r="O186" s="5"/>
      <c r="P186" s="5"/>
    </row>
    <row r="187" spans="1:16" customFormat="1" ht="14.4">
      <c r="A187" s="7"/>
      <c r="O187" s="5"/>
      <c r="P187" s="5"/>
    </row>
    <row r="188" spans="1:16" customFormat="1" ht="14.4">
      <c r="A188" s="7"/>
      <c r="O188" s="5"/>
      <c r="P188" s="5"/>
    </row>
    <row r="189" spans="1:16" customFormat="1" ht="14.4">
      <c r="A189" s="7"/>
      <c r="O189" s="5"/>
      <c r="P189" s="5"/>
    </row>
    <row r="190" spans="1:16" customFormat="1" ht="14.4">
      <c r="A190" s="7"/>
      <c r="O190" s="5"/>
      <c r="P190" s="5"/>
    </row>
    <row r="191" spans="1:16" customFormat="1" ht="14.4">
      <c r="A191" s="7"/>
      <c r="O191" s="5"/>
      <c r="P191" s="5"/>
    </row>
    <row r="192" spans="1:16" customFormat="1" ht="14.4">
      <c r="A192" s="7"/>
      <c r="O192" s="5"/>
      <c r="P192" s="5"/>
    </row>
    <row r="193" spans="1:16" customFormat="1" ht="14.4">
      <c r="A193" s="7"/>
      <c r="O193" s="5"/>
      <c r="P193" s="5"/>
    </row>
    <row r="194" spans="1:16" customFormat="1" ht="14.4">
      <c r="A194" s="7"/>
      <c r="O194" s="5"/>
      <c r="P194" s="5"/>
    </row>
    <row r="195" spans="1:16" customFormat="1" ht="14.4">
      <c r="A195" s="7"/>
      <c r="O195" s="5"/>
      <c r="P195" s="5"/>
    </row>
    <row r="196" spans="1:16" customFormat="1" ht="14.4">
      <c r="A196" s="7"/>
      <c r="O196" s="5"/>
      <c r="P196" s="5"/>
    </row>
    <row r="197" spans="1:16" customFormat="1" ht="14.4">
      <c r="A197" s="7"/>
      <c r="O197" s="5"/>
      <c r="P197" s="5"/>
    </row>
    <row r="198" spans="1:16" customFormat="1" ht="14.4">
      <c r="A198" s="7"/>
      <c r="O198" s="5"/>
      <c r="P198" s="5"/>
    </row>
    <row r="199" spans="1:16" customFormat="1" ht="14.4">
      <c r="A199" s="7"/>
      <c r="O199" s="5"/>
      <c r="P199" s="5"/>
    </row>
    <row r="200" spans="1:16" customFormat="1" ht="14.4">
      <c r="A200" s="7"/>
      <c r="O200" s="5"/>
      <c r="P200" s="5"/>
    </row>
    <row r="201" spans="1:16" customFormat="1" ht="14.4">
      <c r="A201" s="7"/>
      <c r="O201" s="5"/>
      <c r="P201" s="5"/>
    </row>
    <row r="202" spans="1:16" customFormat="1" ht="14.4">
      <c r="A202" s="7"/>
      <c r="O202" s="5"/>
      <c r="P202" s="5"/>
    </row>
    <row r="203" spans="1:16" customFormat="1" ht="14.4">
      <c r="A203" s="7"/>
      <c r="O203" s="5"/>
      <c r="P203" s="5"/>
    </row>
    <row r="204" spans="1:16" customFormat="1" ht="14.4">
      <c r="A204" s="7"/>
      <c r="O204" s="5"/>
      <c r="P204" s="5"/>
    </row>
    <row r="205" spans="1:16" customFormat="1" ht="14.4">
      <c r="A205" s="7"/>
      <c r="O205" s="5"/>
      <c r="P205" s="5"/>
    </row>
    <row r="206" spans="1:16" customFormat="1" ht="14.4">
      <c r="A206" s="7"/>
      <c r="O206" s="5"/>
      <c r="P206" s="5"/>
    </row>
    <row r="207" spans="1:16" customFormat="1" ht="14.4">
      <c r="A207" s="7"/>
      <c r="O207" s="5"/>
      <c r="P207" s="5"/>
    </row>
    <row r="208" spans="1:16" customFormat="1" ht="14.4">
      <c r="A208" s="7"/>
      <c r="O208" s="5"/>
      <c r="P208" s="5"/>
    </row>
    <row r="209" spans="1:16" customFormat="1" ht="14.4">
      <c r="A209" s="7"/>
      <c r="O209" s="5"/>
      <c r="P209" s="5"/>
    </row>
    <row r="210" spans="1:16" customFormat="1" ht="14.4">
      <c r="A210" s="7"/>
      <c r="O210" s="5"/>
      <c r="P210" s="5"/>
    </row>
    <row r="211" spans="1:16" customFormat="1" ht="14.4">
      <c r="A211" s="7"/>
      <c r="O211" s="5"/>
      <c r="P211" s="5"/>
    </row>
    <row r="212" spans="1:16" customFormat="1" ht="14.4">
      <c r="A212" s="7"/>
      <c r="O212" s="5"/>
      <c r="P212" s="5"/>
    </row>
    <row r="213" spans="1:16" customFormat="1" ht="14.4">
      <c r="A213" s="7"/>
      <c r="O213" s="5"/>
      <c r="P213" s="5"/>
    </row>
    <row r="214" spans="1:16" customFormat="1" ht="14.4">
      <c r="A214" s="7"/>
      <c r="O214" s="5"/>
      <c r="P214" s="5"/>
    </row>
    <row r="215" spans="1:16" customFormat="1" ht="14.4">
      <c r="A215" s="7"/>
      <c r="O215" s="5"/>
      <c r="P215" s="5"/>
    </row>
    <row r="216" spans="1:16" customFormat="1" ht="14.4">
      <c r="A216" s="7"/>
      <c r="O216" s="5"/>
      <c r="P216" s="5"/>
    </row>
    <row r="217" spans="1:16" customFormat="1" ht="14.4">
      <c r="A217" s="7"/>
      <c r="O217" s="5"/>
      <c r="P217" s="5"/>
    </row>
    <row r="218" spans="1:16" customFormat="1" ht="14.4">
      <c r="A218" s="7"/>
      <c r="O218" s="5"/>
      <c r="P218" s="5"/>
    </row>
    <row r="219" spans="1:16" customFormat="1" ht="14.4">
      <c r="A219" s="7"/>
      <c r="O219" s="5"/>
      <c r="P219" s="5"/>
    </row>
    <row r="220" spans="1:16" customFormat="1" ht="14.4">
      <c r="A220" s="7"/>
      <c r="O220" s="5"/>
      <c r="P220" s="5"/>
    </row>
    <row r="221" spans="1:16" customFormat="1" ht="14.4">
      <c r="A221" s="7"/>
      <c r="O221" s="5"/>
      <c r="P221" s="5"/>
    </row>
    <row r="222" spans="1:16" customFormat="1" ht="14.4">
      <c r="A222" s="7"/>
      <c r="O222" s="5"/>
      <c r="P222" s="5"/>
    </row>
    <row r="223" spans="1:16" customFormat="1" ht="14.4">
      <c r="A223" s="7"/>
      <c r="O223" s="5"/>
      <c r="P223" s="5"/>
    </row>
    <row r="224" spans="1:16" customFormat="1" ht="14.4">
      <c r="A224" s="7"/>
      <c r="O224" s="5"/>
      <c r="P224" s="5"/>
    </row>
    <row r="225" spans="1:16" customFormat="1" ht="14.4">
      <c r="A225" s="7"/>
      <c r="O225" s="5"/>
      <c r="P225" s="5"/>
    </row>
    <row r="226" spans="1:16" customFormat="1" ht="14.4">
      <c r="A226" s="7"/>
      <c r="O226" s="5"/>
      <c r="P226" s="5"/>
    </row>
    <row r="227" spans="1:16" customFormat="1" ht="22.5" customHeight="1">
      <c r="A227" s="7"/>
      <c r="O227" s="5"/>
      <c r="P227" s="5"/>
    </row>
    <row r="228" spans="1:16" customFormat="1" ht="14.4">
      <c r="A228" s="7"/>
      <c r="O228" s="5"/>
      <c r="P228" s="5"/>
    </row>
    <row r="229" spans="1:16" customFormat="1" ht="14.4">
      <c r="A229" s="7"/>
      <c r="O229" s="5"/>
      <c r="P229" s="5"/>
    </row>
    <row r="230" spans="1:16" customFormat="1" ht="14.4">
      <c r="A230" s="7"/>
      <c r="O230" s="5"/>
      <c r="P230" s="5"/>
    </row>
    <row r="231" spans="1:16" customFormat="1" ht="14.4">
      <c r="A231" s="7"/>
      <c r="O231" s="5"/>
      <c r="P231" s="5"/>
    </row>
    <row r="232" spans="1:16" customFormat="1" ht="14.4">
      <c r="A232" s="7"/>
      <c r="O232" s="5"/>
      <c r="P232" s="5"/>
    </row>
    <row r="233" spans="1:16" customFormat="1" ht="14.4">
      <c r="A233" s="7"/>
      <c r="O233" s="5"/>
      <c r="P233" s="5"/>
    </row>
    <row r="234" spans="1:16" customFormat="1" ht="14.4">
      <c r="A234" s="7"/>
      <c r="O234" s="5"/>
      <c r="P234" s="5"/>
    </row>
    <row r="235" spans="1:16" customFormat="1" ht="14.4">
      <c r="A235" s="7"/>
      <c r="O235" s="5"/>
      <c r="P235" s="5"/>
    </row>
    <row r="236" spans="1:16" customFormat="1" ht="14.4">
      <c r="A236" s="7"/>
      <c r="O236" s="5"/>
      <c r="P236" s="5"/>
    </row>
    <row r="237" spans="1:16" customFormat="1" ht="14.4">
      <c r="A237" s="7"/>
      <c r="O237" s="5"/>
      <c r="P237" s="5"/>
    </row>
    <row r="238" spans="1:16" customFormat="1" ht="14.4">
      <c r="A238" s="7"/>
      <c r="O238" s="5"/>
      <c r="P238" s="5"/>
    </row>
    <row r="239" spans="1:16" customFormat="1" ht="14.4">
      <c r="A239" s="7"/>
      <c r="O239" s="5"/>
      <c r="P239" s="5"/>
    </row>
    <row r="240" spans="1:16" customFormat="1" ht="14.4">
      <c r="A240" s="7"/>
      <c r="O240" s="5"/>
      <c r="P240" s="5"/>
    </row>
    <row r="241" spans="1:16" customFormat="1" ht="14.4">
      <c r="A241" s="7"/>
      <c r="O241" s="5"/>
      <c r="P241" s="5"/>
    </row>
    <row r="242" spans="1:16" customFormat="1" ht="14.4">
      <c r="A242" s="7"/>
      <c r="O242" s="5"/>
      <c r="P242" s="5"/>
    </row>
    <row r="243" spans="1:16" customFormat="1" ht="14.4">
      <c r="A243" s="7"/>
      <c r="O243" s="5"/>
      <c r="P243" s="5"/>
    </row>
    <row r="244" spans="1:16" customFormat="1" ht="14.4">
      <c r="A244" s="7"/>
      <c r="O244" s="5"/>
      <c r="P244" s="5"/>
    </row>
    <row r="245" spans="1:16" customFormat="1" ht="14.4">
      <c r="A245" s="7"/>
      <c r="O245" s="5"/>
      <c r="P245" s="5"/>
    </row>
    <row r="246" spans="1:16" customFormat="1" ht="14.4">
      <c r="A246" s="7"/>
      <c r="O246" s="5"/>
      <c r="P246" s="5"/>
    </row>
    <row r="247" spans="1:16" customFormat="1" ht="14.4">
      <c r="A247" s="7"/>
      <c r="O247" s="5"/>
      <c r="P247" s="5"/>
    </row>
    <row r="248" spans="1:16" customFormat="1" ht="14.4">
      <c r="A248" s="7"/>
      <c r="O248" s="5"/>
      <c r="P248" s="5"/>
    </row>
    <row r="249" spans="1:16" customFormat="1" ht="14.4">
      <c r="A249" s="7"/>
      <c r="O249" s="5"/>
      <c r="P249" s="5"/>
    </row>
    <row r="250" spans="1:16" customFormat="1" ht="14.4">
      <c r="A250" s="7"/>
      <c r="O250" s="5"/>
      <c r="P250" s="5"/>
    </row>
    <row r="251" spans="1:16" customFormat="1" ht="14.4">
      <c r="A251" s="7"/>
      <c r="O251" s="5"/>
      <c r="P251" s="5"/>
    </row>
    <row r="252" spans="1:16" customFormat="1" ht="14.4">
      <c r="A252" s="7"/>
      <c r="O252" s="5"/>
      <c r="P252" s="5"/>
    </row>
    <row r="253" spans="1:16" customFormat="1" ht="14.4">
      <c r="A253" s="7"/>
      <c r="O253" s="5"/>
      <c r="P253" s="5"/>
    </row>
    <row r="254" spans="1:16" customFormat="1" ht="14.4">
      <c r="A254" s="7"/>
      <c r="O254" s="5"/>
      <c r="P254" s="5"/>
    </row>
    <row r="255" spans="1:16" customFormat="1" ht="14.4">
      <c r="A255" s="7"/>
      <c r="O255" s="5"/>
      <c r="P255" s="5"/>
    </row>
    <row r="256" spans="1:16" customFormat="1" ht="14.4">
      <c r="A256" s="7"/>
      <c r="O256" s="5"/>
      <c r="P256" s="5"/>
    </row>
    <row r="257" spans="1:16" customFormat="1" ht="14.4">
      <c r="A257" s="7"/>
      <c r="O257" s="5"/>
      <c r="P257" s="5"/>
    </row>
    <row r="258" spans="1:16" customFormat="1" ht="14.4">
      <c r="A258" s="7"/>
      <c r="O258" s="5"/>
      <c r="P258" s="5"/>
    </row>
    <row r="259" spans="1:16" customFormat="1" ht="14.4">
      <c r="A259" s="7"/>
      <c r="O259" s="5"/>
      <c r="P259" s="5"/>
    </row>
    <row r="260" spans="1:16" customFormat="1" ht="14.4">
      <c r="A260" s="7"/>
      <c r="O260" s="5"/>
      <c r="P260" s="5"/>
    </row>
    <row r="261" spans="1:16" customFormat="1" ht="14.4">
      <c r="A261" s="7"/>
      <c r="O261" s="5"/>
      <c r="P261" s="5"/>
    </row>
    <row r="262" spans="1:16" customFormat="1" ht="14.4">
      <c r="A262" s="7"/>
      <c r="O262" s="5"/>
      <c r="P262" s="5"/>
    </row>
    <row r="263" spans="1:16" customFormat="1" ht="14.4">
      <c r="A263" s="7"/>
      <c r="O263" s="5"/>
      <c r="P263" s="5"/>
    </row>
    <row r="264" spans="1:16" customFormat="1" ht="14.4">
      <c r="A264" s="7"/>
      <c r="O264" s="5"/>
      <c r="P264" s="5"/>
    </row>
    <row r="265" spans="1:16" customFormat="1" ht="14.4">
      <c r="A265" s="7"/>
      <c r="O265" s="5"/>
      <c r="P265" s="5"/>
    </row>
    <row r="266" spans="1:16" customFormat="1" ht="14.4">
      <c r="A266" s="7"/>
      <c r="O266" s="5"/>
      <c r="P266" s="5"/>
    </row>
    <row r="267" spans="1:16" customFormat="1" ht="14.4">
      <c r="A267" s="7"/>
      <c r="O267" s="5"/>
      <c r="P267" s="5"/>
    </row>
    <row r="268" spans="1:16" customFormat="1" ht="14.4">
      <c r="A268" s="7"/>
      <c r="O268" s="5"/>
      <c r="P268" s="5"/>
    </row>
    <row r="269" spans="1:16" customFormat="1" ht="14.4">
      <c r="A269" s="7"/>
      <c r="O269" s="5"/>
      <c r="P269" s="5"/>
    </row>
    <row r="270" spans="1:16" customFormat="1" ht="14.4">
      <c r="A270" s="7"/>
      <c r="O270" s="5"/>
      <c r="P270" s="5"/>
    </row>
    <row r="271" spans="1:16" customFormat="1" ht="14.4">
      <c r="A271" s="7"/>
      <c r="O271" s="5"/>
      <c r="P271" s="5"/>
    </row>
    <row r="272" spans="1:16" customFormat="1" ht="14.4">
      <c r="A272" s="7"/>
      <c r="O272" s="5"/>
      <c r="P272" s="5"/>
    </row>
    <row r="273" spans="1:16" customFormat="1" ht="14.4">
      <c r="A273" s="7"/>
      <c r="O273" s="5"/>
      <c r="P273" s="5"/>
    </row>
    <row r="274" spans="1:16" customFormat="1" ht="14.4">
      <c r="A274" s="7"/>
      <c r="O274" s="5"/>
      <c r="P274" s="5"/>
    </row>
    <row r="275" spans="1:16" customFormat="1" ht="14.4">
      <c r="A275" s="7"/>
      <c r="O275" s="5"/>
      <c r="P275" s="5"/>
    </row>
    <row r="276" spans="1:16" customFormat="1" ht="14.4">
      <c r="A276" s="7"/>
      <c r="O276" s="5"/>
      <c r="P276" s="5"/>
    </row>
    <row r="277" spans="1:16" customFormat="1" ht="14.4">
      <c r="A277" s="7"/>
      <c r="O277" s="5"/>
      <c r="P277" s="5"/>
    </row>
    <row r="278" spans="1:16" customFormat="1" ht="14.4">
      <c r="A278" s="7"/>
      <c r="O278" s="5"/>
      <c r="P278" s="5"/>
    </row>
    <row r="279" spans="1:16" customFormat="1" ht="14.4">
      <c r="A279" s="7"/>
      <c r="O279" s="5"/>
      <c r="P279" s="5"/>
    </row>
    <row r="280" spans="1:16" customFormat="1" ht="14.4">
      <c r="A280" s="7"/>
      <c r="O280" s="5"/>
      <c r="P280" s="5"/>
    </row>
    <row r="281" spans="1:16" customFormat="1" ht="14.4">
      <c r="A281" s="7"/>
      <c r="O281" s="5"/>
      <c r="P281" s="5"/>
    </row>
    <row r="282" spans="1:16" customFormat="1" ht="14.4">
      <c r="A282" s="7"/>
      <c r="O282" s="5"/>
      <c r="P282" s="5"/>
    </row>
    <row r="283" spans="1:16" customFormat="1" ht="14.4">
      <c r="A283" s="7"/>
      <c r="O283" s="5"/>
      <c r="P283" s="5"/>
    </row>
    <row r="284" spans="1:16" customFormat="1" ht="14.4">
      <c r="A284" s="7"/>
      <c r="O284" s="5"/>
      <c r="P284" s="5"/>
    </row>
    <row r="285" spans="1:16" customFormat="1" ht="14.4">
      <c r="A285" s="7"/>
      <c r="O285" s="5"/>
      <c r="P285" s="5"/>
    </row>
    <row r="286" spans="1:16" customFormat="1" ht="14.4">
      <c r="A286" s="7"/>
      <c r="O286" s="5"/>
      <c r="P286" s="5"/>
    </row>
    <row r="287" spans="1:16" customFormat="1" ht="14.4">
      <c r="A287" s="7"/>
      <c r="O287" s="5"/>
      <c r="P287" s="5"/>
    </row>
    <row r="288" spans="1:16" customFormat="1" ht="14.4">
      <c r="A288" s="7"/>
      <c r="O288" s="5"/>
      <c r="P288" s="5"/>
    </row>
    <row r="289" spans="1:16" customFormat="1" ht="14.4">
      <c r="A289" s="7"/>
      <c r="O289" s="5"/>
      <c r="P289" s="5"/>
    </row>
    <row r="290" spans="1:16" customFormat="1" ht="14.4">
      <c r="A290" s="7"/>
      <c r="O290" s="5"/>
      <c r="P290" s="5"/>
    </row>
    <row r="291" spans="1:16" customFormat="1" ht="14.4">
      <c r="A291" s="7"/>
      <c r="O291" s="5"/>
      <c r="P291" s="5"/>
    </row>
    <row r="292" spans="1:16" customFormat="1" ht="14.4">
      <c r="A292" s="7"/>
      <c r="O292" s="5"/>
      <c r="P292" s="5"/>
    </row>
    <row r="293" spans="1:16" customFormat="1" ht="14.4">
      <c r="A293" s="7"/>
      <c r="O293" s="5"/>
      <c r="P293" s="5"/>
    </row>
    <row r="294" spans="1:16" customFormat="1" ht="14.4">
      <c r="A294" s="7"/>
      <c r="O294" s="5"/>
      <c r="P294" s="5"/>
    </row>
    <row r="295" spans="1:16" customFormat="1" ht="14.4">
      <c r="A295" s="7"/>
      <c r="O295" s="5"/>
      <c r="P295" s="5"/>
    </row>
    <row r="296" spans="1:16" customFormat="1" ht="14.4">
      <c r="A296" s="7"/>
      <c r="O296" s="5"/>
      <c r="P296" s="5"/>
    </row>
    <row r="297" spans="1:16" customFormat="1" ht="14.4">
      <c r="A297" s="7"/>
      <c r="O297" s="5"/>
      <c r="P297" s="5"/>
    </row>
    <row r="298" spans="1:16" customFormat="1" ht="14.4">
      <c r="A298" s="7"/>
      <c r="O298" s="5"/>
      <c r="P298" s="5"/>
    </row>
    <row r="299" spans="1:16" customFormat="1" ht="14.4">
      <c r="A299" s="7"/>
      <c r="O299" s="5"/>
      <c r="P299" s="5"/>
    </row>
    <row r="300" spans="1:16" customFormat="1" ht="14.4">
      <c r="A300" s="7"/>
      <c r="O300" s="5"/>
      <c r="P300" s="5"/>
    </row>
    <row r="301" spans="1:16" customFormat="1" ht="14.4">
      <c r="A301" s="7"/>
      <c r="O301" s="5"/>
      <c r="P301" s="5"/>
    </row>
    <row r="302" spans="1:16" customFormat="1" ht="14.4">
      <c r="A302" s="7"/>
      <c r="O302" s="5"/>
      <c r="P302" s="5"/>
    </row>
    <row r="303" spans="1:16" customFormat="1" ht="14.4">
      <c r="A303" s="7"/>
      <c r="O303" s="5"/>
      <c r="P303" s="5"/>
    </row>
    <row r="304" spans="1:16" customFormat="1" ht="14.4">
      <c r="A304" s="7"/>
      <c r="O304" s="5"/>
      <c r="P304" s="5"/>
    </row>
    <row r="305" spans="1:16" customFormat="1" ht="14.4">
      <c r="A305" s="7"/>
      <c r="O305" s="5"/>
      <c r="P305" s="5"/>
    </row>
    <row r="306" spans="1:16" customFormat="1" ht="14.4">
      <c r="A306" s="7"/>
      <c r="O306" s="5"/>
      <c r="P306" s="5"/>
    </row>
    <row r="307" spans="1:16" customFormat="1" ht="14.4">
      <c r="A307" s="7"/>
      <c r="O307" s="5"/>
      <c r="P307" s="5"/>
    </row>
    <row r="308" spans="1:16" customFormat="1" ht="14.4">
      <c r="A308" s="7"/>
      <c r="O308" s="5"/>
      <c r="P308" s="5"/>
    </row>
    <row r="309" spans="1:16" customFormat="1" ht="14.4">
      <c r="A309" s="7"/>
      <c r="O309" s="5"/>
      <c r="P309" s="5"/>
    </row>
    <row r="310" spans="1:16" customFormat="1" ht="14.4">
      <c r="A310" s="7"/>
      <c r="O310" s="5"/>
      <c r="P310" s="5"/>
    </row>
    <row r="311" spans="1:16" customFormat="1" ht="14.4">
      <c r="A311" s="7"/>
      <c r="O311" s="5"/>
      <c r="P311" s="5"/>
    </row>
    <row r="312" spans="1:16" customFormat="1" ht="14.4">
      <c r="A312" s="7"/>
      <c r="O312" s="5"/>
      <c r="P312" s="5"/>
    </row>
    <row r="313" spans="1:16" customFormat="1" ht="14.4">
      <c r="A313" s="7"/>
      <c r="O313" s="5"/>
      <c r="P313" s="5"/>
    </row>
    <row r="314" spans="1:16" customFormat="1" ht="14.4">
      <c r="A314" s="7"/>
      <c r="O314" s="5"/>
      <c r="P314" s="5"/>
    </row>
    <row r="315" spans="1:16" customFormat="1" ht="14.4">
      <c r="A315" s="7"/>
      <c r="O315" s="5"/>
      <c r="P315" s="5"/>
    </row>
    <row r="316" spans="1:16" customFormat="1" ht="14.4">
      <c r="A316" s="7"/>
      <c r="O316" s="5"/>
      <c r="P316" s="5"/>
    </row>
    <row r="317" spans="1:16" customFormat="1" ht="14.4">
      <c r="A317" s="7"/>
      <c r="O317" s="5"/>
      <c r="P317" s="5"/>
    </row>
    <row r="318" spans="1:16" customFormat="1" ht="14.4">
      <c r="A318" s="7"/>
      <c r="O318" s="5"/>
      <c r="P318" s="5"/>
    </row>
    <row r="319" spans="1:16" customFormat="1" ht="14.4">
      <c r="A319" s="7"/>
      <c r="O319" s="5"/>
      <c r="P319" s="5"/>
    </row>
    <row r="320" spans="1:16" customFormat="1" ht="14.4">
      <c r="A320" s="7"/>
      <c r="O320" s="5"/>
      <c r="P320" s="5"/>
    </row>
    <row r="321" spans="1:16" customFormat="1" ht="14.4">
      <c r="A321" s="7"/>
      <c r="O321" s="5"/>
      <c r="P321" s="5"/>
    </row>
    <row r="322" spans="1:16" customFormat="1" ht="14.4">
      <c r="A322" s="7"/>
      <c r="O322" s="5"/>
      <c r="P322" s="5"/>
    </row>
    <row r="323" spans="1:16" customFormat="1" ht="14.4">
      <c r="A323" s="7"/>
      <c r="O323" s="5"/>
      <c r="P323" s="5"/>
    </row>
    <row r="324" spans="1:16" customFormat="1" ht="14.4">
      <c r="A324" s="7"/>
      <c r="O324" s="5"/>
      <c r="P324" s="5"/>
    </row>
    <row r="325" spans="1:16" customFormat="1" ht="14.4">
      <c r="A325" s="7"/>
      <c r="O325" s="5"/>
      <c r="P325" s="5"/>
    </row>
    <row r="326" spans="1:16" customFormat="1" ht="14.4">
      <c r="A326" s="7"/>
      <c r="O326" s="5"/>
      <c r="P326" s="5"/>
    </row>
    <row r="327" spans="1:16" customFormat="1" ht="14.4">
      <c r="A327" s="7"/>
      <c r="O327" s="5"/>
      <c r="P327" s="5"/>
    </row>
    <row r="328" spans="1:16" customFormat="1" ht="14.4">
      <c r="A328" s="7"/>
      <c r="O328" s="5"/>
      <c r="P328" s="5"/>
    </row>
    <row r="329" spans="1:16" customFormat="1" ht="14.4">
      <c r="A329" s="7"/>
      <c r="O329" s="5"/>
      <c r="P329" s="5"/>
    </row>
    <row r="330" spans="1:16" customFormat="1" ht="14.4">
      <c r="A330" s="7"/>
      <c r="O330" s="5"/>
      <c r="P330" s="5"/>
    </row>
    <row r="331" spans="1:16" customFormat="1" ht="14.4">
      <c r="A331" s="7"/>
      <c r="O331" s="5"/>
      <c r="P331" s="5"/>
    </row>
    <row r="332" spans="1:16" customFormat="1" ht="14.4">
      <c r="A332" s="7"/>
      <c r="O332" s="5"/>
      <c r="P332" s="5"/>
    </row>
    <row r="333" spans="1:16" customFormat="1" ht="14.4">
      <c r="A333" s="7"/>
      <c r="O333" s="5"/>
      <c r="P333" s="5"/>
    </row>
    <row r="334" spans="1:16" customFormat="1" ht="14.4">
      <c r="A334" s="7"/>
      <c r="O334" s="5"/>
      <c r="P334" s="5"/>
    </row>
    <row r="335" spans="1:16" customFormat="1" ht="14.4">
      <c r="A335" s="7"/>
      <c r="O335" s="5"/>
      <c r="P335" s="5"/>
    </row>
    <row r="336" spans="1:16" customFormat="1" ht="14.4">
      <c r="A336" s="7"/>
      <c r="O336" s="5"/>
      <c r="P336" s="5"/>
    </row>
    <row r="337" spans="1:16" customFormat="1" ht="14.4">
      <c r="A337" s="7"/>
      <c r="O337" s="5"/>
      <c r="P337" s="5"/>
    </row>
    <row r="338" spans="1:16" customFormat="1" ht="14.4">
      <c r="A338" s="7"/>
      <c r="O338" s="5"/>
      <c r="P338" s="5"/>
    </row>
    <row r="339" spans="1:16" customFormat="1" ht="14.4">
      <c r="A339" s="7"/>
      <c r="O339" s="5"/>
      <c r="P339" s="5"/>
    </row>
    <row r="340" spans="1:16" customFormat="1" ht="14.4">
      <c r="A340" s="7"/>
      <c r="O340" s="5"/>
      <c r="P340" s="5"/>
    </row>
    <row r="341" spans="1:16" customFormat="1" ht="14.4">
      <c r="A341" s="7"/>
      <c r="O341" s="5"/>
      <c r="P341" s="5"/>
    </row>
    <row r="342" spans="1:16" customFormat="1" ht="14.4">
      <c r="A342" s="7"/>
      <c r="O342" s="5"/>
      <c r="P342" s="5"/>
    </row>
    <row r="343" spans="1:16" customFormat="1" ht="14.4">
      <c r="A343" s="7"/>
      <c r="O343" s="5"/>
      <c r="P343" s="5"/>
    </row>
    <row r="344" spans="1:16" customFormat="1" ht="14.4">
      <c r="A344" s="7"/>
      <c r="O344" s="5"/>
      <c r="P344" s="5"/>
    </row>
    <row r="345" spans="1:16" customFormat="1" ht="14.4">
      <c r="A345" s="7"/>
      <c r="O345" s="5"/>
      <c r="P345" s="5"/>
    </row>
    <row r="346" spans="1:16" customFormat="1" ht="14.4">
      <c r="A346" s="7"/>
      <c r="O346" s="5"/>
      <c r="P346" s="5"/>
    </row>
    <row r="347" spans="1:16" customFormat="1" ht="14.4">
      <c r="A347" s="7"/>
      <c r="O347" s="5"/>
      <c r="P347" s="5"/>
    </row>
    <row r="348" spans="1:16" customFormat="1" ht="14.4">
      <c r="A348" s="7"/>
      <c r="O348" s="5"/>
      <c r="P348" s="5"/>
    </row>
    <row r="349" spans="1:16" customFormat="1" ht="14.4">
      <c r="A349" s="7"/>
      <c r="O349" s="5"/>
      <c r="P349" s="5"/>
    </row>
    <row r="350" spans="1:16" customFormat="1" ht="14.4">
      <c r="A350" s="7"/>
      <c r="O350" s="5"/>
      <c r="P350" s="5"/>
    </row>
    <row r="351" spans="1:16" customFormat="1" ht="14.4">
      <c r="A351" s="7"/>
      <c r="O351" s="5"/>
      <c r="P351" s="5"/>
    </row>
    <row r="352" spans="1:16" customFormat="1" ht="14.4">
      <c r="A352" s="7"/>
      <c r="O352" s="5"/>
      <c r="P352" s="5"/>
    </row>
    <row r="353" spans="1:16" customFormat="1" ht="14.4">
      <c r="A353" s="7"/>
      <c r="O353" s="5"/>
      <c r="P353" s="5"/>
    </row>
    <row r="354" spans="1:16" customFormat="1" ht="14.4">
      <c r="A354" s="7"/>
      <c r="O354" s="5"/>
      <c r="P354" s="5"/>
    </row>
    <row r="355" spans="1:16" customFormat="1" ht="14.4">
      <c r="A355" s="7"/>
      <c r="O355" s="5"/>
      <c r="P355" s="5"/>
    </row>
    <row r="356" spans="1:16" customFormat="1" ht="14.4">
      <c r="A356" s="7"/>
      <c r="O356" s="5"/>
      <c r="P356" s="5"/>
    </row>
    <row r="357" spans="1:16" customFormat="1" ht="14.4">
      <c r="A357" s="7"/>
      <c r="O357" s="5"/>
      <c r="P357" s="5"/>
    </row>
    <row r="358" spans="1:16" customFormat="1" ht="14.4">
      <c r="A358" s="7"/>
      <c r="O358" s="5"/>
      <c r="P358" s="5"/>
    </row>
    <row r="359" spans="1:16" customFormat="1" ht="14.4">
      <c r="A359" s="7"/>
      <c r="O359" s="5"/>
      <c r="P359" s="5"/>
    </row>
    <row r="360" spans="1:16" customFormat="1" ht="14.4">
      <c r="A360" s="7"/>
      <c r="O360" s="5"/>
      <c r="P360" s="5"/>
    </row>
    <row r="361" spans="1:16" customFormat="1" ht="14.4">
      <c r="A361" s="7"/>
      <c r="O361" s="5"/>
      <c r="P361" s="5"/>
    </row>
    <row r="362" spans="1:16" customFormat="1" ht="14.4">
      <c r="A362" s="7"/>
      <c r="O362" s="5"/>
      <c r="P362" s="5"/>
    </row>
    <row r="363" spans="1:16" customFormat="1" ht="14.4">
      <c r="A363" s="7"/>
      <c r="O363" s="5"/>
      <c r="P363" s="5"/>
    </row>
    <row r="364" spans="1:16" customFormat="1" ht="14.4">
      <c r="A364" s="7"/>
      <c r="O364" s="5"/>
      <c r="P364" s="5"/>
    </row>
    <row r="365" spans="1:16" customFormat="1" ht="14.4">
      <c r="A365" s="7"/>
      <c r="O365" s="5"/>
      <c r="P365" s="5"/>
    </row>
    <row r="366" spans="1:16" customFormat="1" ht="14.4">
      <c r="A366" s="7"/>
      <c r="O366" s="5"/>
      <c r="P366" s="5"/>
    </row>
    <row r="367" spans="1:16" customFormat="1" ht="14.4">
      <c r="A367" s="7"/>
      <c r="O367" s="5"/>
      <c r="P367" s="5"/>
    </row>
    <row r="368" spans="1:16" customFormat="1" ht="14.4">
      <c r="A368" s="7"/>
      <c r="O368" s="5"/>
      <c r="P368" s="5"/>
    </row>
    <row r="369" spans="1:16" customFormat="1" ht="14.4">
      <c r="A369" s="7"/>
      <c r="O369" s="5"/>
      <c r="P369" s="5"/>
    </row>
    <row r="370" spans="1:16" customFormat="1" ht="14.4">
      <c r="A370" s="7"/>
      <c r="O370" s="5"/>
      <c r="P370" s="5"/>
    </row>
    <row r="371" spans="1:16" customFormat="1" ht="14.4">
      <c r="A371" s="7"/>
      <c r="O371" s="5"/>
      <c r="P371" s="5"/>
    </row>
    <row r="372" spans="1:16" customFormat="1" ht="14.4">
      <c r="A372" s="7"/>
      <c r="O372" s="5"/>
      <c r="P372" s="5"/>
    </row>
    <row r="373" spans="1:16" customFormat="1" ht="14.4">
      <c r="A373" s="7"/>
      <c r="O373" s="5"/>
      <c r="P373" s="5"/>
    </row>
    <row r="374" spans="1:16" customFormat="1" ht="14.4">
      <c r="A374" s="7"/>
      <c r="O374" s="5"/>
      <c r="P374" s="5"/>
    </row>
    <row r="375" spans="1:16" customFormat="1" ht="14.4">
      <c r="A375" s="7"/>
      <c r="O375" s="5"/>
      <c r="P375" s="5"/>
    </row>
    <row r="376" spans="1:16" customFormat="1" ht="14.4">
      <c r="A376" s="7"/>
      <c r="O376" s="5"/>
      <c r="P376" s="5"/>
    </row>
    <row r="377" spans="1:16" customFormat="1" ht="14.4">
      <c r="A377" s="7"/>
      <c r="O377" s="5"/>
      <c r="P377" s="5"/>
    </row>
    <row r="378" spans="1:16" customFormat="1" ht="14.4">
      <c r="A378" s="7"/>
      <c r="O378" s="5"/>
      <c r="P378" s="5"/>
    </row>
    <row r="379" spans="1:16" customFormat="1" ht="14.4">
      <c r="A379" s="7"/>
      <c r="O379" s="5"/>
      <c r="P379" s="5"/>
    </row>
    <row r="380" spans="1:16" customFormat="1" ht="14.4">
      <c r="A380" s="7"/>
      <c r="O380" s="5"/>
      <c r="P380" s="5"/>
    </row>
    <row r="381" spans="1:16" customFormat="1" ht="14.4">
      <c r="A381" s="7"/>
      <c r="O381" s="5"/>
      <c r="P381" s="5"/>
    </row>
    <row r="382" spans="1:16" customFormat="1" ht="14.4">
      <c r="A382" s="7"/>
      <c r="O382" s="5"/>
      <c r="P382" s="5"/>
    </row>
    <row r="383" spans="1:16" customFormat="1" ht="14.4">
      <c r="A383" s="7"/>
      <c r="O383" s="5"/>
      <c r="P383" s="5"/>
    </row>
    <row r="384" spans="1:16" customFormat="1" ht="14.4">
      <c r="A384" s="7"/>
      <c r="O384" s="5"/>
      <c r="P384" s="5"/>
    </row>
    <row r="385" spans="1:16" customFormat="1" ht="14.4">
      <c r="A385" s="7"/>
      <c r="O385" s="5"/>
      <c r="P385" s="5"/>
    </row>
    <row r="386" spans="1:16" customFormat="1" ht="14.4">
      <c r="A386" s="7"/>
      <c r="O386" s="5"/>
      <c r="P386" s="5"/>
    </row>
    <row r="387" spans="1:16" customFormat="1" ht="14.4">
      <c r="A387" s="7"/>
      <c r="O387" s="5"/>
      <c r="P387" s="5"/>
    </row>
    <row r="388" spans="1:16" customFormat="1" ht="14.4">
      <c r="A388" s="7"/>
      <c r="O388" s="5"/>
      <c r="P388" s="5"/>
    </row>
    <row r="389" spans="1:16" customFormat="1" ht="14.4">
      <c r="A389" s="7"/>
      <c r="O389" s="5"/>
      <c r="P389" s="5"/>
    </row>
    <row r="390" spans="1:16" customFormat="1" ht="14.4">
      <c r="A390" s="7"/>
      <c r="O390" s="5"/>
      <c r="P390" s="5"/>
    </row>
    <row r="391" spans="1:16" customFormat="1" ht="14.4">
      <c r="A391" s="7"/>
      <c r="O391" s="5"/>
      <c r="P391" s="5"/>
    </row>
    <row r="392" spans="1:16" customFormat="1" ht="14.4">
      <c r="A392" s="7"/>
      <c r="O392" s="5"/>
      <c r="P392" s="5"/>
    </row>
    <row r="393" spans="1:16" customFormat="1" ht="14.4">
      <c r="A393" s="7"/>
      <c r="O393" s="5"/>
      <c r="P393" s="5"/>
    </row>
    <row r="394" spans="1:16" customFormat="1" ht="14.4">
      <c r="A394" s="7"/>
      <c r="O394" s="5"/>
      <c r="P394" s="5"/>
    </row>
    <row r="395" spans="1:16" customFormat="1" ht="14.4">
      <c r="A395" s="7"/>
      <c r="O395" s="5"/>
      <c r="P395" s="5"/>
    </row>
    <row r="396" spans="1:16" customFormat="1" ht="14.4">
      <c r="A396" s="7"/>
      <c r="O396" s="5"/>
      <c r="P396" s="5"/>
    </row>
    <row r="397" spans="1:16" customFormat="1" ht="14.4">
      <c r="A397" s="7"/>
      <c r="O397" s="5"/>
      <c r="P397" s="5"/>
    </row>
    <row r="398" spans="1:16" customFormat="1" ht="14.4">
      <c r="A398" s="7"/>
      <c r="O398" s="5"/>
      <c r="P398" s="5"/>
    </row>
    <row r="399" spans="1:16" customFormat="1" ht="14.4">
      <c r="A399" s="7"/>
      <c r="O399" s="5"/>
      <c r="P399" s="5"/>
    </row>
    <row r="400" spans="1:16" customFormat="1" ht="14.4">
      <c r="A400" s="7"/>
      <c r="O400" s="5"/>
      <c r="P400" s="5"/>
    </row>
    <row r="401" spans="1:16" customFormat="1" ht="14.4">
      <c r="A401" s="7"/>
      <c r="O401" s="5"/>
      <c r="P401" s="5"/>
    </row>
    <row r="402" spans="1:16" customFormat="1" ht="14.4">
      <c r="A402" s="7"/>
      <c r="O402" s="5"/>
      <c r="P402" s="5"/>
    </row>
    <row r="403" spans="1:16" customFormat="1" ht="14.4">
      <c r="A403" s="7"/>
      <c r="O403" s="5"/>
      <c r="P403" s="5"/>
    </row>
    <row r="404" spans="1:16" customFormat="1" ht="14.4">
      <c r="A404" s="7"/>
      <c r="O404" s="5"/>
      <c r="P404" s="5"/>
    </row>
    <row r="405" spans="1:16" customFormat="1" ht="14.4">
      <c r="A405" s="7"/>
      <c r="O405" s="5"/>
      <c r="P405" s="5"/>
    </row>
    <row r="406" spans="1:16" customFormat="1" ht="14.4">
      <c r="A406" s="7"/>
      <c r="O406" s="5"/>
      <c r="P406" s="5"/>
    </row>
    <row r="407" spans="1:16" customFormat="1" ht="14.4">
      <c r="A407" s="7"/>
      <c r="O407" s="5"/>
      <c r="P407" s="5"/>
    </row>
    <row r="408" spans="1:16" customFormat="1" ht="14.4">
      <c r="A408" s="7"/>
      <c r="O408" s="5"/>
      <c r="P408" s="5"/>
    </row>
    <row r="409" spans="1:16" customFormat="1" ht="14.4">
      <c r="A409" s="7"/>
      <c r="O409" s="5"/>
      <c r="P409" s="5"/>
    </row>
    <row r="410" spans="1:16" customFormat="1" ht="14.4">
      <c r="A410" s="7"/>
      <c r="O410" s="5"/>
      <c r="P410" s="5"/>
    </row>
    <row r="411" spans="1:16" customFormat="1" ht="14.4">
      <c r="A411" s="7"/>
      <c r="O411" s="5"/>
      <c r="P411" s="5"/>
    </row>
    <row r="412" spans="1:16" customFormat="1" ht="14.4">
      <c r="A412" s="7"/>
      <c r="O412" s="5"/>
      <c r="P412" s="5"/>
    </row>
    <row r="413" spans="1:16" customFormat="1" ht="14.4">
      <c r="A413" s="7"/>
      <c r="O413" s="5"/>
      <c r="P413" s="5"/>
    </row>
    <row r="414" spans="1:16" customFormat="1" ht="14.4">
      <c r="A414" s="7"/>
      <c r="O414" s="5"/>
      <c r="P414" s="5"/>
    </row>
    <row r="415" spans="1:16" customFormat="1" ht="14.4">
      <c r="A415" s="7"/>
      <c r="O415" s="5"/>
      <c r="P415" s="5"/>
    </row>
    <row r="416" spans="1:16" customFormat="1" ht="14.4">
      <c r="A416" s="7"/>
      <c r="O416" s="5"/>
      <c r="P416" s="5"/>
    </row>
    <row r="417" spans="1:16" customFormat="1" ht="14.4">
      <c r="A417" s="7"/>
      <c r="O417" s="5"/>
      <c r="P417" s="5"/>
    </row>
    <row r="418" spans="1:16" customFormat="1" ht="14.4">
      <c r="A418" s="7"/>
      <c r="O418" s="5"/>
      <c r="P418" s="5"/>
    </row>
    <row r="419" spans="1:16" customFormat="1" ht="14.4">
      <c r="A419" s="7"/>
      <c r="O419" s="5"/>
      <c r="P419" s="5"/>
    </row>
    <row r="420" spans="1:16" customFormat="1" ht="14.4">
      <c r="A420" s="7"/>
      <c r="O420" s="5"/>
      <c r="P420" s="5"/>
    </row>
    <row r="421" spans="1:16" customFormat="1" ht="14.4">
      <c r="A421" s="7"/>
      <c r="O421" s="5"/>
      <c r="P421" s="5"/>
    </row>
    <row r="422" spans="1:16" customFormat="1" ht="14.4">
      <c r="A422" s="7"/>
      <c r="O422" s="5"/>
      <c r="P422" s="5"/>
    </row>
    <row r="423" spans="1:16" customFormat="1" ht="14.4">
      <c r="A423" s="7"/>
      <c r="O423" s="5"/>
      <c r="P423" s="5"/>
    </row>
    <row r="424" spans="1:16" customFormat="1" ht="14.4">
      <c r="A424" s="7"/>
      <c r="O424" s="5"/>
      <c r="P424" s="5"/>
    </row>
    <row r="425" spans="1:16" customFormat="1" ht="14.4">
      <c r="A425" s="7"/>
      <c r="O425" s="5"/>
      <c r="P425" s="5"/>
    </row>
    <row r="426" spans="1:16" customFormat="1" ht="14.4">
      <c r="A426" s="7"/>
      <c r="O426" s="5"/>
      <c r="P426" s="5"/>
    </row>
    <row r="427" spans="1:16" customFormat="1" ht="14.4">
      <c r="A427" s="7"/>
      <c r="O427" s="5"/>
      <c r="P427" s="5"/>
    </row>
    <row r="428" spans="1:16" customFormat="1" ht="14.4">
      <c r="A428" s="7"/>
      <c r="O428" s="5"/>
      <c r="P428" s="5"/>
    </row>
    <row r="429" spans="1:16" customFormat="1" ht="14.4">
      <c r="A429" s="7"/>
      <c r="O429" s="5"/>
      <c r="P429" s="5"/>
    </row>
    <row r="430" spans="1:16" customFormat="1" ht="14.4">
      <c r="A430" s="7"/>
      <c r="O430" s="5"/>
      <c r="P430" s="5"/>
    </row>
    <row r="431" spans="1:16" customFormat="1" ht="14.4">
      <c r="A431" s="7"/>
      <c r="O431" s="5"/>
      <c r="P431" s="5"/>
    </row>
    <row r="432" spans="1:16" customFormat="1" ht="14.4">
      <c r="A432" s="7"/>
      <c r="O432" s="5"/>
      <c r="P432" s="5"/>
    </row>
    <row r="433" spans="1:16" customFormat="1" ht="14.4">
      <c r="A433" s="7"/>
      <c r="O433" s="5"/>
      <c r="P433" s="5"/>
    </row>
    <row r="434" spans="1:16" customFormat="1" ht="14.4">
      <c r="A434" s="7"/>
      <c r="O434" s="5"/>
      <c r="P434" s="5"/>
    </row>
    <row r="435" spans="1:16" customFormat="1" ht="14.4">
      <c r="A435" s="7"/>
      <c r="O435" s="5"/>
      <c r="P435" s="5"/>
    </row>
    <row r="436" spans="1:16" customFormat="1" ht="14.4">
      <c r="A436" s="7"/>
      <c r="O436" s="5"/>
      <c r="P436" s="5"/>
    </row>
    <row r="437" spans="1:16" customFormat="1" ht="14.4">
      <c r="A437" s="7"/>
      <c r="O437" s="5"/>
      <c r="P437" s="5"/>
    </row>
    <row r="438" spans="1:16" customFormat="1" ht="14.4">
      <c r="A438" s="7"/>
      <c r="O438" s="5"/>
      <c r="P438" s="5"/>
    </row>
    <row r="439" spans="1:16" customFormat="1" ht="14.4">
      <c r="A439" s="7"/>
      <c r="O439" s="5"/>
      <c r="P439" s="5"/>
    </row>
    <row r="440" spans="1:16" customFormat="1" ht="14.4">
      <c r="A440" s="7"/>
      <c r="O440" s="5"/>
      <c r="P440" s="5"/>
    </row>
    <row r="441" spans="1:16" customFormat="1" ht="14.4">
      <c r="A441" s="7"/>
      <c r="O441" s="5"/>
      <c r="P441" s="5"/>
    </row>
    <row r="442" spans="1:16" customFormat="1" ht="14.4">
      <c r="A442" s="7"/>
      <c r="O442" s="5"/>
      <c r="P442" s="5"/>
    </row>
    <row r="443" spans="1:16" customFormat="1" ht="14.4">
      <c r="A443" s="7"/>
      <c r="O443" s="5"/>
      <c r="P443" s="5"/>
    </row>
    <row r="444" spans="1:16" customFormat="1" ht="14.4">
      <c r="A444" s="7"/>
      <c r="O444" s="5"/>
      <c r="P444" s="5"/>
    </row>
    <row r="445" spans="1:16" customFormat="1" ht="14.4">
      <c r="A445" s="7"/>
      <c r="O445" s="5"/>
      <c r="P445" s="5"/>
    </row>
    <row r="446" spans="1:16" customFormat="1" ht="14.4">
      <c r="A446" s="7"/>
      <c r="O446" s="5"/>
      <c r="P446" s="5"/>
    </row>
    <row r="447" spans="1:16" customFormat="1" ht="14.4">
      <c r="A447" s="7"/>
      <c r="O447" s="5"/>
      <c r="P447" s="5"/>
    </row>
    <row r="448" spans="1:16" customFormat="1" ht="14.4">
      <c r="A448" s="7"/>
      <c r="O448" s="5"/>
      <c r="P448" s="5"/>
    </row>
    <row r="449" spans="1:16" customFormat="1" ht="14.4">
      <c r="A449" s="7"/>
      <c r="O449" s="5"/>
      <c r="P449" s="5"/>
    </row>
    <row r="450" spans="1:16" customFormat="1" ht="14.4">
      <c r="A450" s="7"/>
      <c r="O450" s="5"/>
      <c r="P450" s="5"/>
    </row>
    <row r="451" spans="1:16" customFormat="1" ht="14.4">
      <c r="A451" s="7"/>
      <c r="O451" s="5"/>
      <c r="P451" s="5"/>
    </row>
    <row r="452" spans="1:16" customFormat="1" ht="14.4">
      <c r="A452" s="7"/>
      <c r="O452" s="5"/>
      <c r="P452" s="5"/>
    </row>
    <row r="453" spans="1:16" customFormat="1" ht="14.4">
      <c r="A453" s="7"/>
      <c r="O453" s="5"/>
      <c r="P453" s="5"/>
    </row>
    <row r="454" spans="1:16" customFormat="1" ht="14.4">
      <c r="A454" s="7"/>
      <c r="O454" s="5"/>
      <c r="P454" s="5"/>
    </row>
    <row r="455" spans="1:16" customFormat="1" ht="14.4">
      <c r="A455" s="7"/>
      <c r="O455" s="5"/>
      <c r="P455" s="5"/>
    </row>
    <row r="456" spans="1:16" customFormat="1" ht="14.4">
      <c r="A456" s="7"/>
      <c r="O456" s="5"/>
      <c r="P456" s="5"/>
    </row>
    <row r="457" spans="1:16" customFormat="1" ht="14.4">
      <c r="A457" s="7"/>
      <c r="O457" s="5"/>
      <c r="P457" s="5"/>
    </row>
    <row r="458" spans="1:16" customFormat="1" ht="14.4">
      <c r="A458" s="7"/>
      <c r="O458" s="5"/>
      <c r="P458" s="5"/>
    </row>
    <row r="459" spans="1:16" customFormat="1" ht="14.4">
      <c r="A459" s="7"/>
      <c r="O459" s="5"/>
      <c r="P459" s="5"/>
    </row>
    <row r="460" spans="1:16" customFormat="1" ht="14.4">
      <c r="A460" s="7"/>
      <c r="O460" s="5"/>
      <c r="P460" s="5"/>
    </row>
    <row r="461" spans="1:16" customFormat="1" ht="14.4">
      <c r="A461" s="7"/>
      <c r="O461" s="5"/>
      <c r="P461" s="5"/>
    </row>
    <row r="462" spans="1:16" customFormat="1" ht="14.4">
      <c r="A462" s="7"/>
      <c r="O462" s="5"/>
      <c r="P462" s="5"/>
    </row>
    <row r="463" spans="1:16" customFormat="1" ht="14.4">
      <c r="A463" s="7"/>
      <c r="O463" s="5"/>
      <c r="P463" s="5"/>
    </row>
    <row r="464" spans="1:16" customFormat="1" ht="14.4">
      <c r="A464" s="7"/>
      <c r="O464" s="5"/>
      <c r="P464" s="5"/>
    </row>
    <row r="465" spans="1:16" customFormat="1" ht="14.4">
      <c r="A465" s="7"/>
      <c r="O465" s="5"/>
      <c r="P465" s="5"/>
    </row>
    <row r="466" spans="1:16" customFormat="1" ht="14.4">
      <c r="A466" s="7"/>
      <c r="O466" s="5"/>
      <c r="P466" s="5"/>
    </row>
    <row r="467" spans="1:16" customFormat="1" ht="14.4">
      <c r="A467" s="7"/>
      <c r="O467" s="5"/>
      <c r="P467" s="5"/>
    </row>
    <row r="468" spans="1:16" customFormat="1" ht="14.4">
      <c r="A468" s="7"/>
      <c r="O468" s="5"/>
      <c r="P468" s="5"/>
    </row>
    <row r="469" spans="1:16" customFormat="1" ht="14.4">
      <c r="A469" s="7"/>
      <c r="O469" s="5"/>
      <c r="P469" s="5"/>
    </row>
    <row r="470" spans="1:16" customFormat="1" ht="14.4">
      <c r="A470" s="7"/>
      <c r="O470" s="5"/>
      <c r="P470" s="5"/>
    </row>
    <row r="471" spans="1:16" customFormat="1" ht="14.4">
      <c r="A471" s="7"/>
      <c r="O471" s="5"/>
      <c r="P471" s="5"/>
    </row>
    <row r="472" spans="1:16" customFormat="1" ht="14.4">
      <c r="A472" s="7"/>
      <c r="O472" s="5"/>
      <c r="P472" s="5"/>
    </row>
    <row r="473" spans="1:16" customFormat="1" ht="14.4">
      <c r="A473" s="7"/>
      <c r="O473" s="5"/>
      <c r="P473" s="5"/>
    </row>
    <row r="474" spans="1:16" customFormat="1" ht="14.4">
      <c r="A474" s="7"/>
      <c r="O474" s="5"/>
      <c r="P474" s="5"/>
    </row>
    <row r="475" spans="1:16" customFormat="1" ht="14.4">
      <c r="A475" s="7"/>
      <c r="O475" s="5"/>
      <c r="P475" s="5"/>
    </row>
    <row r="476" spans="1:16" customFormat="1" ht="14.4">
      <c r="A476" s="7"/>
      <c r="O476" s="5"/>
      <c r="P476" s="5"/>
    </row>
    <row r="477" spans="1:16" customFormat="1" ht="14.4">
      <c r="A477" s="7"/>
      <c r="O477" s="5"/>
      <c r="P477" s="5"/>
    </row>
    <row r="478" spans="1:16" customFormat="1" ht="14.4">
      <c r="A478" s="7"/>
      <c r="O478" s="5"/>
      <c r="P478" s="5"/>
    </row>
    <row r="479" spans="1:16" customFormat="1" ht="14.4">
      <c r="A479" s="7"/>
      <c r="O479" s="5"/>
      <c r="P479" s="5"/>
    </row>
    <row r="480" spans="1:16" customFormat="1" ht="14.4">
      <c r="A480" s="7"/>
      <c r="O480" s="5"/>
      <c r="P480" s="5"/>
    </row>
    <row r="481" spans="1:16" customFormat="1" ht="14.4">
      <c r="A481" s="7"/>
      <c r="O481" s="5"/>
      <c r="P481" s="5"/>
    </row>
    <row r="482" spans="1:16" customFormat="1" ht="14.4">
      <c r="A482" s="7"/>
      <c r="O482" s="5"/>
      <c r="P482" s="5"/>
    </row>
    <row r="483" spans="1:16" customFormat="1" ht="14.4">
      <c r="A483" s="7"/>
      <c r="O483" s="5"/>
      <c r="P483" s="5"/>
    </row>
    <row r="484" spans="1:16" customFormat="1" ht="14.4">
      <c r="A484" s="7"/>
      <c r="O484" s="5"/>
      <c r="P484" s="5"/>
    </row>
    <row r="485" spans="1:16" customFormat="1" ht="14.4">
      <c r="A485" s="7"/>
      <c r="O485" s="5"/>
      <c r="P485" s="5"/>
    </row>
    <row r="486" spans="1:16" customFormat="1" ht="14.4">
      <c r="A486" s="7"/>
      <c r="O486" s="5"/>
      <c r="P486" s="5"/>
    </row>
    <row r="487" spans="1:16" customFormat="1" ht="14.4">
      <c r="A487" s="7"/>
      <c r="O487" s="5"/>
      <c r="P487" s="5"/>
    </row>
    <row r="488" spans="1:16" customFormat="1" ht="14.4">
      <c r="A488" s="7"/>
      <c r="O488" s="5"/>
      <c r="P488" s="5"/>
    </row>
    <row r="489" spans="1:16" customFormat="1" ht="14.4">
      <c r="A489" s="7"/>
      <c r="O489" s="5"/>
      <c r="P489" s="5"/>
    </row>
    <row r="490" spans="1:16" customFormat="1" ht="14.4">
      <c r="A490" s="7"/>
      <c r="O490" s="5"/>
      <c r="P490" s="5"/>
    </row>
    <row r="491" spans="1:16" customFormat="1" ht="14.4">
      <c r="A491" s="7"/>
      <c r="O491" s="5"/>
      <c r="P491" s="5"/>
    </row>
    <row r="492" spans="1:16" customFormat="1" ht="14.4">
      <c r="A492" s="7"/>
      <c r="O492" s="5"/>
      <c r="P492" s="5"/>
    </row>
    <row r="493" spans="1:16" customFormat="1" ht="14.4">
      <c r="A493" s="7"/>
      <c r="O493" s="5"/>
      <c r="P493" s="5"/>
    </row>
    <row r="494" spans="1:16" customFormat="1" ht="14.4">
      <c r="A494" s="7"/>
      <c r="O494" s="5"/>
      <c r="P494" s="5"/>
    </row>
    <row r="495" spans="1:16" customFormat="1" ht="14.4">
      <c r="A495" s="7"/>
      <c r="O495" s="5"/>
      <c r="P495" s="5"/>
    </row>
    <row r="496" spans="1:16" customFormat="1" ht="14.4">
      <c r="A496" s="7"/>
      <c r="O496" s="5"/>
      <c r="P496" s="5"/>
    </row>
    <row r="497" spans="1:16" customFormat="1" ht="14.4">
      <c r="A497" s="7"/>
      <c r="O497" s="5"/>
      <c r="P497" s="5"/>
    </row>
    <row r="498" spans="1:16" customFormat="1" ht="14.4">
      <c r="A498" s="7"/>
      <c r="O498" s="5"/>
      <c r="P498" s="5"/>
    </row>
    <row r="499" spans="1:16" customFormat="1" ht="14.4">
      <c r="A499" s="7"/>
      <c r="O499" s="5"/>
      <c r="P499" s="5"/>
    </row>
    <row r="500" spans="1:16" customFormat="1" ht="14.4">
      <c r="A500" s="7"/>
      <c r="O500" s="5"/>
      <c r="P500" s="5"/>
    </row>
    <row r="501" spans="1:16" customFormat="1" ht="14.4">
      <c r="A501" s="7"/>
      <c r="O501" s="5"/>
      <c r="P501" s="5"/>
    </row>
    <row r="502" spans="1:16" customFormat="1" ht="14.4">
      <c r="A502" s="7"/>
      <c r="O502" s="5"/>
      <c r="P502" s="5"/>
    </row>
    <row r="503" spans="1:16" customFormat="1" ht="14.4">
      <c r="A503" s="7"/>
      <c r="O503" s="5"/>
      <c r="P503" s="5"/>
    </row>
    <row r="504" spans="1:16" customFormat="1" ht="14.4">
      <c r="A504" s="7"/>
      <c r="O504" s="5"/>
      <c r="P504" s="5"/>
    </row>
    <row r="505" spans="1:16" customFormat="1" ht="14.4">
      <c r="A505" s="7"/>
      <c r="O505" s="5"/>
      <c r="P505" s="5"/>
    </row>
    <row r="506" spans="1:16" customFormat="1" ht="14.4">
      <c r="A506" s="7"/>
      <c r="O506" s="5"/>
      <c r="P506" s="5"/>
    </row>
    <row r="507" spans="1:16" customFormat="1" ht="14.4">
      <c r="A507" s="7"/>
      <c r="O507" s="5"/>
      <c r="P507" s="5"/>
    </row>
    <row r="508" spans="1:16" customFormat="1" ht="14.4">
      <c r="A508" s="7"/>
    </row>
    <row r="509" spans="1:16" customFormat="1" ht="14.4">
      <c r="A509" s="7"/>
    </row>
    <row r="510" spans="1:16" customFormat="1" ht="14.4">
      <c r="A510" s="7"/>
    </row>
    <row r="511" spans="1:16" customFormat="1" ht="14.4">
      <c r="A511" s="7"/>
    </row>
    <row r="512" spans="1:16" customFormat="1" ht="14.4">
      <c r="A512" s="7"/>
    </row>
    <row r="513" spans="1:1" customFormat="1" ht="14.4">
      <c r="A513" s="7"/>
    </row>
    <row r="514" spans="1:1" customFormat="1" ht="14.4">
      <c r="A514" s="7"/>
    </row>
    <row r="515" spans="1:1" customFormat="1" ht="14.4">
      <c r="A515" s="7"/>
    </row>
    <row r="516" spans="1:1" customFormat="1" ht="14.4">
      <c r="A516" s="7"/>
    </row>
    <row r="517" spans="1:1" customFormat="1" ht="14.4">
      <c r="A517" s="7"/>
    </row>
    <row r="518" spans="1:1" customFormat="1" ht="14.4">
      <c r="A518" s="7"/>
    </row>
    <row r="519" spans="1:1" customFormat="1" ht="14.4">
      <c r="A519" s="7"/>
    </row>
    <row r="520" spans="1:1" customFormat="1" ht="14.4">
      <c r="A520" s="7"/>
    </row>
    <row r="521" spans="1:1" customFormat="1" ht="14.4">
      <c r="A521" s="7"/>
    </row>
    <row r="522" spans="1:1" customFormat="1" ht="14.4">
      <c r="A522" s="7"/>
    </row>
    <row r="523" spans="1:1" customFormat="1" ht="14.4">
      <c r="A523" s="7"/>
    </row>
    <row r="524" spans="1:1" customFormat="1" ht="14.4">
      <c r="A524" s="7"/>
    </row>
    <row r="525" spans="1:1" customFormat="1" ht="14.4">
      <c r="A525" s="7"/>
    </row>
    <row r="526" spans="1:1" customFormat="1" ht="14.4">
      <c r="A526" s="7"/>
    </row>
    <row r="527" spans="1:1" customFormat="1" ht="14.4">
      <c r="A527" s="7"/>
    </row>
    <row r="528" spans="1:1" customFormat="1" ht="14.4">
      <c r="A528" s="7"/>
    </row>
    <row r="529" spans="1:1" customFormat="1" ht="14.4">
      <c r="A529" s="7"/>
    </row>
    <row r="530" spans="1:1" customFormat="1" ht="14.4">
      <c r="A530" s="7"/>
    </row>
    <row r="531" spans="1:1" customFormat="1" ht="14.4">
      <c r="A531" s="7"/>
    </row>
    <row r="532" spans="1:1" customFormat="1" ht="14.4">
      <c r="A532" s="7"/>
    </row>
    <row r="533" spans="1:1" customFormat="1" ht="14.4">
      <c r="A533" s="7"/>
    </row>
    <row r="534" spans="1:1" customFormat="1" ht="14.4">
      <c r="A534" s="7"/>
    </row>
    <row r="535" spans="1:1" customFormat="1" ht="14.4">
      <c r="A535" s="7"/>
    </row>
    <row r="536" spans="1:1" customFormat="1" ht="14.4">
      <c r="A536" s="7"/>
    </row>
    <row r="537" spans="1:1" customFormat="1" ht="14.4">
      <c r="A537" s="7"/>
    </row>
    <row r="538" spans="1:1" customFormat="1" ht="14.4">
      <c r="A538" s="7"/>
    </row>
    <row r="539" spans="1:1" customFormat="1" ht="14.4">
      <c r="A539" s="7"/>
    </row>
    <row r="540" spans="1:1" customFormat="1" ht="14.4">
      <c r="A540" s="7"/>
    </row>
    <row r="541" spans="1:1" customFormat="1" ht="14.4">
      <c r="A541" s="7"/>
    </row>
    <row r="542" spans="1:1" customFormat="1" ht="14.4">
      <c r="A542" s="7"/>
    </row>
    <row r="543" spans="1:1" customFormat="1" ht="14.4">
      <c r="A543" s="7"/>
    </row>
    <row r="544" spans="1:1" customFormat="1" ht="14.4">
      <c r="A544" s="7"/>
    </row>
    <row r="545" spans="1:1" customFormat="1" ht="14.4">
      <c r="A545" s="7"/>
    </row>
    <row r="546" spans="1:1" customFormat="1" ht="14.4">
      <c r="A546" s="7"/>
    </row>
    <row r="547" spans="1:1" customFormat="1" ht="14.4">
      <c r="A547" s="7"/>
    </row>
    <row r="548" spans="1:1" customFormat="1" ht="14.4">
      <c r="A548" s="7"/>
    </row>
    <row r="549" spans="1:1" customFormat="1" ht="14.4">
      <c r="A549" s="7"/>
    </row>
    <row r="550" spans="1:1" customFormat="1" ht="14.4">
      <c r="A550" s="7"/>
    </row>
    <row r="551" spans="1:1" customFormat="1" ht="14.4">
      <c r="A551" s="7"/>
    </row>
    <row r="552" spans="1:1" customFormat="1" ht="14.4">
      <c r="A552" s="7"/>
    </row>
    <row r="553" spans="1:1" customFormat="1" ht="14.4">
      <c r="A553" s="7"/>
    </row>
    <row r="554" spans="1:1" customFormat="1" ht="14.4">
      <c r="A554" s="7"/>
    </row>
    <row r="555" spans="1:1" customFormat="1" ht="14.4">
      <c r="A555" s="7"/>
    </row>
    <row r="556" spans="1:1" customFormat="1" ht="14.4">
      <c r="A556" s="7"/>
    </row>
    <row r="557" spans="1:1" customFormat="1" ht="14.4">
      <c r="A557" s="7"/>
    </row>
    <row r="558" spans="1:1" customFormat="1" ht="14.4">
      <c r="A558" s="7"/>
    </row>
    <row r="559" spans="1:1" customFormat="1" ht="14.4">
      <c r="A559" s="7"/>
    </row>
    <row r="560" spans="1:1" customFormat="1" ht="14.4">
      <c r="A560" s="7"/>
    </row>
    <row r="561" spans="1:1" customFormat="1" ht="14.4">
      <c r="A561" s="7"/>
    </row>
    <row r="562" spans="1:1" customFormat="1" ht="14.4">
      <c r="A562" s="7"/>
    </row>
    <row r="563" spans="1:1" customFormat="1" ht="14.4">
      <c r="A563" s="7"/>
    </row>
    <row r="564" spans="1:1" customFormat="1" ht="14.4">
      <c r="A564" s="7"/>
    </row>
    <row r="565" spans="1:1" customFormat="1" ht="14.4">
      <c r="A565" s="7"/>
    </row>
    <row r="566" spans="1:1" customFormat="1" ht="14.4">
      <c r="A566" s="7"/>
    </row>
    <row r="567" spans="1:1" customFormat="1" ht="14.4">
      <c r="A567" s="7"/>
    </row>
    <row r="568" spans="1:1" customFormat="1" ht="14.4">
      <c r="A568" s="7"/>
    </row>
    <row r="569" spans="1:1" customFormat="1" ht="14.4">
      <c r="A569" s="7"/>
    </row>
    <row r="570" spans="1:1" customFormat="1" ht="14.4">
      <c r="A570" s="7"/>
    </row>
    <row r="571" spans="1:1" customFormat="1" ht="14.4">
      <c r="A571" s="7"/>
    </row>
    <row r="572" spans="1:1" customFormat="1" ht="14.4">
      <c r="A572" s="7"/>
    </row>
    <row r="573" spans="1:1" customFormat="1" ht="14.4">
      <c r="A573" s="7"/>
    </row>
    <row r="574" spans="1:1" customFormat="1" ht="14.4">
      <c r="A574" s="7"/>
    </row>
    <row r="575" spans="1:1" customFormat="1" ht="14.4">
      <c r="A575" s="7"/>
    </row>
    <row r="576" spans="1:1" customFormat="1" ht="14.4">
      <c r="A576" s="7"/>
    </row>
    <row r="577" spans="1:1" customFormat="1" ht="14.4">
      <c r="A577" s="7"/>
    </row>
    <row r="578" spans="1:1" customFormat="1" ht="14.4">
      <c r="A578" s="7"/>
    </row>
    <row r="579" spans="1:1" customFormat="1" ht="14.4">
      <c r="A579" s="7"/>
    </row>
    <row r="580" spans="1:1" customFormat="1" ht="14.4">
      <c r="A580" s="7"/>
    </row>
    <row r="581" spans="1:1" customFormat="1" ht="14.4">
      <c r="A581" s="7"/>
    </row>
    <row r="582" spans="1:1" customFormat="1" ht="14.4">
      <c r="A582" s="7"/>
    </row>
    <row r="583" spans="1:1" customFormat="1" ht="14.4">
      <c r="A583" s="7"/>
    </row>
    <row r="584" spans="1:1" customFormat="1" ht="14.4">
      <c r="A584" s="7"/>
    </row>
    <row r="585" spans="1:1" customFormat="1" ht="14.4">
      <c r="A585" s="7"/>
    </row>
    <row r="586" spans="1:1" customFormat="1" ht="14.4">
      <c r="A586" s="7"/>
    </row>
    <row r="587" spans="1:1" customFormat="1" ht="14.4">
      <c r="A587" s="7"/>
    </row>
    <row r="588" spans="1:1" customFormat="1" ht="14.4">
      <c r="A588" s="7"/>
    </row>
    <row r="589" spans="1:1" customFormat="1" ht="14.4">
      <c r="A589" s="7"/>
    </row>
    <row r="590" spans="1:1" customFormat="1" ht="14.4">
      <c r="A590" s="7"/>
    </row>
    <row r="591" spans="1:1" customFormat="1" ht="14.4">
      <c r="A591" s="7"/>
    </row>
    <row r="592" spans="1:1" customFormat="1" ht="14.4">
      <c r="A592" s="7"/>
    </row>
    <row r="593" spans="1:1" customFormat="1" ht="14.4">
      <c r="A593" s="7"/>
    </row>
    <row r="594" spans="1:1" customFormat="1" ht="14.4">
      <c r="A594" s="7"/>
    </row>
    <row r="595" spans="1:1" customFormat="1" ht="14.4">
      <c r="A595" s="7"/>
    </row>
    <row r="596" spans="1:1" customFormat="1" ht="14.4">
      <c r="A596" s="7"/>
    </row>
    <row r="597" spans="1:1" customFormat="1" ht="14.4">
      <c r="A597" s="7"/>
    </row>
    <row r="598" spans="1:1" customFormat="1" ht="14.4">
      <c r="A598" s="7"/>
    </row>
    <row r="599" spans="1:1" customFormat="1" ht="14.4">
      <c r="A599" s="7"/>
    </row>
    <row r="600" spans="1:1" customFormat="1" ht="14.4">
      <c r="A600" s="7"/>
    </row>
    <row r="601" spans="1:1" customFormat="1" ht="14.4">
      <c r="A601" s="7"/>
    </row>
    <row r="602" spans="1:1" customFormat="1" ht="14.4">
      <c r="A602" s="7"/>
    </row>
    <row r="603" spans="1:1" customFormat="1" ht="14.4">
      <c r="A603" s="7"/>
    </row>
    <row r="604" spans="1:1" customFormat="1" ht="14.4">
      <c r="A604" s="7"/>
    </row>
    <row r="605" spans="1:1" customFormat="1" ht="14.4">
      <c r="A605" s="7"/>
    </row>
    <row r="606" spans="1:1" customFormat="1" ht="14.4">
      <c r="A606" s="7"/>
    </row>
    <row r="607" spans="1:1" customFormat="1" ht="14.4">
      <c r="A607" s="7"/>
    </row>
    <row r="608" spans="1:1" customFormat="1" ht="14.4">
      <c r="A608" s="7"/>
    </row>
    <row r="609" spans="1:1" customFormat="1" ht="14.4">
      <c r="A609" s="7"/>
    </row>
    <row r="610" spans="1:1" customFormat="1" ht="14.4">
      <c r="A610" s="7"/>
    </row>
    <row r="611" spans="1:1" customFormat="1" ht="14.4">
      <c r="A611" s="7"/>
    </row>
    <row r="612" spans="1:1" customFormat="1" ht="14.4">
      <c r="A612" s="7"/>
    </row>
    <row r="613" spans="1:1" customFormat="1" ht="14.4">
      <c r="A613" s="7"/>
    </row>
    <row r="614" spans="1:1" customFormat="1" ht="14.4">
      <c r="A614" s="7"/>
    </row>
    <row r="615" spans="1:1" customFormat="1" ht="14.4">
      <c r="A615" s="7"/>
    </row>
    <row r="616" spans="1:1" customFormat="1" ht="14.4">
      <c r="A616" s="7"/>
    </row>
    <row r="617" spans="1:1" customFormat="1" ht="14.4">
      <c r="A617" s="7"/>
    </row>
    <row r="618" spans="1:1" customFormat="1" ht="14.4">
      <c r="A618" s="7"/>
    </row>
    <row r="619" spans="1:1" customFormat="1" ht="14.4">
      <c r="A619" s="7"/>
    </row>
    <row r="620" spans="1:1" customFormat="1" ht="14.4">
      <c r="A620" s="7"/>
    </row>
    <row r="621" spans="1:1" customFormat="1" ht="14.4">
      <c r="A621" s="7"/>
    </row>
    <row r="622" spans="1:1" customFormat="1" ht="14.4">
      <c r="A622" s="7"/>
    </row>
    <row r="623" spans="1:1" customFormat="1" ht="14.4">
      <c r="A623" s="7"/>
    </row>
    <row r="624" spans="1:1" customFormat="1" ht="14.4">
      <c r="A624" s="7"/>
    </row>
    <row r="625" spans="1:29" customFormat="1" ht="14.4">
      <c r="A625" s="7"/>
    </row>
    <row r="626" spans="1:29" customFormat="1" ht="14.4">
      <c r="A626" s="7"/>
    </row>
    <row r="627" spans="1:29" ht="14.4">
      <c r="A627" s="7"/>
      <c r="B627"/>
      <c r="C627"/>
      <c r="D627"/>
      <c r="E627"/>
      <c r="F627"/>
      <c r="G627"/>
      <c r="H627"/>
      <c r="I627"/>
      <c r="J627"/>
      <c r="K627"/>
      <c r="L627"/>
      <c r="M627"/>
      <c r="N627"/>
      <c r="O627" s="5"/>
      <c r="P627" s="5"/>
      <c r="Q627"/>
      <c r="R627"/>
      <c r="S627"/>
      <c r="T627"/>
      <c r="U627"/>
      <c r="V627"/>
      <c r="W627"/>
      <c r="X627"/>
      <c r="Y627"/>
      <c r="Z627"/>
      <c r="AA627"/>
      <c r="AB627"/>
      <c r="AC627"/>
    </row>
    <row r="628" spans="1:29" ht="14.4">
      <c r="A628" s="7"/>
      <c r="B628"/>
      <c r="C628"/>
      <c r="D628"/>
      <c r="E628"/>
      <c r="F628"/>
      <c r="G628"/>
      <c r="H628"/>
      <c r="I628"/>
      <c r="J628"/>
      <c r="K628"/>
      <c r="L628"/>
      <c r="M628"/>
      <c r="N628"/>
      <c r="O628" s="5"/>
      <c r="P628" s="5"/>
      <c r="Q628"/>
      <c r="R628"/>
      <c r="S628"/>
      <c r="T628"/>
      <c r="U628"/>
      <c r="V628"/>
      <c r="W628"/>
      <c r="X628"/>
      <c r="Y628"/>
      <c r="Z628"/>
      <c r="AA628"/>
      <c r="AB628"/>
      <c r="AC628"/>
    </row>
    <row r="629" spans="1:29" ht="14.4">
      <c r="A629" s="7"/>
      <c r="B629"/>
      <c r="C629"/>
      <c r="D629"/>
      <c r="E629"/>
      <c r="F629"/>
      <c r="G629"/>
      <c r="H629"/>
      <c r="I629"/>
      <c r="J629"/>
      <c r="K629"/>
      <c r="L629"/>
      <c r="M629"/>
      <c r="N629"/>
      <c r="O629" s="5"/>
      <c r="P629" s="5"/>
      <c r="Q629"/>
      <c r="R629"/>
      <c r="S629"/>
      <c r="T629"/>
      <c r="U629"/>
      <c r="V629"/>
      <c r="W629"/>
      <c r="X629"/>
      <c r="Y629"/>
      <c r="Z629"/>
      <c r="AA629"/>
      <c r="AB629"/>
      <c r="AC629"/>
    </row>
    <row r="630" spans="1:29" ht="14.4">
      <c r="A630" s="7"/>
      <c r="B630"/>
      <c r="C630"/>
      <c r="D630"/>
      <c r="E630"/>
      <c r="F630"/>
      <c r="G630"/>
      <c r="H630"/>
      <c r="I630"/>
      <c r="J630"/>
      <c r="K630"/>
      <c r="L630"/>
      <c r="M630"/>
      <c r="N630"/>
      <c r="O630" s="5"/>
      <c r="P630" s="5"/>
      <c r="Q630"/>
      <c r="R630"/>
      <c r="S630"/>
      <c r="T630"/>
      <c r="U630"/>
      <c r="V630"/>
      <c r="W630"/>
      <c r="X630"/>
      <c r="Y630"/>
      <c r="Z630"/>
      <c r="AA630"/>
      <c r="AB630"/>
      <c r="AC630"/>
    </row>
    <row r="631" spans="1:29" ht="14.4">
      <c r="A631" s="7"/>
      <c r="B631"/>
      <c r="C631"/>
      <c r="D631"/>
      <c r="E631"/>
      <c r="F631"/>
      <c r="G631"/>
      <c r="H631"/>
      <c r="I631"/>
      <c r="J631"/>
      <c r="K631"/>
      <c r="L631"/>
      <c r="M631"/>
      <c r="N631"/>
      <c r="O631" s="5"/>
      <c r="P631" s="5"/>
      <c r="Q631"/>
      <c r="R631"/>
      <c r="S631"/>
      <c r="T631"/>
      <c r="U631"/>
      <c r="V631"/>
      <c r="W631"/>
      <c r="X631"/>
      <c r="Y631"/>
      <c r="Z631"/>
      <c r="AA631"/>
      <c r="AB631"/>
      <c r="AC631"/>
    </row>
    <row r="632" spans="1:29" ht="14.4">
      <c r="A632" s="7"/>
      <c r="B632"/>
      <c r="C632"/>
      <c r="D632"/>
      <c r="E632"/>
      <c r="F632"/>
      <c r="G632"/>
      <c r="H632"/>
      <c r="I632"/>
      <c r="J632"/>
      <c r="K632"/>
      <c r="L632"/>
      <c r="M632"/>
      <c r="N632"/>
      <c r="O632" s="5"/>
      <c r="P632" s="5"/>
      <c r="Q632"/>
      <c r="R632"/>
      <c r="S632"/>
      <c r="T632"/>
      <c r="U632"/>
      <c r="V632"/>
      <c r="W632"/>
      <c r="X632"/>
      <c r="Y632"/>
      <c r="Z632"/>
      <c r="AA632"/>
      <c r="AB632"/>
      <c r="AC632"/>
    </row>
    <row r="633" spans="1:29" ht="14.4">
      <c r="A633" s="7"/>
      <c r="B633"/>
      <c r="C633"/>
      <c r="D633"/>
      <c r="E633"/>
      <c r="F633"/>
      <c r="G633"/>
      <c r="H633"/>
      <c r="I633"/>
      <c r="J633"/>
      <c r="K633"/>
      <c r="L633"/>
      <c r="M633"/>
      <c r="N633"/>
      <c r="O633" s="5"/>
      <c r="P633" s="5"/>
      <c r="Q633"/>
      <c r="R633"/>
      <c r="S633"/>
      <c r="T633"/>
      <c r="U633"/>
      <c r="V633"/>
      <c r="W633"/>
      <c r="X633"/>
      <c r="Y633"/>
      <c r="Z633"/>
      <c r="AA633"/>
      <c r="AB633"/>
      <c r="AC633"/>
    </row>
    <row r="634" spans="1:29" ht="14.4">
      <c r="A634" s="7"/>
      <c r="B634"/>
      <c r="C634"/>
      <c r="D634"/>
      <c r="E634"/>
      <c r="F634"/>
      <c r="G634"/>
      <c r="H634"/>
      <c r="I634"/>
      <c r="J634"/>
      <c r="K634"/>
      <c r="L634"/>
      <c r="M634"/>
      <c r="N634"/>
      <c r="O634" s="5"/>
      <c r="P634" s="5"/>
      <c r="Q634"/>
      <c r="R634"/>
      <c r="S634"/>
      <c r="T634"/>
      <c r="U634"/>
      <c r="V634"/>
      <c r="W634"/>
      <c r="X634"/>
      <c r="Y634"/>
      <c r="Z634"/>
      <c r="AA634"/>
      <c r="AB634"/>
      <c r="AC634"/>
    </row>
    <row r="635" spans="1:29" ht="14.4">
      <c r="A635" s="7"/>
      <c r="B635"/>
      <c r="C635"/>
      <c r="D635"/>
      <c r="E635"/>
      <c r="F635"/>
      <c r="G635"/>
      <c r="H635"/>
      <c r="I635"/>
      <c r="J635"/>
      <c r="K635"/>
      <c r="L635"/>
      <c r="M635"/>
      <c r="N635"/>
      <c r="O635" s="5"/>
      <c r="P635" s="5"/>
      <c r="Q635"/>
      <c r="R635"/>
      <c r="S635"/>
      <c r="T635"/>
      <c r="U635"/>
      <c r="V635"/>
      <c r="W635"/>
      <c r="X635"/>
      <c r="Y635"/>
      <c r="Z635"/>
      <c r="AA635"/>
      <c r="AB635"/>
      <c r="AC635"/>
    </row>
    <row r="636" spans="1:29" ht="14.4">
      <c r="A636" s="7"/>
      <c r="B636"/>
      <c r="C636"/>
      <c r="D636"/>
      <c r="E636"/>
      <c r="F636"/>
      <c r="G636"/>
      <c r="H636"/>
      <c r="I636"/>
      <c r="J636"/>
      <c r="K636"/>
      <c r="L636"/>
      <c r="M636"/>
      <c r="N636"/>
      <c r="O636" s="5"/>
      <c r="P636" s="5"/>
      <c r="Q636"/>
      <c r="R636"/>
      <c r="S636"/>
      <c r="T636"/>
      <c r="U636"/>
      <c r="V636"/>
      <c r="W636"/>
      <c r="X636"/>
      <c r="Y636"/>
      <c r="Z636"/>
      <c r="AA636"/>
      <c r="AB636"/>
      <c r="AC636"/>
    </row>
    <row r="637" spans="1:29" ht="14.4">
      <c r="A637" s="7"/>
      <c r="B637"/>
      <c r="C637"/>
      <c r="D637"/>
      <c r="E637"/>
      <c r="F637"/>
      <c r="G637"/>
      <c r="H637"/>
      <c r="I637"/>
      <c r="J637"/>
      <c r="K637"/>
      <c r="L637"/>
      <c r="M637"/>
      <c r="N637"/>
      <c r="O637" s="5"/>
      <c r="P637" s="5"/>
      <c r="Q637"/>
      <c r="R637"/>
      <c r="S637"/>
      <c r="T637"/>
      <c r="U637"/>
      <c r="V637"/>
      <c r="W637"/>
      <c r="X637"/>
      <c r="Y637"/>
      <c r="Z637"/>
      <c r="AA637"/>
      <c r="AB637"/>
      <c r="AC637"/>
    </row>
    <row r="638" spans="1:29" ht="14.4">
      <c r="A638" s="7"/>
      <c r="B638"/>
      <c r="C638"/>
      <c r="D638"/>
      <c r="E638"/>
      <c r="F638"/>
      <c r="G638"/>
      <c r="H638"/>
      <c r="I638"/>
      <c r="J638"/>
      <c r="K638"/>
      <c r="L638"/>
      <c r="M638"/>
      <c r="N638"/>
      <c r="O638" s="5"/>
      <c r="P638" s="5"/>
      <c r="Q638"/>
      <c r="R638"/>
      <c r="S638"/>
      <c r="T638"/>
      <c r="U638"/>
      <c r="V638"/>
      <c r="W638"/>
      <c r="X638"/>
      <c r="Y638"/>
      <c r="Z638"/>
      <c r="AA638"/>
      <c r="AB638"/>
      <c r="AC638"/>
    </row>
    <row r="639" spans="1:29" ht="14.4">
      <c r="A639" s="7"/>
      <c r="B639"/>
      <c r="C639"/>
      <c r="D639"/>
      <c r="E639"/>
      <c r="F639"/>
      <c r="G639"/>
      <c r="H639"/>
      <c r="I639"/>
      <c r="J639"/>
      <c r="K639"/>
      <c r="L639"/>
      <c r="M639"/>
      <c r="N639"/>
      <c r="O639" s="5"/>
      <c r="P639" s="5"/>
      <c r="Q639"/>
      <c r="R639"/>
      <c r="S639"/>
      <c r="T639"/>
      <c r="U639"/>
      <c r="V639"/>
      <c r="W639"/>
      <c r="X639"/>
      <c r="Y639"/>
      <c r="Z639"/>
      <c r="AA639"/>
      <c r="AB639"/>
      <c r="AC639"/>
    </row>
    <row r="640" spans="1:29" ht="14.4">
      <c r="A640" s="7"/>
      <c r="B640"/>
      <c r="C640"/>
      <c r="D640"/>
      <c r="E640"/>
      <c r="F640"/>
      <c r="G640"/>
      <c r="H640"/>
      <c r="I640"/>
      <c r="J640"/>
      <c r="K640"/>
      <c r="L640"/>
      <c r="M640"/>
      <c r="N640"/>
      <c r="O640" s="5"/>
      <c r="P640" s="5"/>
      <c r="Q640"/>
      <c r="R640"/>
      <c r="S640"/>
      <c r="T640"/>
      <c r="U640"/>
      <c r="V640"/>
      <c r="W640"/>
      <c r="X640"/>
      <c r="Y640"/>
      <c r="Z640"/>
      <c r="AA640"/>
      <c r="AB640"/>
      <c r="AC640"/>
    </row>
    <row r="641" spans="1:29" ht="14.4">
      <c r="A641" s="7"/>
      <c r="B641"/>
      <c r="C641"/>
      <c r="D641"/>
      <c r="E641"/>
      <c r="F641"/>
      <c r="G641"/>
      <c r="H641"/>
      <c r="I641"/>
      <c r="J641"/>
      <c r="K641"/>
      <c r="L641"/>
      <c r="M641"/>
      <c r="N641"/>
      <c r="O641" s="5"/>
      <c r="P641" s="5"/>
      <c r="Q641"/>
      <c r="R641"/>
      <c r="S641"/>
      <c r="T641"/>
      <c r="U641"/>
      <c r="V641"/>
      <c r="W641"/>
      <c r="X641"/>
      <c r="Y641"/>
      <c r="Z641"/>
      <c r="AA641"/>
      <c r="AB641"/>
      <c r="AC641"/>
    </row>
    <row r="642" spans="1:29" ht="14.4">
      <c r="A642" s="7"/>
      <c r="B642"/>
      <c r="C642"/>
      <c r="D642"/>
      <c r="E642"/>
      <c r="F642"/>
      <c r="G642"/>
      <c r="H642"/>
      <c r="I642"/>
      <c r="J642"/>
      <c r="K642"/>
      <c r="L642"/>
      <c r="M642"/>
      <c r="N642"/>
      <c r="O642" s="5"/>
      <c r="P642" s="5"/>
      <c r="Q642"/>
      <c r="R642"/>
      <c r="S642"/>
      <c r="T642"/>
      <c r="U642"/>
      <c r="V642"/>
      <c r="W642"/>
      <c r="X642"/>
      <c r="Y642"/>
      <c r="Z642"/>
      <c r="AA642"/>
      <c r="AB642"/>
      <c r="AC642"/>
    </row>
    <row r="643" spans="1:29" ht="14.4">
      <c r="A643" s="7"/>
      <c r="B643"/>
      <c r="C643"/>
      <c r="D643"/>
      <c r="E643"/>
      <c r="F643"/>
      <c r="G643"/>
      <c r="H643"/>
      <c r="I643"/>
      <c r="J643"/>
      <c r="K643"/>
      <c r="L643"/>
      <c r="M643"/>
      <c r="N643"/>
      <c r="O643" s="5"/>
      <c r="P643" s="5"/>
      <c r="Q643"/>
      <c r="R643"/>
      <c r="S643"/>
      <c r="T643"/>
      <c r="U643"/>
      <c r="V643"/>
      <c r="W643"/>
      <c r="X643"/>
      <c r="Y643"/>
      <c r="Z643"/>
      <c r="AA643"/>
      <c r="AB643"/>
      <c r="AC643"/>
    </row>
    <row r="644" spans="1:29" ht="14.4">
      <c r="A644" s="7"/>
      <c r="B644"/>
      <c r="C644"/>
      <c r="D644"/>
      <c r="E644"/>
      <c r="F644"/>
      <c r="G644"/>
      <c r="H644"/>
      <c r="I644"/>
      <c r="J644"/>
      <c r="K644"/>
      <c r="L644"/>
      <c r="M644"/>
      <c r="N644"/>
      <c r="O644" s="5"/>
      <c r="P644" s="5"/>
      <c r="Q644"/>
      <c r="R644"/>
      <c r="S644"/>
      <c r="T644"/>
      <c r="U644"/>
      <c r="V644"/>
      <c r="W644"/>
      <c r="X644"/>
      <c r="Y644"/>
      <c r="Z644"/>
      <c r="AA644"/>
      <c r="AB644"/>
      <c r="AC644"/>
    </row>
    <row r="645" spans="1:29" ht="14.4">
      <c r="A645" s="7"/>
      <c r="B645"/>
      <c r="C645"/>
      <c r="D645"/>
      <c r="E645"/>
      <c r="F645"/>
      <c r="G645"/>
      <c r="H645"/>
      <c r="I645"/>
      <c r="J645"/>
      <c r="K645"/>
      <c r="L645"/>
      <c r="M645"/>
      <c r="N645"/>
      <c r="O645" s="5"/>
      <c r="P645" s="5"/>
      <c r="Q645"/>
      <c r="R645"/>
      <c r="S645"/>
      <c r="T645"/>
      <c r="U645"/>
      <c r="V645"/>
      <c r="W645"/>
      <c r="X645"/>
      <c r="Y645"/>
      <c r="Z645"/>
      <c r="AA645"/>
      <c r="AB645"/>
      <c r="AC645"/>
    </row>
    <row r="646" spans="1:29" ht="14.4">
      <c r="A646" s="7"/>
      <c r="B646"/>
      <c r="C646"/>
      <c r="D646"/>
      <c r="E646"/>
      <c r="F646"/>
      <c r="G646"/>
      <c r="H646"/>
      <c r="I646"/>
      <c r="J646"/>
      <c r="K646"/>
      <c r="L646"/>
      <c r="M646"/>
      <c r="N646"/>
      <c r="O646" s="5"/>
      <c r="P646" s="5"/>
      <c r="Q646"/>
      <c r="R646"/>
      <c r="S646"/>
      <c r="T646"/>
      <c r="U646"/>
      <c r="V646"/>
      <c r="W646"/>
      <c r="X646"/>
      <c r="Y646"/>
      <c r="Z646"/>
      <c r="AA646"/>
      <c r="AB646"/>
      <c r="AC646"/>
    </row>
    <row r="647" spans="1:29" ht="14.4">
      <c r="A647" s="7"/>
      <c r="B647"/>
      <c r="C647"/>
      <c r="D647"/>
      <c r="E647"/>
      <c r="F647"/>
      <c r="G647"/>
      <c r="H647"/>
      <c r="I647"/>
      <c r="J647"/>
      <c r="K647"/>
      <c r="L647"/>
      <c r="M647"/>
      <c r="N647"/>
      <c r="O647" s="5"/>
      <c r="P647" s="5"/>
      <c r="Q647"/>
      <c r="R647"/>
      <c r="S647"/>
      <c r="T647"/>
      <c r="U647"/>
      <c r="V647"/>
      <c r="W647"/>
      <c r="X647"/>
      <c r="Y647"/>
      <c r="Z647"/>
      <c r="AA647"/>
      <c r="AB647"/>
      <c r="AC647"/>
    </row>
    <row r="648" spans="1:29" ht="14.4">
      <c r="A648" s="7"/>
      <c r="B648"/>
      <c r="C648"/>
      <c r="D648"/>
      <c r="E648"/>
      <c r="F648"/>
      <c r="G648"/>
      <c r="H648"/>
      <c r="I648"/>
      <c r="J648"/>
      <c r="K648"/>
      <c r="L648"/>
      <c r="M648"/>
      <c r="N648"/>
      <c r="O648" s="5"/>
      <c r="P648" s="5"/>
      <c r="Q648"/>
      <c r="R648"/>
      <c r="S648"/>
      <c r="T648"/>
      <c r="U648"/>
      <c r="V648"/>
      <c r="W648"/>
      <c r="X648"/>
      <c r="Y648"/>
      <c r="Z648"/>
      <c r="AA648"/>
      <c r="AB648"/>
      <c r="AC648"/>
    </row>
    <row r="649" spans="1:29" ht="14.4">
      <c r="A649" s="7"/>
      <c r="B649"/>
      <c r="C649"/>
      <c r="D649"/>
      <c r="E649"/>
      <c r="F649"/>
      <c r="G649"/>
      <c r="H649"/>
      <c r="I649"/>
      <c r="J649"/>
      <c r="K649"/>
      <c r="L649"/>
      <c r="M649"/>
      <c r="N649"/>
      <c r="O649" s="5"/>
      <c r="P649" s="5"/>
      <c r="Q649"/>
      <c r="R649"/>
      <c r="S649"/>
      <c r="T649"/>
      <c r="U649"/>
      <c r="V649"/>
      <c r="W649"/>
      <c r="X649"/>
      <c r="Y649"/>
      <c r="Z649"/>
      <c r="AA649"/>
      <c r="AB649"/>
      <c r="AC649"/>
    </row>
    <row r="650" spans="1:29" ht="14.4">
      <c r="A650" s="7"/>
      <c r="B650"/>
      <c r="C650"/>
      <c r="D650"/>
      <c r="E650"/>
      <c r="F650"/>
      <c r="G650"/>
      <c r="H650"/>
      <c r="I650"/>
      <c r="J650"/>
      <c r="K650"/>
      <c r="L650"/>
      <c r="M650"/>
      <c r="N650"/>
      <c r="O650" s="5"/>
      <c r="P650" s="5"/>
      <c r="Q650"/>
      <c r="R650"/>
      <c r="S650"/>
      <c r="T650"/>
      <c r="U650"/>
      <c r="V650"/>
      <c r="W650"/>
      <c r="X650"/>
      <c r="Y650"/>
      <c r="Z650"/>
      <c r="AA650"/>
      <c r="AB650"/>
      <c r="AC650"/>
    </row>
    <row r="651" spans="1:29" ht="14.4">
      <c r="A651" s="7"/>
      <c r="B651"/>
      <c r="C651"/>
      <c r="D651"/>
      <c r="E651"/>
      <c r="F651"/>
      <c r="G651"/>
      <c r="H651"/>
      <c r="I651"/>
      <c r="J651"/>
      <c r="K651"/>
      <c r="L651"/>
      <c r="M651"/>
      <c r="N651"/>
      <c r="O651" s="5"/>
      <c r="P651" s="5"/>
      <c r="Q651"/>
      <c r="R651"/>
      <c r="S651"/>
      <c r="T651"/>
      <c r="U651"/>
      <c r="V651"/>
      <c r="W651"/>
      <c r="X651"/>
      <c r="Y651"/>
      <c r="Z651"/>
      <c r="AA651"/>
      <c r="AB651"/>
      <c r="AC651"/>
    </row>
    <row r="652" spans="1:29" ht="14.4">
      <c r="A652" s="7"/>
      <c r="B652"/>
      <c r="C652"/>
      <c r="D652"/>
      <c r="E652"/>
      <c r="F652"/>
      <c r="G652"/>
      <c r="H652"/>
      <c r="I652"/>
      <c r="J652"/>
      <c r="K652"/>
      <c r="L652"/>
      <c r="M652"/>
      <c r="N652"/>
      <c r="O652" s="5"/>
      <c r="P652" s="5"/>
      <c r="Q652"/>
      <c r="R652"/>
      <c r="S652"/>
      <c r="T652"/>
      <c r="U652"/>
      <c r="V652"/>
      <c r="W652"/>
      <c r="X652"/>
      <c r="Y652"/>
      <c r="Z652"/>
      <c r="AA652"/>
      <c r="AB652"/>
      <c r="AC652"/>
    </row>
    <row r="653" spans="1:29" ht="14.4">
      <c r="A653" s="7"/>
      <c r="B653"/>
      <c r="C653"/>
      <c r="D653"/>
      <c r="E653"/>
      <c r="F653"/>
      <c r="G653"/>
      <c r="H653"/>
      <c r="I653"/>
      <c r="J653"/>
      <c r="K653"/>
      <c r="L653"/>
      <c r="M653"/>
      <c r="N653"/>
      <c r="O653" s="5"/>
      <c r="P653" s="5"/>
      <c r="Q653"/>
      <c r="R653"/>
      <c r="S653"/>
      <c r="T653"/>
      <c r="U653"/>
      <c r="V653"/>
      <c r="W653"/>
      <c r="X653"/>
      <c r="Y653"/>
      <c r="Z653"/>
      <c r="AA653"/>
      <c r="AB653"/>
      <c r="AC653"/>
    </row>
    <row r="654" spans="1:29" ht="14.4">
      <c r="A654" s="7"/>
      <c r="B654"/>
      <c r="C654"/>
      <c r="D654"/>
      <c r="E654"/>
      <c r="F654"/>
      <c r="G654"/>
      <c r="H654"/>
      <c r="I654"/>
      <c r="J654"/>
      <c r="K654"/>
      <c r="L654"/>
      <c r="M654"/>
      <c r="N654"/>
      <c r="O654" s="5"/>
      <c r="P654" s="5"/>
      <c r="Q654"/>
      <c r="R654"/>
      <c r="S654"/>
      <c r="T654"/>
      <c r="U654"/>
      <c r="V654"/>
      <c r="W654"/>
      <c r="X654"/>
      <c r="Y654"/>
      <c r="Z654"/>
      <c r="AA654"/>
      <c r="AB654"/>
      <c r="AC654"/>
    </row>
    <row r="655" spans="1:29" ht="14.4">
      <c r="A655" s="7"/>
      <c r="B655"/>
      <c r="C655"/>
      <c r="D655"/>
      <c r="E655"/>
      <c r="F655"/>
      <c r="G655"/>
      <c r="H655"/>
      <c r="I655"/>
      <c r="J655"/>
      <c r="K655"/>
      <c r="L655"/>
      <c r="M655"/>
      <c r="N655"/>
      <c r="O655" s="5"/>
      <c r="P655" s="5"/>
      <c r="Q655"/>
      <c r="R655"/>
      <c r="S655"/>
      <c r="T655"/>
      <c r="U655"/>
      <c r="V655"/>
      <c r="W655"/>
      <c r="X655"/>
      <c r="Y655"/>
      <c r="Z655"/>
      <c r="AA655"/>
      <c r="AB655"/>
      <c r="AC655"/>
    </row>
    <row r="656" spans="1:29" ht="14.4">
      <c r="A656" s="7"/>
      <c r="B656"/>
      <c r="C656"/>
      <c r="D656"/>
      <c r="E656"/>
      <c r="F656"/>
      <c r="G656"/>
      <c r="H656"/>
      <c r="I656"/>
      <c r="J656"/>
      <c r="K656"/>
      <c r="L656"/>
      <c r="M656"/>
      <c r="N656"/>
      <c r="O656" s="5"/>
      <c r="P656" s="5"/>
      <c r="Q656"/>
      <c r="R656"/>
      <c r="S656"/>
      <c r="T656"/>
      <c r="U656"/>
      <c r="V656"/>
      <c r="W656"/>
      <c r="X656"/>
      <c r="Y656"/>
      <c r="Z656"/>
      <c r="AA656"/>
      <c r="AB656"/>
      <c r="AC656"/>
    </row>
    <row r="657" spans="1:29" ht="14.4">
      <c r="A657" s="7"/>
      <c r="B657"/>
      <c r="C657"/>
      <c r="D657"/>
      <c r="E657"/>
      <c r="F657"/>
      <c r="G657"/>
      <c r="H657"/>
      <c r="I657"/>
      <c r="J657"/>
      <c r="K657"/>
      <c r="L657"/>
      <c r="M657"/>
      <c r="N657"/>
      <c r="O657" s="5"/>
      <c r="P657" s="5"/>
      <c r="Q657"/>
      <c r="R657"/>
      <c r="S657"/>
      <c r="T657"/>
      <c r="U657"/>
      <c r="V657"/>
      <c r="W657"/>
      <c r="X657"/>
      <c r="Y657"/>
      <c r="Z657"/>
      <c r="AA657"/>
      <c r="AB657"/>
      <c r="AC657"/>
    </row>
    <row r="658" spans="1:29" ht="14.4">
      <c r="A658" s="7"/>
      <c r="B658"/>
      <c r="C658"/>
      <c r="D658"/>
      <c r="E658"/>
      <c r="F658"/>
      <c r="G658"/>
      <c r="H658"/>
      <c r="I658"/>
      <c r="J658"/>
      <c r="K658"/>
      <c r="L658"/>
      <c r="M658"/>
      <c r="N658"/>
      <c r="O658" s="5"/>
      <c r="P658" s="5"/>
      <c r="Q658"/>
      <c r="R658"/>
      <c r="S658"/>
      <c r="T658"/>
      <c r="U658"/>
      <c r="V658"/>
      <c r="W658"/>
      <c r="X658"/>
      <c r="Y658"/>
      <c r="Z658"/>
      <c r="AA658"/>
      <c r="AB658"/>
      <c r="AC658"/>
    </row>
    <row r="659" spans="1:29" ht="14.4">
      <c r="A659" s="7"/>
      <c r="B659"/>
      <c r="C659"/>
      <c r="D659"/>
      <c r="E659"/>
      <c r="F659"/>
      <c r="G659"/>
      <c r="H659"/>
      <c r="I659"/>
      <c r="J659"/>
      <c r="K659"/>
      <c r="L659"/>
      <c r="M659"/>
      <c r="N659"/>
      <c r="O659" s="5"/>
      <c r="P659" s="5"/>
      <c r="Q659"/>
      <c r="R659"/>
      <c r="S659"/>
      <c r="T659"/>
      <c r="U659"/>
      <c r="V659"/>
      <c r="W659"/>
      <c r="X659"/>
      <c r="Y659"/>
      <c r="Z659"/>
      <c r="AA659"/>
      <c r="AB659"/>
      <c r="AC659"/>
    </row>
    <row r="660" spans="1:29" ht="14.4">
      <c r="A660" s="7"/>
      <c r="B660"/>
      <c r="C660"/>
      <c r="D660"/>
      <c r="E660"/>
      <c r="F660"/>
      <c r="G660"/>
      <c r="H660"/>
      <c r="I660"/>
      <c r="J660"/>
      <c r="K660"/>
      <c r="L660"/>
      <c r="M660"/>
      <c r="N660"/>
      <c r="O660" s="5"/>
      <c r="P660" s="5"/>
      <c r="Q660"/>
      <c r="R660"/>
      <c r="S660"/>
      <c r="T660"/>
      <c r="U660"/>
      <c r="V660"/>
      <c r="W660"/>
      <c r="X660"/>
      <c r="Y660"/>
      <c r="Z660"/>
      <c r="AA660"/>
      <c r="AB660"/>
      <c r="AC660"/>
    </row>
    <row r="661" spans="1:29" ht="14.4">
      <c r="A661" s="7"/>
      <c r="B661"/>
      <c r="C661"/>
      <c r="D661"/>
      <c r="E661"/>
      <c r="F661"/>
      <c r="G661"/>
      <c r="H661"/>
      <c r="I661"/>
      <c r="J661"/>
      <c r="K661"/>
      <c r="L661"/>
      <c r="M661"/>
      <c r="N661"/>
      <c r="O661" s="5"/>
      <c r="P661" s="5"/>
      <c r="Q661"/>
      <c r="R661"/>
      <c r="S661"/>
      <c r="T661"/>
      <c r="U661"/>
      <c r="V661"/>
      <c r="W661"/>
      <c r="X661"/>
      <c r="Y661"/>
      <c r="Z661"/>
      <c r="AA661"/>
      <c r="AB661"/>
      <c r="AC661"/>
    </row>
    <row r="662" spans="1:29" ht="14.4">
      <c r="A662" s="7"/>
      <c r="B662"/>
      <c r="C662"/>
      <c r="D662"/>
      <c r="E662"/>
      <c r="F662"/>
      <c r="G662"/>
      <c r="H662"/>
      <c r="I662"/>
      <c r="J662"/>
      <c r="K662"/>
      <c r="L662"/>
      <c r="M662"/>
      <c r="N662"/>
      <c r="O662" s="5"/>
      <c r="P662" s="5"/>
      <c r="Q662"/>
      <c r="R662"/>
      <c r="S662"/>
      <c r="T662"/>
      <c r="U662"/>
      <c r="V662"/>
      <c r="W662"/>
      <c r="X662"/>
      <c r="Y662"/>
      <c r="Z662"/>
      <c r="AA662"/>
      <c r="AB662"/>
      <c r="AC662"/>
    </row>
    <row r="663" spans="1:29" ht="14.4">
      <c r="A663" s="7"/>
      <c r="B663"/>
      <c r="C663"/>
      <c r="D663"/>
      <c r="E663"/>
      <c r="F663"/>
      <c r="G663"/>
      <c r="H663"/>
      <c r="I663"/>
      <c r="J663"/>
      <c r="K663"/>
      <c r="L663"/>
      <c r="M663"/>
      <c r="N663"/>
      <c r="O663" s="5"/>
      <c r="P663" s="5"/>
      <c r="Q663"/>
      <c r="R663"/>
      <c r="S663"/>
      <c r="T663"/>
      <c r="U663"/>
      <c r="V663"/>
      <c r="W663"/>
      <c r="X663"/>
      <c r="Y663"/>
      <c r="Z663"/>
      <c r="AA663"/>
      <c r="AB663"/>
      <c r="AC663"/>
    </row>
    <row r="664" spans="1:29" ht="14.4">
      <c r="A664" s="7"/>
      <c r="B664"/>
      <c r="C664"/>
      <c r="D664"/>
      <c r="E664"/>
      <c r="F664"/>
      <c r="G664"/>
      <c r="H664"/>
      <c r="I664"/>
      <c r="J664"/>
      <c r="K664"/>
      <c r="L664"/>
      <c r="M664"/>
      <c r="N664"/>
      <c r="O664" s="5"/>
      <c r="P664" s="5"/>
      <c r="Q664"/>
      <c r="R664"/>
      <c r="S664"/>
      <c r="T664"/>
      <c r="U664"/>
      <c r="V664"/>
      <c r="W664"/>
      <c r="X664"/>
      <c r="Y664"/>
      <c r="Z664"/>
      <c r="AA664"/>
      <c r="AB664"/>
      <c r="AC664"/>
    </row>
    <row r="665" spans="1:29" ht="14.4">
      <c r="A665" s="7"/>
      <c r="B665"/>
      <c r="C665"/>
      <c r="D665"/>
      <c r="E665"/>
      <c r="F665"/>
      <c r="G665"/>
      <c r="H665"/>
      <c r="I665"/>
      <c r="J665"/>
      <c r="K665"/>
      <c r="L665"/>
      <c r="M665"/>
      <c r="N665"/>
      <c r="O665" s="5"/>
      <c r="P665" s="5"/>
      <c r="Q665"/>
      <c r="R665"/>
      <c r="S665"/>
      <c r="T665"/>
      <c r="U665"/>
      <c r="V665"/>
      <c r="W665"/>
      <c r="X665"/>
      <c r="Y665"/>
      <c r="Z665"/>
      <c r="AA665"/>
      <c r="AB665"/>
      <c r="AC665"/>
    </row>
    <row r="666" spans="1:29" ht="14.4">
      <c r="A666" s="7"/>
      <c r="B666"/>
      <c r="C666"/>
      <c r="D666"/>
      <c r="E666"/>
      <c r="F666"/>
      <c r="G666"/>
      <c r="H666"/>
      <c r="I666"/>
      <c r="J666"/>
      <c r="K666"/>
      <c r="L666"/>
      <c r="M666"/>
      <c r="N666"/>
      <c r="O666" s="5"/>
      <c r="P666" s="5"/>
      <c r="Q666"/>
      <c r="R666"/>
      <c r="S666"/>
      <c r="T666"/>
      <c r="U666"/>
      <c r="V666"/>
      <c r="W666"/>
      <c r="X666"/>
      <c r="Y666"/>
      <c r="Z666"/>
      <c r="AA666"/>
      <c r="AB666"/>
      <c r="AC666"/>
    </row>
    <row r="667" spans="1:29" ht="14.4">
      <c r="A667" s="7"/>
      <c r="B667"/>
      <c r="C667"/>
      <c r="D667"/>
      <c r="E667"/>
      <c r="F667"/>
      <c r="G667"/>
      <c r="H667"/>
      <c r="I667"/>
      <c r="J667"/>
      <c r="K667"/>
      <c r="L667"/>
      <c r="M667"/>
      <c r="N667"/>
      <c r="O667" s="5"/>
      <c r="P667" s="5"/>
      <c r="Q667"/>
      <c r="R667"/>
      <c r="S667"/>
      <c r="T667"/>
      <c r="U667"/>
      <c r="V667"/>
      <c r="W667"/>
      <c r="X667"/>
      <c r="Y667"/>
      <c r="Z667"/>
      <c r="AA667"/>
      <c r="AB667"/>
      <c r="AC667"/>
    </row>
    <row r="668" spans="1:29" ht="14.4">
      <c r="A668" s="7"/>
      <c r="B668"/>
      <c r="C668"/>
      <c r="D668"/>
      <c r="E668"/>
      <c r="F668"/>
      <c r="G668"/>
      <c r="H668"/>
      <c r="I668"/>
      <c r="J668"/>
      <c r="K668"/>
      <c r="L668"/>
      <c r="M668"/>
      <c r="N668"/>
      <c r="O668" s="5"/>
      <c r="P668" s="5"/>
      <c r="Q668"/>
      <c r="R668"/>
      <c r="S668"/>
      <c r="T668"/>
      <c r="U668"/>
      <c r="V668"/>
      <c r="W668"/>
      <c r="X668"/>
      <c r="Y668"/>
      <c r="Z668"/>
      <c r="AA668"/>
      <c r="AB668"/>
      <c r="AC668"/>
    </row>
    <row r="669" spans="1:29" ht="14.4">
      <c r="A669" s="7"/>
      <c r="B669"/>
      <c r="C669"/>
      <c r="D669"/>
      <c r="E669"/>
      <c r="F669"/>
      <c r="G669"/>
      <c r="H669"/>
      <c r="I669"/>
      <c r="J669"/>
      <c r="K669"/>
      <c r="L669"/>
      <c r="M669"/>
      <c r="N669"/>
      <c r="O669" s="5"/>
      <c r="P669" s="5"/>
      <c r="Q669"/>
      <c r="R669"/>
      <c r="S669"/>
      <c r="T669"/>
      <c r="U669"/>
      <c r="V669"/>
      <c r="W669"/>
      <c r="X669"/>
      <c r="Y669"/>
      <c r="Z669"/>
      <c r="AA669"/>
      <c r="AB669"/>
      <c r="AC669"/>
    </row>
    <row r="670" spans="1:29" ht="14.4">
      <c r="A670" s="7"/>
      <c r="B670"/>
      <c r="C670"/>
      <c r="D670"/>
      <c r="E670"/>
      <c r="F670"/>
      <c r="G670"/>
      <c r="H670"/>
      <c r="I670"/>
      <c r="J670"/>
      <c r="K670"/>
      <c r="L670"/>
      <c r="M670"/>
      <c r="N670"/>
      <c r="O670" s="5"/>
      <c r="P670" s="5"/>
      <c r="Q670"/>
      <c r="R670"/>
      <c r="S670"/>
      <c r="T670"/>
      <c r="U670"/>
      <c r="V670"/>
      <c r="W670"/>
      <c r="X670"/>
      <c r="Y670"/>
      <c r="Z670"/>
      <c r="AA670"/>
      <c r="AB670"/>
      <c r="AC670"/>
    </row>
    <row r="671" spans="1:29" ht="14.4">
      <c r="A671" s="7"/>
      <c r="B671"/>
      <c r="C671"/>
      <c r="D671"/>
      <c r="E671"/>
      <c r="F671"/>
      <c r="G671"/>
      <c r="H671"/>
      <c r="I671"/>
      <c r="J671"/>
      <c r="K671"/>
      <c r="L671"/>
      <c r="M671"/>
      <c r="N671"/>
      <c r="O671" s="5"/>
      <c r="P671" s="5"/>
      <c r="Q671"/>
      <c r="R671"/>
      <c r="S671"/>
      <c r="T671"/>
      <c r="U671"/>
      <c r="V671"/>
      <c r="W671"/>
      <c r="X671"/>
      <c r="Y671"/>
      <c r="Z671"/>
      <c r="AA671"/>
      <c r="AB671"/>
      <c r="AC671"/>
    </row>
    <row r="672" spans="1:29" ht="14.4">
      <c r="A672" s="7"/>
      <c r="B672"/>
      <c r="C672"/>
      <c r="D672"/>
      <c r="E672"/>
      <c r="F672"/>
      <c r="G672"/>
      <c r="H672"/>
      <c r="I672"/>
      <c r="J672"/>
      <c r="K672"/>
      <c r="L672"/>
      <c r="M672"/>
      <c r="N672"/>
      <c r="O672" s="5"/>
      <c r="P672" s="5"/>
      <c r="Q672"/>
      <c r="R672"/>
      <c r="S672"/>
      <c r="T672"/>
      <c r="U672"/>
      <c r="V672"/>
      <c r="W672"/>
      <c r="X672"/>
      <c r="Y672"/>
      <c r="Z672"/>
      <c r="AA672"/>
      <c r="AB672"/>
      <c r="AC672"/>
    </row>
    <row r="673" spans="1:29" ht="14.4">
      <c r="A673" s="7"/>
      <c r="B673"/>
      <c r="C673"/>
      <c r="D673"/>
      <c r="E673"/>
      <c r="F673"/>
      <c r="G673"/>
      <c r="H673"/>
      <c r="I673"/>
      <c r="J673"/>
      <c r="K673"/>
      <c r="L673"/>
      <c r="M673"/>
      <c r="N673"/>
      <c r="O673" s="5"/>
      <c r="P673" s="5"/>
      <c r="Q673"/>
      <c r="R673"/>
      <c r="S673"/>
      <c r="T673"/>
      <c r="U673"/>
      <c r="V673"/>
      <c r="W673"/>
      <c r="X673"/>
      <c r="Y673"/>
      <c r="Z673"/>
      <c r="AA673"/>
      <c r="AB673"/>
      <c r="AC673"/>
    </row>
    <row r="674" spans="1:29" ht="14.4">
      <c r="A674" s="7"/>
      <c r="B674"/>
      <c r="C674"/>
      <c r="D674"/>
      <c r="E674"/>
      <c r="F674"/>
      <c r="G674"/>
      <c r="H674"/>
      <c r="I674"/>
      <c r="J674"/>
      <c r="K674"/>
      <c r="L674"/>
      <c r="M674"/>
      <c r="N674"/>
      <c r="O674" s="5"/>
      <c r="P674" s="5"/>
      <c r="Q674"/>
      <c r="R674"/>
      <c r="S674"/>
      <c r="T674"/>
      <c r="U674"/>
      <c r="V674"/>
      <c r="W674"/>
      <c r="X674"/>
      <c r="Y674"/>
      <c r="Z674"/>
      <c r="AA674"/>
      <c r="AB674"/>
      <c r="AC674"/>
    </row>
    <row r="675" spans="1:29" ht="14.4">
      <c r="A675" s="7"/>
      <c r="B675"/>
      <c r="C675"/>
      <c r="D675"/>
      <c r="E675"/>
      <c r="F675"/>
      <c r="G675"/>
      <c r="H675"/>
      <c r="I675"/>
      <c r="J675"/>
      <c r="K675"/>
      <c r="L675"/>
      <c r="M675"/>
      <c r="N675"/>
      <c r="O675" s="5"/>
      <c r="P675" s="5"/>
      <c r="Q675"/>
      <c r="R675"/>
      <c r="S675"/>
      <c r="T675"/>
      <c r="U675"/>
      <c r="V675"/>
      <c r="W675"/>
      <c r="X675"/>
      <c r="Y675"/>
      <c r="Z675"/>
      <c r="AA675"/>
      <c r="AB675"/>
      <c r="AC675"/>
    </row>
    <row r="676" spans="1:29" ht="14.4">
      <c r="A676" s="7"/>
      <c r="B676"/>
      <c r="C676"/>
      <c r="D676"/>
      <c r="E676"/>
      <c r="F676"/>
      <c r="G676"/>
      <c r="H676"/>
      <c r="I676"/>
      <c r="J676"/>
      <c r="K676"/>
      <c r="L676"/>
      <c r="M676"/>
      <c r="N676"/>
      <c r="O676" s="5"/>
      <c r="P676" s="5"/>
      <c r="Q676"/>
      <c r="R676"/>
      <c r="S676"/>
      <c r="T676"/>
      <c r="U676"/>
      <c r="V676"/>
      <c r="W676"/>
      <c r="X676"/>
      <c r="Y676"/>
      <c r="Z676"/>
      <c r="AA676"/>
      <c r="AB676"/>
      <c r="AC676"/>
    </row>
    <row r="677" spans="1:29" ht="14.4">
      <c r="A677" s="7"/>
      <c r="B677"/>
      <c r="C677"/>
      <c r="D677"/>
      <c r="E677"/>
      <c r="F677"/>
      <c r="G677"/>
      <c r="H677"/>
      <c r="I677"/>
      <c r="J677"/>
      <c r="K677"/>
      <c r="L677"/>
      <c r="M677"/>
      <c r="N677"/>
      <c r="O677" s="5"/>
      <c r="P677" s="5"/>
      <c r="Q677"/>
      <c r="R677"/>
      <c r="S677"/>
      <c r="T677"/>
      <c r="U677"/>
      <c r="V677"/>
      <c r="W677"/>
      <c r="X677"/>
      <c r="Y677"/>
      <c r="Z677"/>
      <c r="AA677"/>
      <c r="AB677"/>
      <c r="AC677"/>
    </row>
    <row r="678" spans="1:29" ht="14.4">
      <c r="A678" s="7"/>
      <c r="B678"/>
      <c r="C678"/>
      <c r="D678"/>
      <c r="E678"/>
      <c r="F678"/>
      <c r="G678"/>
      <c r="H678"/>
      <c r="I678"/>
      <c r="J678"/>
      <c r="K678"/>
      <c r="L678"/>
      <c r="M678"/>
      <c r="N678"/>
      <c r="O678" s="5"/>
      <c r="P678" s="5"/>
      <c r="Q678"/>
      <c r="R678"/>
      <c r="S678"/>
      <c r="T678"/>
      <c r="U678"/>
      <c r="V678"/>
      <c r="W678"/>
      <c r="X678"/>
      <c r="Y678"/>
      <c r="Z678"/>
      <c r="AA678"/>
      <c r="AB678"/>
      <c r="AC678"/>
    </row>
    <row r="679" spans="1:29" ht="14.4">
      <c r="A679" s="7"/>
      <c r="B679"/>
      <c r="C679"/>
      <c r="D679"/>
      <c r="E679"/>
      <c r="F679"/>
      <c r="G679"/>
      <c r="H679"/>
      <c r="I679"/>
      <c r="J679"/>
      <c r="K679"/>
      <c r="L679"/>
      <c r="M679"/>
      <c r="N679"/>
      <c r="O679" s="5"/>
      <c r="P679" s="5"/>
      <c r="Q679"/>
      <c r="R679"/>
      <c r="S679"/>
      <c r="T679"/>
      <c r="U679"/>
      <c r="V679"/>
      <c r="W679"/>
      <c r="X679"/>
      <c r="Y679"/>
      <c r="Z679"/>
      <c r="AA679"/>
      <c r="AB679"/>
      <c r="AC679"/>
    </row>
    <row r="680" spans="1:29" ht="14.4">
      <c r="A680" s="7"/>
      <c r="B680"/>
      <c r="C680"/>
      <c r="D680"/>
      <c r="E680"/>
      <c r="F680"/>
      <c r="G680"/>
      <c r="H680"/>
      <c r="I680"/>
      <c r="J680"/>
      <c r="K680"/>
      <c r="L680"/>
      <c r="M680"/>
      <c r="N680"/>
      <c r="O680" s="5"/>
      <c r="P680" s="5"/>
      <c r="Q680"/>
      <c r="R680"/>
      <c r="S680"/>
      <c r="T680"/>
      <c r="U680"/>
      <c r="V680"/>
      <c r="W680"/>
      <c r="X680"/>
      <c r="Y680"/>
      <c r="Z680"/>
      <c r="AA680"/>
      <c r="AB680"/>
      <c r="AC680"/>
    </row>
    <row r="681" spans="1:29" ht="14.4">
      <c r="A681" s="7"/>
      <c r="B681"/>
      <c r="C681"/>
      <c r="D681"/>
      <c r="E681"/>
      <c r="F681"/>
      <c r="G681"/>
      <c r="H681"/>
      <c r="I681"/>
      <c r="J681"/>
      <c r="K681"/>
      <c r="L681"/>
      <c r="M681"/>
      <c r="N681"/>
      <c r="O681" s="5"/>
      <c r="P681" s="5"/>
      <c r="Q681"/>
      <c r="R681"/>
      <c r="S681"/>
      <c r="T681"/>
      <c r="U681"/>
      <c r="V681"/>
      <c r="W681"/>
      <c r="X681"/>
      <c r="Y681"/>
      <c r="Z681"/>
      <c r="AA681"/>
      <c r="AB681"/>
      <c r="AC681"/>
    </row>
    <row r="682" spans="1:29" ht="14.4">
      <c r="A682" s="7"/>
      <c r="B682"/>
      <c r="C682"/>
      <c r="D682"/>
      <c r="E682"/>
      <c r="F682"/>
      <c r="G682"/>
      <c r="H682"/>
      <c r="I682"/>
      <c r="J682"/>
      <c r="K682"/>
      <c r="L682"/>
      <c r="M682"/>
      <c r="N682"/>
      <c r="O682" s="5"/>
      <c r="P682" s="5"/>
      <c r="Q682"/>
      <c r="R682"/>
      <c r="S682"/>
      <c r="T682"/>
      <c r="U682"/>
      <c r="V682"/>
      <c r="W682"/>
      <c r="X682"/>
      <c r="Y682"/>
      <c r="Z682"/>
      <c r="AA682"/>
      <c r="AB682"/>
      <c r="AC682"/>
    </row>
    <row r="683" spans="1:29" ht="14.4">
      <c r="A683" s="7"/>
      <c r="B683"/>
      <c r="C683"/>
      <c r="D683"/>
      <c r="E683"/>
      <c r="F683"/>
      <c r="G683"/>
      <c r="H683"/>
      <c r="I683"/>
      <c r="J683"/>
      <c r="K683"/>
      <c r="L683"/>
      <c r="M683"/>
      <c r="N683"/>
      <c r="O683" s="5"/>
      <c r="P683" s="5"/>
      <c r="Q683"/>
      <c r="R683"/>
      <c r="S683"/>
      <c r="T683"/>
      <c r="U683"/>
      <c r="V683"/>
      <c r="W683"/>
      <c r="X683"/>
      <c r="Y683"/>
      <c r="Z683"/>
      <c r="AA683"/>
      <c r="AB683"/>
      <c r="AC683"/>
    </row>
    <row r="684" spans="1:29" ht="14.4">
      <c r="A684" s="7"/>
      <c r="B684"/>
      <c r="C684"/>
      <c r="D684"/>
      <c r="E684"/>
      <c r="F684"/>
      <c r="G684"/>
      <c r="H684"/>
      <c r="I684"/>
      <c r="J684"/>
      <c r="K684"/>
      <c r="L684"/>
      <c r="M684"/>
      <c r="N684"/>
      <c r="O684" s="5"/>
      <c r="P684" s="5"/>
      <c r="Q684"/>
      <c r="R684"/>
      <c r="S684"/>
      <c r="T684"/>
      <c r="U684"/>
      <c r="V684"/>
      <c r="W684"/>
      <c r="X684"/>
      <c r="Y684"/>
      <c r="Z684"/>
      <c r="AA684"/>
      <c r="AB684"/>
      <c r="AC684"/>
    </row>
    <row r="685" spans="1:29" ht="14.4">
      <c r="A685" s="7"/>
      <c r="B685"/>
      <c r="C685"/>
      <c r="D685"/>
      <c r="E685"/>
      <c r="F685"/>
      <c r="G685"/>
      <c r="H685"/>
      <c r="I685"/>
      <c r="J685"/>
      <c r="K685"/>
      <c r="L685"/>
      <c r="M685"/>
      <c r="N685"/>
      <c r="O685" s="5"/>
      <c r="P685" s="5"/>
      <c r="Q685"/>
      <c r="R685"/>
      <c r="S685"/>
      <c r="T685"/>
      <c r="U685"/>
      <c r="V685"/>
      <c r="W685"/>
      <c r="X685"/>
      <c r="Y685"/>
      <c r="Z685"/>
      <c r="AA685"/>
      <c r="AB685"/>
      <c r="AC685"/>
    </row>
    <row r="686" spans="1:29" ht="14.4">
      <c r="A686" s="7"/>
      <c r="B686"/>
      <c r="C686"/>
      <c r="D686"/>
      <c r="E686"/>
      <c r="F686"/>
      <c r="G686"/>
      <c r="H686"/>
      <c r="I686"/>
      <c r="J686"/>
      <c r="K686"/>
      <c r="L686"/>
      <c r="M686"/>
      <c r="N686"/>
      <c r="O686" s="5"/>
      <c r="P686" s="5"/>
      <c r="Q686"/>
      <c r="R686"/>
      <c r="S686"/>
      <c r="T686"/>
      <c r="U686"/>
      <c r="V686"/>
      <c r="W686"/>
      <c r="X686"/>
      <c r="Y686"/>
      <c r="Z686"/>
      <c r="AA686"/>
      <c r="AB686"/>
      <c r="AC686"/>
    </row>
    <row r="687" spans="1:29" ht="14.4">
      <c r="A687" s="7"/>
      <c r="B687"/>
      <c r="C687"/>
      <c r="D687"/>
      <c r="E687"/>
      <c r="F687"/>
      <c r="G687"/>
      <c r="H687"/>
      <c r="I687"/>
      <c r="J687"/>
      <c r="K687"/>
      <c r="L687"/>
      <c r="M687"/>
      <c r="N687"/>
      <c r="O687" s="5"/>
      <c r="P687" s="5"/>
      <c r="Q687"/>
      <c r="R687"/>
      <c r="S687"/>
      <c r="T687"/>
      <c r="U687"/>
      <c r="V687"/>
      <c r="W687"/>
      <c r="X687"/>
      <c r="Y687"/>
      <c r="Z687"/>
      <c r="AA687"/>
      <c r="AB687"/>
      <c r="AC687"/>
    </row>
    <row r="688" spans="1:29" ht="14.4">
      <c r="A688" s="7"/>
      <c r="B688"/>
      <c r="C688"/>
      <c r="D688"/>
      <c r="E688"/>
      <c r="F688"/>
      <c r="G688"/>
      <c r="H688"/>
      <c r="I688"/>
      <c r="J688"/>
      <c r="K688"/>
      <c r="L688"/>
      <c r="M688"/>
      <c r="N688"/>
      <c r="O688" s="5"/>
      <c r="P688" s="5"/>
      <c r="Q688"/>
      <c r="R688"/>
      <c r="S688"/>
      <c r="T688"/>
      <c r="U688"/>
      <c r="V688"/>
      <c r="W688"/>
      <c r="X688"/>
      <c r="Y688"/>
      <c r="Z688"/>
      <c r="AA688"/>
      <c r="AB688"/>
      <c r="AC688"/>
    </row>
    <row r="689" spans="1:29" ht="14.4">
      <c r="A689" s="7"/>
      <c r="B689"/>
      <c r="C689"/>
      <c r="D689"/>
      <c r="E689"/>
      <c r="F689"/>
      <c r="G689"/>
      <c r="H689"/>
      <c r="I689"/>
      <c r="J689"/>
      <c r="K689"/>
      <c r="L689"/>
      <c r="M689"/>
      <c r="N689"/>
      <c r="O689" s="5"/>
      <c r="P689" s="5"/>
      <c r="Q689"/>
      <c r="R689"/>
      <c r="S689"/>
      <c r="T689"/>
      <c r="U689"/>
      <c r="V689"/>
      <c r="W689"/>
      <c r="X689"/>
      <c r="Y689"/>
      <c r="Z689"/>
      <c r="AA689"/>
      <c r="AB689"/>
      <c r="AC689"/>
    </row>
    <row r="690" spans="1:29" ht="14.4">
      <c r="A690" s="7"/>
      <c r="B690"/>
      <c r="C690"/>
      <c r="D690"/>
      <c r="E690"/>
      <c r="F690"/>
      <c r="G690"/>
      <c r="H690"/>
      <c r="I690"/>
      <c r="J690"/>
      <c r="K690"/>
      <c r="L690"/>
      <c r="M690"/>
      <c r="N690"/>
      <c r="O690" s="5"/>
      <c r="P690" s="5"/>
      <c r="Q690"/>
      <c r="R690"/>
      <c r="S690"/>
      <c r="T690"/>
      <c r="U690"/>
      <c r="V690"/>
      <c r="W690"/>
      <c r="X690"/>
      <c r="Y690"/>
      <c r="Z690"/>
      <c r="AA690"/>
      <c r="AB690"/>
      <c r="AC690"/>
    </row>
    <row r="691" spans="1:29" ht="14.4">
      <c r="A691" s="7"/>
      <c r="B691"/>
      <c r="C691"/>
      <c r="D691"/>
      <c r="E691"/>
      <c r="F691"/>
      <c r="G691"/>
      <c r="H691"/>
      <c r="I691"/>
      <c r="J691"/>
      <c r="K691"/>
      <c r="L691"/>
      <c r="M691"/>
      <c r="N691"/>
      <c r="O691" s="5"/>
      <c r="P691" s="5"/>
      <c r="Q691"/>
      <c r="R691"/>
      <c r="S691"/>
      <c r="T691"/>
      <c r="U691"/>
      <c r="V691"/>
      <c r="W691"/>
      <c r="X691"/>
      <c r="Y691"/>
      <c r="Z691"/>
      <c r="AA691"/>
      <c r="AB691"/>
      <c r="AC691"/>
    </row>
    <row r="692" spans="1:29" ht="14.4">
      <c r="A692" s="7"/>
      <c r="B692"/>
      <c r="C692"/>
      <c r="D692"/>
      <c r="E692"/>
      <c r="F692"/>
      <c r="G692"/>
      <c r="H692"/>
      <c r="I692"/>
      <c r="J692"/>
      <c r="K692"/>
      <c r="L692"/>
      <c r="M692"/>
      <c r="N692"/>
      <c r="O692" s="5"/>
      <c r="P692" s="5"/>
      <c r="Q692"/>
      <c r="R692"/>
      <c r="S692"/>
      <c r="T692"/>
      <c r="U692"/>
      <c r="V692"/>
      <c r="W692"/>
      <c r="X692"/>
      <c r="Y692"/>
      <c r="Z692"/>
      <c r="AA692"/>
      <c r="AB692"/>
      <c r="AC692"/>
    </row>
    <row r="693" spans="1:29" ht="14.4">
      <c r="A693" s="7"/>
      <c r="B693"/>
      <c r="C693"/>
      <c r="D693"/>
      <c r="E693"/>
      <c r="F693"/>
      <c r="G693"/>
      <c r="H693"/>
      <c r="I693"/>
      <c r="J693"/>
      <c r="K693"/>
      <c r="L693"/>
      <c r="M693"/>
      <c r="N693"/>
      <c r="O693" s="5"/>
      <c r="P693" s="5"/>
      <c r="Q693"/>
      <c r="R693"/>
      <c r="S693"/>
      <c r="T693"/>
      <c r="U693"/>
      <c r="V693"/>
      <c r="W693"/>
      <c r="X693"/>
      <c r="Y693"/>
      <c r="Z693"/>
      <c r="AA693"/>
      <c r="AB693"/>
      <c r="AC693"/>
    </row>
    <row r="694" spans="1:29" ht="14.4">
      <c r="A694" s="7"/>
      <c r="B694"/>
      <c r="C694"/>
      <c r="D694"/>
      <c r="E694"/>
      <c r="F694"/>
      <c r="G694"/>
      <c r="H694"/>
      <c r="I694"/>
      <c r="J694"/>
      <c r="K694"/>
      <c r="L694"/>
      <c r="M694"/>
      <c r="N694"/>
      <c r="O694" s="5"/>
      <c r="P694" s="5"/>
      <c r="Q694"/>
      <c r="R694"/>
      <c r="S694"/>
      <c r="T694"/>
      <c r="U694"/>
      <c r="V694"/>
      <c r="W694"/>
      <c r="X694"/>
      <c r="Y694"/>
      <c r="Z694"/>
      <c r="AA694"/>
      <c r="AB694"/>
      <c r="AC694"/>
    </row>
    <row r="695" spans="1:29" ht="14.4">
      <c r="A695" s="7"/>
      <c r="B695"/>
      <c r="C695"/>
      <c r="D695"/>
      <c r="E695"/>
      <c r="F695"/>
      <c r="G695"/>
      <c r="H695"/>
      <c r="I695"/>
      <c r="J695"/>
      <c r="K695"/>
      <c r="L695"/>
      <c r="M695"/>
      <c r="N695"/>
      <c r="O695" s="5"/>
      <c r="P695" s="5"/>
      <c r="Q695"/>
      <c r="R695"/>
      <c r="S695"/>
      <c r="T695"/>
      <c r="U695"/>
      <c r="V695"/>
      <c r="W695"/>
      <c r="X695"/>
      <c r="Y695"/>
      <c r="Z695"/>
      <c r="AA695"/>
      <c r="AB695"/>
      <c r="AC695"/>
    </row>
    <row r="696" spans="1:29" ht="14.4">
      <c r="A696" s="7"/>
      <c r="B696"/>
      <c r="C696"/>
      <c r="D696"/>
      <c r="E696"/>
      <c r="F696"/>
      <c r="G696"/>
      <c r="H696"/>
      <c r="I696"/>
      <c r="J696"/>
      <c r="K696"/>
      <c r="L696"/>
      <c r="M696"/>
      <c r="N696"/>
      <c r="O696" s="5"/>
      <c r="P696" s="5"/>
      <c r="Q696"/>
      <c r="R696"/>
      <c r="S696"/>
      <c r="T696"/>
      <c r="U696"/>
      <c r="V696"/>
      <c r="W696"/>
      <c r="X696"/>
      <c r="Y696"/>
      <c r="Z696"/>
      <c r="AA696"/>
      <c r="AB696"/>
      <c r="AC696"/>
    </row>
    <row r="697" spans="1:29" ht="14.4">
      <c r="A697" s="7"/>
      <c r="B697"/>
      <c r="C697"/>
      <c r="D697"/>
      <c r="E697"/>
      <c r="F697"/>
      <c r="G697"/>
      <c r="H697"/>
      <c r="I697"/>
      <c r="J697"/>
      <c r="K697"/>
      <c r="L697"/>
      <c r="M697"/>
      <c r="N697"/>
      <c r="O697" s="5"/>
      <c r="P697" s="5"/>
      <c r="Q697"/>
      <c r="R697"/>
      <c r="S697"/>
      <c r="T697"/>
      <c r="U697"/>
      <c r="V697"/>
      <c r="W697"/>
      <c r="X697"/>
      <c r="Y697"/>
      <c r="Z697"/>
      <c r="AA697"/>
      <c r="AB697"/>
      <c r="AC697"/>
    </row>
    <row r="698" spans="1:29" ht="14.4">
      <c r="A698" s="7"/>
      <c r="B698"/>
      <c r="C698"/>
      <c r="D698"/>
      <c r="E698"/>
      <c r="F698"/>
      <c r="G698"/>
      <c r="H698"/>
      <c r="I698"/>
      <c r="J698"/>
      <c r="K698"/>
      <c r="L698"/>
      <c r="M698"/>
      <c r="N698"/>
      <c r="O698" s="5"/>
      <c r="P698" s="5"/>
      <c r="Q698"/>
      <c r="R698"/>
      <c r="S698"/>
      <c r="T698"/>
      <c r="U698"/>
      <c r="V698"/>
      <c r="W698"/>
      <c r="X698"/>
      <c r="Y698"/>
      <c r="Z698"/>
      <c r="AA698"/>
      <c r="AB698"/>
      <c r="AC698"/>
    </row>
    <row r="699" spans="1:29" ht="14.4">
      <c r="A699" s="7"/>
      <c r="B699"/>
      <c r="C699"/>
      <c r="D699"/>
      <c r="E699"/>
      <c r="F699"/>
      <c r="G699"/>
      <c r="H699"/>
      <c r="I699"/>
      <c r="J699"/>
      <c r="K699"/>
      <c r="L699"/>
      <c r="M699"/>
      <c r="N699"/>
      <c r="O699" s="5"/>
      <c r="P699" s="5"/>
      <c r="Q699"/>
      <c r="R699"/>
      <c r="S699"/>
      <c r="T699"/>
      <c r="U699"/>
      <c r="V699"/>
      <c r="W699"/>
      <c r="X699"/>
      <c r="Y699"/>
      <c r="Z699"/>
      <c r="AA699"/>
      <c r="AB699"/>
      <c r="AC699"/>
    </row>
    <row r="700" spans="1:29" ht="14.4">
      <c r="A700" s="7"/>
      <c r="B700"/>
      <c r="C700"/>
      <c r="D700"/>
      <c r="E700"/>
      <c r="F700"/>
      <c r="G700"/>
      <c r="H700"/>
      <c r="I700"/>
      <c r="J700"/>
      <c r="K700"/>
      <c r="L700"/>
      <c r="M700"/>
      <c r="N700"/>
      <c r="O700" s="5"/>
      <c r="P700" s="5"/>
      <c r="Q700"/>
      <c r="R700"/>
      <c r="S700"/>
      <c r="T700"/>
      <c r="U700"/>
      <c r="V700"/>
      <c r="W700"/>
      <c r="X700"/>
      <c r="Y700"/>
      <c r="Z700"/>
      <c r="AA700"/>
      <c r="AB700"/>
      <c r="AC700"/>
    </row>
    <row r="701" spans="1:29" ht="14.4">
      <c r="A701" s="7"/>
      <c r="B701"/>
      <c r="C701"/>
      <c r="D701"/>
      <c r="E701"/>
      <c r="F701"/>
      <c r="G701"/>
      <c r="H701"/>
      <c r="I701"/>
      <c r="J701"/>
      <c r="K701"/>
      <c r="L701"/>
      <c r="M701"/>
      <c r="N701"/>
      <c r="O701" s="5"/>
      <c r="P701" s="5"/>
      <c r="Q701"/>
      <c r="R701"/>
      <c r="S701"/>
      <c r="T701"/>
      <c r="U701"/>
      <c r="V701"/>
      <c r="W701"/>
      <c r="X701"/>
      <c r="Y701"/>
      <c r="Z701"/>
      <c r="AA701"/>
      <c r="AB701"/>
      <c r="AC701"/>
    </row>
    <row r="702" spans="1:29" ht="14.4">
      <c r="A702" s="7"/>
      <c r="B702"/>
      <c r="C702"/>
      <c r="D702"/>
      <c r="E702"/>
      <c r="F702"/>
      <c r="G702"/>
      <c r="H702"/>
      <c r="I702"/>
      <c r="J702"/>
      <c r="K702"/>
      <c r="L702"/>
      <c r="M702"/>
      <c r="N702"/>
      <c r="O702" s="5"/>
      <c r="P702" s="5"/>
      <c r="Q702"/>
      <c r="R702"/>
      <c r="S702"/>
      <c r="T702"/>
      <c r="U702"/>
      <c r="V702"/>
      <c r="W702"/>
      <c r="X702"/>
      <c r="Y702"/>
      <c r="Z702"/>
      <c r="AA702"/>
      <c r="AB702"/>
      <c r="AC702"/>
    </row>
    <row r="703" spans="1:29" ht="14.4">
      <c r="A703" s="7"/>
      <c r="B703"/>
      <c r="C703"/>
      <c r="D703"/>
      <c r="E703"/>
      <c r="F703"/>
      <c r="G703"/>
      <c r="H703"/>
      <c r="I703"/>
      <c r="J703"/>
      <c r="K703"/>
      <c r="L703"/>
      <c r="M703"/>
      <c r="N703"/>
      <c r="O703" s="5"/>
      <c r="P703" s="5"/>
      <c r="Q703"/>
      <c r="R703"/>
      <c r="S703"/>
      <c r="T703"/>
      <c r="U703"/>
      <c r="V703"/>
      <c r="W703"/>
      <c r="X703"/>
      <c r="Y703"/>
      <c r="Z703"/>
      <c r="AA703"/>
      <c r="AB703"/>
      <c r="AC703"/>
    </row>
    <row r="704" spans="1:29" ht="14.4">
      <c r="A704" s="7"/>
      <c r="B704"/>
      <c r="C704"/>
      <c r="D704"/>
      <c r="E704"/>
      <c r="F704"/>
      <c r="G704"/>
      <c r="H704"/>
      <c r="I704"/>
      <c r="J704"/>
      <c r="K704"/>
      <c r="L704"/>
      <c r="M704"/>
      <c r="N704"/>
      <c r="O704" s="5"/>
      <c r="P704" s="5"/>
      <c r="Q704"/>
      <c r="R704"/>
      <c r="S704"/>
      <c r="T704"/>
      <c r="U704"/>
      <c r="V704"/>
      <c r="W704"/>
      <c r="X704"/>
      <c r="Y704"/>
      <c r="Z704"/>
      <c r="AA704"/>
      <c r="AB704"/>
      <c r="AC704"/>
    </row>
    <row r="705" spans="1:29" ht="14.4">
      <c r="A705" s="7"/>
      <c r="B705"/>
      <c r="C705"/>
      <c r="D705"/>
      <c r="E705"/>
      <c r="F705"/>
      <c r="G705"/>
      <c r="H705"/>
      <c r="I705"/>
      <c r="J705"/>
      <c r="K705"/>
      <c r="L705"/>
      <c r="M705"/>
      <c r="N705"/>
      <c r="O705" s="5"/>
      <c r="P705" s="5"/>
      <c r="Q705"/>
      <c r="R705"/>
      <c r="S705"/>
      <c r="T705"/>
      <c r="U705"/>
      <c r="V705"/>
      <c r="W705"/>
      <c r="X705"/>
      <c r="Y705"/>
      <c r="Z705"/>
      <c r="AA705"/>
      <c r="AB705"/>
      <c r="AC705"/>
    </row>
    <row r="706" spans="1:29" ht="14.4">
      <c r="A706" s="7"/>
      <c r="B706"/>
      <c r="C706"/>
      <c r="D706"/>
      <c r="E706"/>
      <c r="F706"/>
      <c r="G706"/>
      <c r="H706"/>
      <c r="I706"/>
      <c r="J706"/>
      <c r="K706"/>
      <c r="L706"/>
      <c r="M706"/>
      <c r="N706"/>
      <c r="O706" s="5"/>
      <c r="P706" s="5"/>
      <c r="Q706"/>
      <c r="R706"/>
      <c r="S706"/>
      <c r="T706"/>
      <c r="U706"/>
      <c r="V706"/>
      <c r="W706"/>
      <c r="X706"/>
      <c r="Y706"/>
      <c r="Z706"/>
      <c r="AA706"/>
      <c r="AB706"/>
      <c r="AC706"/>
    </row>
    <row r="707" spans="1:29" ht="14.4">
      <c r="A707" s="7"/>
      <c r="B707"/>
      <c r="C707"/>
      <c r="D707"/>
      <c r="E707"/>
      <c r="F707"/>
      <c r="G707"/>
      <c r="H707"/>
      <c r="I707"/>
      <c r="J707"/>
      <c r="K707"/>
      <c r="L707"/>
      <c r="M707"/>
      <c r="N707"/>
      <c r="O707" s="5"/>
      <c r="P707" s="5"/>
      <c r="Q707"/>
      <c r="R707"/>
      <c r="S707"/>
      <c r="T707"/>
      <c r="U707"/>
      <c r="V707"/>
      <c r="W707"/>
      <c r="X707"/>
      <c r="Y707"/>
      <c r="Z707"/>
      <c r="AA707"/>
      <c r="AB707"/>
      <c r="AC707"/>
    </row>
    <row r="708" spans="1:29" ht="14.4">
      <c r="A708" s="7"/>
      <c r="B708"/>
      <c r="C708"/>
      <c r="D708"/>
      <c r="E708"/>
      <c r="F708"/>
      <c r="G708"/>
      <c r="H708"/>
      <c r="I708"/>
      <c r="J708"/>
      <c r="K708"/>
      <c r="L708"/>
      <c r="M708"/>
      <c r="N708"/>
      <c r="O708" s="5"/>
      <c r="P708" s="5"/>
      <c r="Q708"/>
      <c r="R708"/>
      <c r="S708"/>
      <c r="T708"/>
      <c r="U708"/>
      <c r="V708"/>
      <c r="W708"/>
      <c r="X708"/>
      <c r="Y708"/>
      <c r="Z708"/>
      <c r="AA708"/>
      <c r="AB708"/>
      <c r="AC708"/>
    </row>
    <row r="709" spans="1:29" ht="14.4">
      <c r="A709" s="7"/>
      <c r="B709"/>
      <c r="C709"/>
      <c r="D709"/>
      <c r="E709"/>
      <c r="F709"/>
      <c r="G709"/>
      <c r="H709"/>
      <c r="I709"/>
      <c r="J709"/>
      <c r="K709"/>
      <c r="L709"/>
      <c r="M709"/>
      <c r="N709"/>
      <c r="O709" s="5"/>
      <c r="P709" s="5"/>
      <c r="Q709"/>
      <c r="R709"/>
      <c r="S709"/>
      <c r="T709"/>
      <c r="U709"/>
      <c r="V709"/>
      <c r="W709"/>
      <c r="X709"/>
      <c r="Y709"/>
      <c r="Z709"/>
      <c r="AA709"/>
      <c r="AB709"/>
      <c r="AC709"/>
    </row>
    <row r="710" spans="1:29" ht="14.4">
      <c r="A710" s="7"/>
      <c r="B710"/>
      <c r="C710"/>
      <c r="D710"/>
      <c r="E710"/>
      <c r="F710"/>
      <c r="G710"/>
      <c r="H710"/>
      <c r="I710"/>
      <c r="J710"/>
      <c r="K710"/>
      <c r="L710"/>
      <c r="M710"/>
      <c r="N710"/>
      <c r="O710" s="5"/>
      <c r="P710" s="5"/>
      <c r="Q710"/>
      <c r="R710"/>
      <c r="S710"/>
      <c r="T710"/>
      <c r="U710"/>
      <c r="V710"/>
      <c r="W710"/>
      <c r="X710"/>
      <c r="Y710"/>
      <c r="Z710"/>
      <c r="AA710"/>
      <c r="AB710"/>
      <c r="AC710"/>
    </row>
    <row r="711" spans="1:29" ht="14.4">
      <c r="A711" s="7"/>
      <c r="B711"/>
      <c r="C711"/>
      <c r="D711"/>
      <c r="E711"/>
      <c r="F711"/>
      <c r="G711"/>
      <c r="H711"/>
      <c r="I711"/>
      <c r="J711"/>
      <c r="K711"/>
      <c r="L711"/>
      <c r="M711"/>
      <c r="N711"/>
      <c r="O711" s="5"/>
      <c r="P711" s="5"/>
      <c r="Q711"/>
      <c r="R711"/>
      <c r="S711"/>
      <c r="T711"/>
      <c r="U711"/>
      <c r="V711"/>
      <c r="W711"/>
      <c r="X711"/>
      <c r="Y711"/>
      <c r="Z711"/>
      <c r="AA711"/>
      <c r="AB711"/>
      <c r="AC711"/>
    </row>
    <row r="712" spans="1:29" ht="14.4">
      <c r="A712" s="7"/>
      <c r="B712"/>
      <c r="C712"/>
      <c r="D712"/>
      <c r="E712"/>
      <c r="F712"/>
      <c r="G712"/>
      <c r="H712"/>
      <c r="I712"/>
      <c r="J712"/>
      <c r="K712"/>
      <c r="L712"/>
      <c r="M712"/>
      <c r="N712"/>
      <c r="O712" s="5"/>
      <c r="P712" s="5"/>
      <c r="Q712"/>
      <c r="R712"/>
      <c r="S712"/>
      <c r="T712"/>
      <c r="U712"/>
      <c r="V712"/>
      <c r="W712"/>
      <c r="X712"/>
      <c r="Y712"/>
      <c r="Z712"/>
      <c r="AA712"/>
      <c r="AB712"/>
      <c r="AC712"/>
    </row>
    <row r="713" spans="1:29" ht="14.4">
      <c r="A713" s="7"/>
      <c r="B713"/>
      <c r="C713"/>
      <c r="D713"/>
      <c r="E713"/>
      <c r="F713"/>
      <c r="G713"/>
      <c r="H713"/>
      <c r="I713"/>
      <c r="J713"/>
      <c r="K713"/>
      <c r="L713"/>
      <c r="M713"/>
      <c r="N713"/>
      <c r="O713" s="5"/>
      <c r="P713" s="5"/>
      <c r="Q713"/>
      <c r="R713"/>
      <c r="S713"/>
      <c r="T713"/>
      <c r="U713"/>
      <c r="V713"/>
      <c r="W713"/>
      <c r="X713"/>
      <c r="Y713"/>
      <c r="Z713"/>
      <c r="AA713"/>
      <c r="AB713"/>
      <c r="AC713"/>
    </row>
    <row r="714" spans="1:29" ht="14.4">
      <c r="A714" s="7"/>
      <c r="B714"/>
      <c r="C714"/>
      <c r="D714"/>
      <c r="E714"/>
      <c r="F714"/>
      <c r="G714"/>
      <c r="H714"/>
      <c r="I714"/>
      <c r="J714"/>
      <c r="K714"/>
      <c r="L714"/>
      <c r="M714"/>
      <c r="N714"/>
      <c r="O714" s="5"/>
      <c r="P714" s="5"/>
      <c r="Q714"/>
      <c r="R714"/>
      <c r="S714"/>
      <c r="T714"/>
      <c r="U714"/>
      <c r="V714"/>
      <c r="W714"/>
      <c r="X714"/>
      <c r="Y714"/>
      <c r="Z714"/>
      <c r="AA714"/>
      <c r="AB714"/>
      <c r="AC714"/>
    </row>
    <row r="715" spans="1:29" ht="14.4">
      <c r="A715" s="7"/>
      <c r="B715"/>
      <c r="C715"/>
      <c r="D715"/>
      <c r="E715"/>
      <c r="F715"/>
      <c r="G715"/>
      <c r="H715"/>
      <c r="I715"/>
      <c r="J715"/>
      <c r="K715"/>
      <c r="L715"/>
      <c r="M715"/>
      <c r="N715"/>
      <c r="O715" s="5"/>
      <c r="P715" s="5"/>
      <c r="Q715"/>
      <c r="R715"/>
      <c r="S715"/>
      <c r="T715"/>
      <c r="U715"/>
      <c r="V715"/>
      <c r="W715"/>
      <c r="X715"/>
      <c r="Y715"/>
      <c r="Z715"/>
      <c r="AA715"/>
      <c r="AB715"/>
      <c r="AC715"/>
    </row>
    <row r="716" spans="1:29" ht="14.4">
      <c r="A716" s="7"/>
      <c r="B716"/>
      <c r="C716"/>
      <c r="D716"/>
      <c r="E716"/>
      <c r="F716"/>
      <c r="G716"/>
      <c r="H716"/>
      <c r="I716"/>
      <c r="J716"/>
      <c r="K716"/>
      <c r="L716"/>
      <c r="M716"/>
      <c r="N716"/>
      <c r="O716" s="5"/>
      <c r="P716" s="5"/>
      <c r="Q716"/>
      <c r="R716"/>
      <c r="S716"/>
      <c r="T716"/>
      <c r="U716"/>
      <c r="V716"/>
      <c r="W716"/>
      <c r="X716"/>
      <c r="Y716"/>
      <c r="Z716"/>
      <c r="AA716"/>
      <c r="AB716"/>
      <c r="AC716"/>
    </row>
    <row r="717" spans="1:29" ht="14.4">
      <c r="A717" s="7"/>
      <c r="B717"/>
      <c r="C717"/>
      <c r="D717"/>
      <c r="E717"/>
      <c r="F717"/>
      <c r="G717"/>
      <c r="H717"/>
      <c r="I717"/>
      <c r="J717"/>
      <c r="K717"/>
      <c r="L717"/>
      <c r="M717"/>
      <c r="N717"/>
      <c r="O717" s="5"/>
      <c r="P717" s="5"/>
      <c r="Q717"/>
      <c r="R717"/>
      <c r="S717"/>
      <c r="T717"/>
      <c r="U717"/>
      <c r="V717"/>
      <c r="W717"/>
      <c r="X717"/>
      <c r="Y717"/>
      <c r="Z717"/>
      <c r="AA717"/>
      <c r="AB717"/>
      <c r="AC717"/>
    </row>
    <row r="718" spans="1:29" ht="14.4">
      <c r="A718" s="7"/>
      <c r="B718"/>
      <c r="C718"/>
      <c r="D718"/>
      <c r="E718"/>
      <c r="F718"/>
      <c r="G718"/>
      <c r="H718"/>
      <c r="I718"/>
      <c r="J718"/>
      <c r="K718"/>
      <c r="L718"/>
      <c r="M718"/>
      <c r="N718"/>
      <c r="O718" s="5"/>
      <c r="P718" s="5"/>
      <c r="Q718"/>
      <c r="R718"/>
      <c r="S718"/>
      <c r="T718"/>
      <c r="U718"/>
      <c r="V718"/>
      <c r="W718"/>
      <c r="X718"/>
      <c r="Y718"/>
      <c r="Z718"/>
      <c r="AA718"/>
      <c r="AB718"/>
      <c r="AC718"/>
    </row>
    <row r="719" spans="1:29" ht="14.4">
      <c r="A719" s="7"/>
      <c r="B719"/>
      <c r="C719"/>
      <c r="D719"/>
      <c r="E719"/>
      <c r="F719"/>
      <c r="G719"/>
      <c r="H719"/>
      <c r="I719"/>
      <c r="J719"/>
      <c r="K719"/>
      <c r="L719"/>
      <c r="M719"/>
      <c r="N719"/>
      <c r="O719" s="5"/>
      <c r="P719" s="5"/>
      <c r="Q719"/>
      <c r="R719"/>
      <c r="S719"/>
      <c r="T719"/>
      <c r="U719"/>
      <c r="V719"/>
      <c r="W719"/>
      <c r="X719"/>
      <c r="Y719"/>
      <c r="Z719"/>
      <c r="AA719"/>
      <c r="AB719"/>
      <c r="AC719"/>
    </row>
    <row r="720" spans="1:29" ht="14.4">
      <c r="A720" s="7"/>
      <c r="B720"/>
      <c r="C720"/>
      <c r="D720"/>
      <c r="E720"/>
      <c r="F720"/>
      <c r="G720"/>
      <c r="H720"/>
      <c r="I720"/>
      <c r="J720"/>
      <c r="K720"/>
      <c r="L720"/>
      <c r="M720"/>
      <c r="N720"/>
      <c r="O720" s="5"/>
      <c r="P720" s="5"/>
      <c r="Q720"/>
      <c r="R720"/>
      <c r="S720"/>
      <c r="T720"/>
      <c r="U720"/>
      <c r="V720"/>
      <c r="W720"/>
      <c r="X720"/>
      <c r="Y720"/>
      <c r="Z720"/>
      <c r="AA720"/>
      <c r="AB720"/>
      <c r="AC720"/>
    </row>
    <row r="721" spans="1:29" ht="14.4">
      <c r="A721" s="7"/>
      <c r="B721"/>
      <c r="C721"/>
      <c r="D721"/>
      <c r="E721"/>
      <c r="F721"/>
      <c r="G721"/>
      <c r="H721"/>
      <c r="I721"/>
      <c r="J721"/>
      <c r="K721"/>
      <c r="L721"/>
      <c r="M721"/>
      <c r="N721"/>
      <c r="O721" s="5"/>
      <c r="P721" s="5"/>
      <c r="Q721"/>
      <c r="R721"/>
      <c r="S721"/>
      <c r="T721"/>
      <c r="U721"/>
      <c r="V721"/>
      <c r="W721"/>
      <c r="X721"/>
      <c r="Y721"/>
      <c r="Z721"/>
      <c r="AA721"/>
      <c r="AB721"/>
      <c r="AC721"/>
    </row>
    <row r="722" spans="1:29" ht="14.4">
      <c r="A722" s="7"/>
      <c r="B722"/>
      <c r="C722"/>
      <c r="D722"/>
      <c r="E722"/>
      <c r="F722"/>
      <c r="G722"/>
      <c r="H722"/>
      <c r="I722"/>
      <c r="J722"/>
      <c r="K722"/>
      <c r="L722"/>
      <c r="M722"/>
      <c r="N722"/>
      <c r="O722" s="5"/>
      <c r="P722" s="5"/>
      <c r="Q722"/>
      <c r="R722"/>
      <c r="S722"/>
      <c r="T722"/>
      <c r="U722"/>
      <c r="V722"/>
      <c r="W722"/>
      <c r="X722"/>
      <c r="Y722"/>
      <c r="Z722"/>
      <c r="AA722"/>
      <c r="AB722"/>
      <c r="AC722"/>
    </row>
    <row r="723" spans="1:29" ht="14.4">
      <c r="A723" s="7"/>
      <c r="B723"/>
      <c r="C723"/>
      <c r="D723"/>
      <c r="E723"/>
      <c r="F723"/>
      <c r="G723"/>
      <c r="H723"/>
      <c r="I723"/>
      <c r="J723"/>
      <c r="K723"/>
      <c r="L723"/>
      <c r="M723"/>
      <c r="N723"/>
      <c r="O723" s="5"/>
      <c r="P723" s="5"/>
      <c r="Q723"/>
      <c r="R723"/>
      <c r="S723"/>
      <c r="T723"/>
      <c r="U723"/>
      <c r="V723"/>
      <c r="W723"/>
      <c r="X723"/>
      <c r="Y723"/>
      <c r="Z723"/>
      <c r="AA723"/>
      <c r="AB723"/>
      <c r="AC723"/>
    </row>
    <row r="724" spans="1:29" ht="14.4">
      <c r="A724" s="7"/>
      <c r="B724"/>
      <c r="C724"/>
      <c r="D724"/>
      <c r="E724"/>
      <c r="F724"/>
      <c r="G724"/>
      <c r="H724"/>
      <c r="I724"/>
      <c r="J724"/>
      <c r="K724"/>
      <c r="L724"/>
      <c r="M724"/>
      <c r="N724"/>
      <c r="O724" s="5"/>
      <c r="P724" s="5"/>
      <c r="Q724"/>
      <c r="R724"/>
      <c r="S724"/>
      <c r="T724"/>
      <c r="U724"/>
      <c r="V724"/>
      <c r="W724"/>
      <c r="X724"/>
      <c r="Y724"/>
      <c r="Z724"/>
      <c r="AA724"/>
      <c r="AB724"/>
      <c r="AC724"/>
    </row>
    <row r="725" spans="1:29" ht="14.4">
      <c r="A725" s="7"/>
      <c r="B725"/>
      <c r="C725"/>
      <c r="D725"/>
      <c r="E725"/>
      <c r="F725"/>
      <c r="G725"/>
      <c r="H725"/>
      <c r="I725"/>
      <c r="J725"/>
      <c r="K725"/>
      <c r="L725"/>
      <c r="M725"/>
      <c r="N725"/>
      <c r="O725" s="5"/>
      <c r="P725" s="5"/>
      <c r="Q725"/>
      <c r="R725"/>
      <c r="S725"/>
      <c r="T725"/>
      <c r="U725"/>
      <c r="V725"/>
      <c r="W725"/>
      <c r="X725"/>
      <c r="Y725"/>
      <c r="Z725"/>
      <c r="AA725"/>
      <c r="AB725"/>
      <c r="AC725"/>
    </row>
    <row r="726" spans="1:29" ht="14.4">
      <c r="A726" s="7"/>
      <c r="B726"/>
      <c r="C726"/>
      <c r="D726"/>
      <c r="E726"/>
      <c r="F726"/>
      <c r="G726"/>
      <c r="H726"/>
      <c r="I726"/>
      <c r="J726"/>
      <c r="K726"/>
      <c r="L726"/>
      <c r="M726"/>
      <c r="N726"/>
      <c r="O726" s="5"/>
      <c r="P726" s="5"/>
      <c r="Q726"/>
      <c r="R726"/>
      <c r="S726"/>
      <c r="T726"/>
      <c r="U726"/>
      <c r="V726"/>
      <c r="W726"/>
      <c r="X726"/>
      <c r="Y726"/>
      <c r="Z726"/>
      <c r="AA726"/>
      <c r="AB726"/>
      <c r="AC726"/>
    </row>
    <row r="727" spans="1:29" ht="14.4">
      <c r="A727" s="7"/>
      <c r="B727"/>
      <c r="C727"/>
      <c r="D727"/>
      <c r="E727"/>
      <c r="F727"/>
      <c r="G727"/>
      <c r="H727"/>
      <c r="I727"/>
      <c r="J727"/>
      <c r="K727"/>
      <c r="L727"/>
      <c r="M727"/>
      <c r="N727"/>
      <c r="O727" s="5"/>
      <c r="P727" s="5"/>
      <c r="Q727"/>
      <c r="R727"/>
      <c r="S727"/>
      <c r="T727"/>
      <c r="U727"/>
      <c r="V727"/>
      <c r="W727"/>
      <c r="X727"/>
      <c r="Y727"/>
      <c r="Z727"/>
      <c r="AA727"/>
      <c r="AB727"/>
      <c r="AC727"/>
    </row>
    <row r="728" spans="1:29" ht="14.4">
      <c r="A728" s="7"/>
      <c r="B728"/>
      <c r="C728"/>
      <c r="D728"/>
      <c r="E728"/>
      <c r="F728"/>
      <c r="G728"/>
      <c r="H728"/>
      <c r="I728"/>
      <c r="J728"/>
      <c r="K728"/>
      <c r="L728"/>
      <c r="M728"/>
      <c r="N728"/>
      <c r="O728" s="5"/>
      <c r="P728" s="5"/>
      <c r="Q728"/>
      <c r="R728"/>
      <c r="S728"/>
      <c r="T728"/>
      <c r="U728"/>
      <c r="V728"/>
      <c r="W728"/>
      <c r="X728"/>
      <c r="Y728"/>
      <c r="Z728"/>
      <c r="AA728"/>
      <c r="AB728"/>
      <c r="AC728"/>
    </row>
    <row r="729" spans="1:29" ht="14.4">
      <c r="A729" s="7"/>
      <c r="B729"/>
      <c r="C729"/>
      <c r="D729"/>
      <c r="E729"/>
      <c r="F729"/>
      <c r="G729"/>
      <c r="H729"/>
      <c r="I729"/>
      <c r="J729"/>
      <c r="K729"/>
      <c r="L729"/>
      <c r="M729"/>
      <c r="N729"/>
      <c r="O729" s="5"/>
      <c r="P729" s="5"/>
      <c r="Q729"/>
      <c r="R729"/>
      <c r="S729"/>
      <c r="T729"/>
      <c r="U729"/>
      <c r="V729"/>
      <c r="W729"/>
      <c r="X729"/>
      <c r="Y729"/>
      <c r="Z729"/>
      <c r="AA729"/>
      <c r="AB729"/>
      <c r="AC729"/>
    </row>
    <row r="730" spans="1:29" ht="14.4">
      <c r="A730" s="7"/>
      <c r="B730"/>
      <c r="C730"/>
      <c r="D730"/>
      <c r="E730"/>
      <c r="F730"/>
      <c r="G730"/>
      <c r="H730"/>
      <c r="I730"/>
      <c r="J730"/>
      <c r="K730"/>
      <c r="L730"/>
      <c r="M730"/>
      <c r="N730"/>
      <c r="O730" s="5"/>
      <c r="P730" s="5"/>
      <c r="Q730"/>
      <c r="R730"/>
      <c r="S730"/>
      <c r="T730"/>
      <c r="U730"/>
      <c r="V730"/>
      <c r="W730"/>
      <c r="X730"/>
      <c r="Y730"/>
      <c r="Z730"/>
      <c r="AA730"/>
      <c r="AB730"/>
      <c r="AC730"/>
    </row>
    <row r="731" spans="1:29" ht="14.4">
      <c r="A731" s="7"/>
      <c r="B731"/>
      <c r="C731"/>
      <c r="D731"/>
      <c r="E731"/>
      <c r="F731"/>
      <c r="G731"/>
      <c r="H731"/>
      <c r="I731"/>
      <c r="J731"/>
      <c r="K731"/>
      <c r="L731"/>
      <c r="M731"/>
      <c r="N731"/>
      <c r="O731" s="5"/>
      <c r="P731" s="5"/>
      <c r="Q731"/>
      <c r="R731"/>
      <c r="S731"/>
      <c r="T731"/>
      <c r="U731"/>
      <c r="V731"/>
      <c r="W731"/>
      <c r="X731"/>
      <c r="Y731"/>
      <c r="Z731"/>
      <c r="AA731"/>
      <c r="AB731"/>
      <c r="AC731"/>
    </row>
    <row r="732" spans="1:29" ht="14.4">
      <c r="A732" s="7"/>
      <c r="B732"/>
      <c r="C732"/>
      <c r="D732"/>
      <c r="E732"/>
      <c r="F732"/>
      <c r="G732"/>
      <c r="H732"/>
      <c r="I732"/>
      <c r="J732"/>
      <c r="K732"/>
      <c r="L732"/>
      <c r="M732"/>
      <c r="N732"/>
      <c r="O732" s="5"/>
      <c r="P732" s="5"/>
      <c r="Q732"/>
      <c r="R732"/>
      <c r="S732"/>
      <c r="T732"/>
      <c r="U732"/>
      <c r="V732"/>
      <c r="W732"/>
      <c r="X732"/>
      <c r="Y732"/>
      <c r="Z732"/>
      <c r="AA732"/>
      <c r="AB732"/>
      <c r="AC732"/>
    </row>
    <row r="733" spans="1:29" ht="14.4">
      <c r="A733" s="7"/>
      <c r="B733"/>
      <c r="C733"/>
      <c r="D733"/>
      <c r="E733"/>
      <c r="F733"/>
      <c r="G733"/>
      <c r="H733"/>
      <c r="I733"/>
      <c r="J733"/>
      <c r="K733"/>
      <c r="L733"/>
      <c r="M733"/>
      <c r="N733"/>
      <c r="O733" s="5"/>
      <c r="P733" s="5"/>
      <c r="Q733"/>
      <c r="R733"/>
      <c r="S733"/>
      <c r="T733"/>
      <c r="U733"/>
      <c r="V733"/>
      <c r="W733"/>
      <c r="X733"/>
      <c r="Y733"/>
      <c r="Z733"/>
      <c r="AA733"/>
      <c r="AB733"/>
      <c r="AC733"/>
    </row>
    <row r="734" spans="1:29" ht="14.4">
      <c r="A734" s="7"/>
      <c r="B734"/>
      <c r="C734"/>
      <c r="D734"/>
      <c r="E734"/>
      <c r="F734"/>
      <c r="G734"/>
      <c r="H734"/>
      <c r="I734"/>
      <c r="J734"/>
      <c r="K734"/>
      <c r="L734"/>
      <c r="M734"/>
      <c r="N734"/>
      <c r="O734" s="5"/>
      <c r="P734" s="5"/>
      <c r="Q734"/>
      <c r="R734"/>
      <c r="S734"/>
      <c r="T734"/>
      <c r="U734"/>
      <c r="V734"/>
      <c r="W734"/>
      <c r="X734"/>
      <c r="Y734"/>
      <c r="Z734"/>
      <c r="AA734"/>
      <c r="AB734"/>
      <c r="AC734"/>
    </row>
    <row r="735" spans="1:29" ht="14.4">
      <c r="A735" s="7"/>
      <c r="B735"/>
      <c r="C735"/>
      <c r="D735"/>
      <c r="E735"/>
      <c r="F735"/>
      <c r="G735"/>
      <c r="H735"/>
      <c r="I735"/>
      <c r="J735"/>
      <c r="K735"/>
      <c r="L735"/>
      <c r="M735"/>
      <c r="N735"/>
      <c r="O735" s="5"/>
      <c r="P735" s="5"/>
      <c r="Q735"/>
      <c r="R735"/>
      <c r="S735"/>
      <c r="T735"/>
      <c r="U735"/>
      <c r="V735"/>
      <c r="W735"/>
      <c r="X735"/>
      <c r="Y735"/>
      <c r="Z735"/>
      <c r="AA735"/>
      <c r="AB735"/>
      <c r="AC735"/>
    </row>
    <row r="736" spans="1:29" ht="14.4">
      <c r="A736" s="7"/>
      <c r="B736"/>
      <c r="C736"/>
      <c r="D736"/>
      <c r="E736"/>
      <c r="F736"/>
      <c r="G736"/>
      <c r="H736"/>
      <c r="I736"/>
      <c r="J736"/>
      <c r="K736"/>
      <c r="L736"/>
      <c r="M736"/>
      <c r="N736"/>
      <c r="O736" s="5"/>
      <c r="P736" s="5"/>
      <c r="Q736"/>
      <c r="R736"/>
      <c r="S736"/>
      <c r="T736"/>
      <c r="U736"/>
      <c r="V736"/>
      <c r="W736"/>
      <c r="X736"/>
      <c r="Y736"/>
      <c r="Z736"/>
      <c r="AA736"/>
      <c r="AB736"/>
      <c r="AC736"/>
    </row>
    <row r="737" spans="1:29" ht="14.4">
      <c r="A737" s="7"/>
      <c r="B737"/>
      <c r="C737"/>
      <c r="D737"/>
      <c r="E737"/>
      <c r="F737"/>
      <c r="G737"/>
      <c r="H737"/>
      <c r="I737"/>
      <c r="J737"/>
      <c r="K737"/>
      <c r="L737"/>
      <c r="M737"/>
      <c r="N737"/>
      <c r="O737" s="5"/>
      <c r="P737" s="5"/>
      <c r="Q737"/>
      <c r="R737"/>
      <c r="S737"/>
      <c r="T737"/>
      <c r="U737"/>
      <c r="V737"/>
      <c r="W737"/>
      <c r="X737"/>
      <c r="Y737"/>
      <c r="Z737"/>
      <c r="AA737"/>
      <c r="AB737"/>
      <c r="AC737"/>
    </row>
    <row r="738" spans="1:29" ht="14.4">
      <c r="A738" s="7"/>
      <c r="B738"/>
      <c r="C738"/>
      <c r="D738"/>
      <c r="E738"/>
      <c r="F738"/>
      <c r="G738"/>
      <c r="H738"/>
      <c r="I738"/>
      <c r="J738"/>
      <c r="K738"/>
      <c r="L738"/>
      <c r="M738"/>
      <c r="N738"/>
      <c r="O738" s="5"/>
      <c r="P738" s="5"/>
      <c r="Q738"/>
      <c r="R738"/>
      <c r="S738"/>
      <c r="T738"/>
      <c r="U738"/>
      <c r="V738"/>
      <c r="W738"/>
      <c r="X738"/>
      <c r="Y738"/>
      <c r="Z738"/>
      <c r="AA738"/>
      <c r="AB738"/>
      <c r="AC738"/>
    </row>
    <row r="739" spans="1:29" ht="14.4">
      <c r="A739" s="7"/>
      <c r="B739"/>
      <c r="C739"/>
      <c r="D739"/>
      <c r="E739"/>
      <c r="F739"/>
      <c r="G739"/>
      <c r="H739"/>
      <c r="I739"/>
      <c r="J739"/>
      <c r="K739"/>
      <c r="L739"/>
      <c r="M739"/>
      <c r="N739"/>
      <c r="O739" s="5"/>
      <c r="P739" s="5"/>
      <c r="Q739"/>
      <c r="R739"/>
      <c r="S739"/>
      <c r="T739"/>
      <c r="U739"/>
      <c r="V739"/>
      <c r="W739"/>
      <c r="X739"/>
      <c r="Y739"/>
      <c r="Z739"/>
      <c r="AA739"/>
      <c r="AB739"/>
      <c r="AC739"/>
    </row>
    <row r="740" spans="1:29" ht="14.4">
      <c r="A740" s="7"/>
      <c r="B740"/>
      <c r="C740"/>
      <c r="D740"/>
      <c r="E740"/>
      <c r="F740"/>
      <c r="G740"/>
      <c r="H740"/>
      <c r="I740"/>
      <c r="J740"/>
      <c r="K740"/>
      <c r="L740"/>
      <c r="M740"/>
      <c r="N740"/>
      <c r="O740" s="5"/>
      <c r="P740" s="5"/>
      <c r="Q740"/>
      <c r="R740"/>
      <c r="S740"/>
      <c r="T740"/>
      <c r="U740"/>
      <c r="V740"/>
      <c r="W740"/>
      <c r="X740"/>
      <c r="Y740"/>
      <c r="Z740"/>
      <c r="AA740"/>
      <c r="AB740"/>
      <c r="AC740"/>
    </row>
    <row r="741" spans="1:29" ht="14.4">
      <c r="A741" s="7"/>
      <c r="B741"/>
      <c r="C741"/>
      <c r="D741"/>
      <c r="E741"/>
      <c r="F741"/>
      <c r="G741"/>
      <c r="H741"/>
      <c r="I741"/>
      <c r="J741"/>
      <c r="K741"/>
      <c r="L741"/>
      <c r="M741"/>
      <c r="N741"/>
      <c r="O741" s="5"/>
      <c r="P741" s="5"/>
      <c r="Q741"/>
      <c r="R741"/>
      <c r="S741"/>
      <c r="T741"/>
      <c r="U741"/>
      <c r="V741"/>
      <c r="W741"/>
      <c r="X741"/>
      <c r="Y741"/>
      <c r="Z741"/>
      <c r="AA741"/>
      <c r="AB741"/>
      <c r="AC741"/>
    </row>
    <row r="742" spans="1:29" ht="14.4">
      <c r="A742" s="7"/>
      <c r="B742"/>
      <c r="C742"/>
      <c r="D742"/>
      <c r="E742"/>
      <c r="F742"/>
      <c r="G742"/>
      <c r="H742"/>
      <c r="I742"/>
      <c r="J742"/>
      <c r="K742"/>
      <c r="L742"/>
      <c r="M742"/>
      <c r="N742"/>
      <c r="O742" s="5"/>
      <c r="P742" s="5"/>
      <c r="Q742"/>
      <c r="R742"/>
      <c r="S742"/>
      <c r="T742"/>
      <c r="U742"/>
      <c r="V742"/>
      <c r="W742"/>
      <c r="X742"/>
      <c r="Y742"/>
      <c r="Z742"/>
      <c r="AA742"/>
      <c r="AB742"/>
      <c r="AC742"/>
    </row>
    <row r="743" spans="1:29" ht="14.4">
      <c r="A743" s="7"/>
      <c r="B743"/>
      <c r="C743"/>
      <c r="D743"/>
      <c r="E743"/>
      <c r="F743"/>
      <c r="G743"/>
      <c r="H743"/>
      <c r="I743"/>
      <c r="J743"/>
      <c r="K743"/>
      <c r="L743"/>
      <c r="M743"/>
      <c r="N743"/>
      <c r="O743" s="5"/>
      <c r="P743" s="5"/>
      <c r="Q743"/>
      <c r="R743"/>
      <c r="S743"/>
      <c r="T743"/>
      <c r="U743"/>
      <c r="V743"/>
      <c r="W743"/>
      <c r="X743"/>
      <c r="Y743"/>
      <c r="Z743"/>
      <c r="AA743"/>
      <c r="AB743"/>
      <c r="AC743"/>
    </row>
    <row r="744" spans="1:29" ht="14.4">
      <c r="A744" s="7"/>
      <c r="B744"/>
      <c r="C744"/>
      <c r="D744"/>
      <c r="E744"/>
      <c r="F744"/>
      <c r="G744"/>
      <c r="H744"/>
      <c r="I744"/>
      <c r="J744"/>
      <c r="K744"/>
      <c r="L744"/>
      <c r="M744"/>
      <c r="N744"/>
      <c r="O744" s="5"/>
      <c r="P744" s="5"/>
      <c r="Q744"/>
      <c r="R744"/>
      <c r="S744"/>
      <c r="T744"/>
      <c r="U744"/>
      <c r="V744"/>
      <c r="W744"/>
      <c r="X744"/>
      <c r="Y744"/>
      <c r="Z744"/>
      <c r="AA744"/>
      <c r="AB744"/>
      <c r="AC744"/>
    </row>
    <row r="745" spans="1:29" ht="14.4">
      <c r="A745" s="7"/>
      <c r="B745"/>
      <c r="C745"/>
      <c r="D745"/>
      <c r="E745"/>
      <c r="F745"/>
      <c r="G745"/>
      <c r="H745"/>
      <c r="I745"/>
      <c r="J745"/>
      <c r="K745"/>
      <c r="L745"/>
      <c r="M745"/>
      <c r="N745"/>
      <c r="O745" s="5"/>
      <c r="P745" s="5"/>
      <c r="Q745"/>
      <c r="R745"/>
      <c r="S745"/>
      <c r="T745"/>
      <c r="U745"/>
      <c r="V745"/>
      <c r="W745"/>
      <c r="X745"/>
      <c r="Y745"/>
      <c r="Z745"/>
      <c r="AA745"/>
      <c r="AB745"/>
      <c r="AC745"/>
    </row>
    <row r="746" spans="1:29" ht="14.4">
      <c r="A746" s="7"/>
      <c r="B746"/>
      <c r="C746"/>
      <c r="D746"/>
      <c r="E746"/>
      <c r="F746"/>
      <c r="G746"/>
      <c r="H746"/>
      <c r="I746"/>
      <c r="J746"/>
      <c r="K746"/>
      <c r="L746"/>
      <c r="M746"/>
      <c r="N746"/>
      <c r="O746" s="5"/>
      <c r="P746" s="5"/>
      <c r="Q746"/>
      <c r="R746"/>
      <c r="S746"/>
      <c r="T746"/>
      <c r="U746"/>
      <c r="V746"/>
      <c r="W746"/>
      <c r="X746"/>
      <c r="Y746"/>
      <c r="Z746"/>
      <c r="AA746"/>
      <c r="AB746"/>
      <c r="AC746"/>
    </row>
    <row r="747" spans="1:29" ht="14.4">
      <c r="A747" s="7"/>
      <c r="B747"/>
      <c r="C747"/>
      <c r="D747"/>
      <c r="E747"/>
      <c r="F747"/>
      <c r="G747"/>
      <c r="H747"/>
      <c r="I747"/>
      <c r="J747"/>
      <c r="K747"/>
      <c r="L747"/>
      <c r="M747"/>
      <c r="N747"/>
      <c r="O747" s="5"/>
      <c r="P747" s="5"/>
      <c r="Q747"/>
      <c r="R747"/>
      <c r="S747"/>
      <c r="T747"/>
      <c r="U747"/>
      <c r="V747"/>
      <c r="W747"/>
      <c r="X747"/>
      <c r="Y747"/>
      <c r="Z747"/>
      <c r="AA747"/>
      <c r="AB747"/>
      <c r="AC747"/>
    </row>
    <row r="748" spans="1:29" ht="14.4">
      <c r="A748" s="7"/>
      <c r="B748"/>
      <c r="C748"/>
      <c r="D748"/>
      <c r="E748"/>
      <c r="F748"/>
      <c r="G748"/>
      <c r="H748"/>
      <c r="I748"/>
      <c r="J748"/>
      <c r="K748"/>
      <c r="L748"/>
      <c r="M748"/>
      <c r="N748"/>
      <c r="O748" s="5"/>
      <c r="P748" s="5"/>
      <c r="Q748"/>
      <c r="R748"/>
      <c r="S748"/>
      <c r="T748"/>
      <c r="U748"/>
      <c r="V748"/>
      <c r="W748"/>
      <c r="X748"/>
      <c r="Y748"/>
      <c r="Z748"/>
      <c r="AA748"/>
      <c r="AB748"/>
      <c r="AC748"/>
    </row>
    <row r="749" spans="1:29" ht="14.4">
      <c r="A749" s="7"/>
      <c r="B749"/>
      <c r="C749"/>
      <c r="D749"/>
      <c r="E749"/>
      <c r="F749"/>
      <c r="G749"/>
      <c r="H749"/>
      <c r="I749"/>
      <c r="J749"/>
      <c r="K749"/>
      <c r="L749"/>
      <c r="M749"/>
      <c r="N749"/>
      <c r="O749" s="5"/>
      <c r="P749" s="5"/>
      <c r="Q749"/>
      <c r="R749"/>
      <c r="S749"/>
      <c r="T749"/>
      <c r="U749"/>
      <c r="V749"/>
      <c r="W749"/>
      <c r="X749"/>
      <c r="Y749"/>
      <c r="Z749"/>
      <c r="AA749"/>
      <c r="AB749"/>
      <c r="AC749"/>
    </row>
    <row r="750" spans="1:29" ht="14.4">
      <c r="A750" s="7"/>
      <c r="B750"/>
      <c r="C750"/>
      <c r="D750"/>
      <c r="E750"/>
      <c r="F750"/>
      <c r="G750"/>
      <c r="H750"/>
      <c r="I750"/>
      <c r="J750"/>
      <c r="K750"/>
      <c r="L750"/>
      <c r="M750"/>
      <c r="N750"/>
      <c r="O750" s="5"/>
      <c r="P750" s="5"/>
      <c r="Q750"/>
      <c r="R750"/>
      <c r="S750"/>
      <c r="T750"/>
      <c r="U750"/>
      <c r="V750"/>
      <c r="W750"/>
      <c r="X750"/>
      <c r="Y750"/>
      <c r="Z750"/>
      <c r="AA750"/>
      <c r="AB750"/>
      <c r="AC750"/>
    </row>
    <row r="751" spans="1:29" ht="14.4">
      <c r="A751" s="7"/>
      <c r="B751"/>
      <c r="C751"/>
      <c r="D751"/>
      <c r="E751"/>
      <c r="F751"/>
      <c r="G751"/>
      <c r="H751"/>
      <c r="I751"/>
      <c r="J751"/>
      <c r="K751"/>
      <c r="L751"/>
      <c r="M751"/>
      <c r="N751"/>
      <c r="O751" s="5"/>
      <c r="P751" s="5"/>
      <c r="Q751"/>
      <c r="R751"/>
      <c r="S751"/>
      <c r="T751"/>
      <c r="U751"/>
      <c r="V751"/>
      <c r="W751"/>
      <c r="X751"/>
      <c r="Y751"/>
      <c r="Z751"/>
      <c r="AA751"/>
      <c r="AB751"/>
      <c r="AC751"/>
    </row>
    <row r="752" spans="1:29" ht="14.4">
      <c r="A752" s="7"/>
      <c r="B752"/>
      <c r="C752"/>
      <c r="D752"/>
      <c r="E752"/>
      <c r="F752"/>
      <c r="G752"/>
      <c r="H752"/>
      <c r="I752"/>
      <c r="J752"/>
      <c r="K752"/>
      <c r="L752"/>
      <c r="M752"/>
      <c r="N752"/>
      <c r="O752" s="5"/>
      <c r="P752" s="5"/>
      <c r="Q752"/>
      <c r="R752"/>
      <c r="S752"/>
      <c r="T752"/>
      <c r="U752"/>
      <c r="V752"/>
      <c r="W752"/>
      <c r="X752"/>
      <c r="Y752"/>
      <c r="Z752"/>
      <c r="AA752"/>
      <c r="AB752"/>
      <c r="AC752"/>
    </row>
    <row r="753" spans="1:29" ht="14.4">
      <c r="A753" s="7"/>
      <c r="B753"/>
      <c r="C753"/>
      <c r="D753"/>
      <c r="E753"/>
      <c r="F753"/>
      <c r="G753"/>
      <c r="H753"/>
      <c r="I753"/>
      <c r="J753"/>
      <c r="K753"/>
      <c r="L753"/>
      <c r="M753"/>
      <c r="N753"/>
      <c r="O753" s="5"/>
      <c r="P753" s="5"/>
      <c r="Q753"/>
      <c r="R753"/>
      <c r="S753"/>
      <c r="T753"/>
      <c r="U753"/>
      <c r="V753"/>
      <c r="W753"/>
      <c r="X753"/>
      <c r="Y753"/>
      <c r="Z753"/>
      <c r="AA753"/>
      <c r="AB753"/>
      <c r="AC753"/>
    </row>
    <row r="754" spans="1:29" ht="14.4">
      <c r="A754" s="7"/>
      <c r="B754"/>
      <c r="C754"/>
      <c r="D754"/>
      <c r="E754"/>
      <c r="F754"/>
      <c r="G754"/>
      <c r="H754"/>
      <c r="I754"/>
      <c r="J754"/>
      <c r="K754"/>
      <c r="L754"/>
      <c r="M754"/>
      <c r="N754"/>
      <c r="O754" s="5"/>
      <c r="P754" s="5"/>
      <c r="Q754"/>
      <c r="R754"/>
      <c r="S754"/>
      <c r="T754"/>
      <c r="U754"/>
      <c r="V754"/>
      <c r="W754"/>
      <c r="X754"/>
      <c r="Y754"/>
      <c r="Z754"/>
      <c r="AA754"/>
      <c r="AB754"/>
      <c r="AC754"/>
    </row>
    <row r="755" spans="1:29" ht="14.4">
      <c r="A755" s="7"/>
      <c r="B755"/>
      <c r="C755"/>
      <c r="D755"/>
      <c r="E755"/>
      <c r="F755"/>
      <c r="G755"/>
      <c r="H755"/>
      <c r="I755"/>
      <c r="J755"/>
      <c r="K755"/>
      <c r="L755"/>
      <c r="M755"/>
      <c r="N755"/>
      <c r="O755" s="5"/>
      <c r="P755" s="5"/>
      <c r="Q755"/>
      <c r="R755"/>
      <c r="S755"/>
      <c r="T755"/>
      <c r="U755"/>
      <c r="V755"/>
      <c r="W755"/>
      <c r="X755"/>
      <c r="Y755"/>
      <c r="Z755"/>
      <c r="AA755"/>
      <c r="AB755"/>
      <c r="AC755"/>
    </row>
    <row r="756" spans="1:29" ht="14.4">
      <c r="A756" s="7"/>
      <c r="B756"/>
      <c r="C756"/>
      <c r="D756"/>
      <c r="E756"/>
      <c r="F756"/>
      <c r="G756"/>
      <c r="H756"/>
      <c r="I756"/>
      <c r="J756"/>
      <c r="K756"/>
      <c r="L756"/>
      <c r="M756"/>
      <c r="N756"/>
      <c r="O756" s="5"/>
      <c r="P756" s="5"/>
      <c r="Q756"/>
      <c r="R756"/>
      <c r="S756"/>
      <c r="T756"/>
      <c r="U756"/>
      <c r="V756"/>
      <c r="W756"/>
      <c r="X756"/>
      <c r="Y756"/>
      <c r="Z756"/>
      <c r="AA756"/>
      <c r="AB756"/>
      <c r="AC756"/>
    </row>
    <row r="757" spans="1:29" ht="14.4">
      <c r="A757" s="7"/>
      <c r="B757"/>
      <c r="C757"/>
      <c r="D757"/>
      <c r="E757"/>
      <c r="F757"/>
      <c r="G757"/>
      <c r="H757"/>
      <c r="I757"/>
      <c r="J757"/>
      <c r="K757"/>
      <c r="L757"/>
      <c r="M757"/>
      <c r="N757"/>
      <c r="O757" s="5"/>
      <c r="P757" s="5"/>
      <c r="Q757"/>
      <c r="R757"/>
      <c r="S757"/>
      <c r="T757"/>
      <c r="U757"/>
      <c r="V757"/>
      <c r="W757"/>
      <c r="X757"/>
      <c r="Y757"/>
      <c r="Z757"/>
      <c r="AA757"/>
      <c r="AB757"/>
      <c r="AC757"/>
    </row>
    <row r="758" spans="1:29" ht="14.4">
      <c r="A758" s="7"/>
      <c r="B758"/>
      <c r="C758"/>
      <c r="D758"/>
      <c r="E758"/>
      <c r="F758"/>
      <c r="G758"/>
      <c r="H758"/>
      <c r="I758"/>
      <c r="J758"/>
      <c r="K758"/>
      <c r="L758"/>
      <c r="M758"/>
      <c r="N758"/>
      <c r="O758" s="5"/>
      <c r="P758" s="5"/>
      <c r="Q758"/>
      <c r="R758"/>
      <c r="S758"/>
      <c r="T758"/>
      <c r="U758"/>
      <c r="V758"/>
      <c r="W758"/>
      <c r="X758"/>
      <c r="Y758"/>
      <c r="Z758"/>
      <c r="AA758"/>
      <c r="AB758"/>
      <c r="AC758"/>
    </row>
    <row r="759" spans="1:29" ht="14.4">
      <c r="A759" s="7"/>
      <c r="B759"/>
      <c r="C759"/>
      <c r="D759"/>
      <c r="E759"/>
      <c r="F759"/>
      <c r="G759"/>
      <c r="H759"/>
      <c r="I759"/>
      <c r="J759"/>
      <c r="K759"/>
      <c r="L759"/>
      <c r="M759"/>
      <c r="N759"/>
      <c r="O759" s="5"/>
      <c r="P759" s="5"/>
      <c r="Q759"/>
      <c r="R759"/>
      <c r="S759"/>
      <c r="T759"/>
      <c r="U759"/>
      <c r="V759"/>
      <c r="W759"/>
      <c r="X759"/>
      <c r="Y759"/>
      <c r="Z759"/>
      <c r="AA759"/>
      <c r="AB759"/>
      <c r="AC759"/>
    </row>
    <row r="760" spans="1:29" ht="14.4">
      <c r="A760" s="7"/>
      <c r="B760"/>
      <c r="C760"/>
      <c r="D760"/>
      <c r="E760"/>
      <c r="F760"/>
      <c r="G760"/>
      <c r="H760"/>
      <c r="I760"/>
      <c r="J760"/>
      <c r="K760"/>
      <c r="L760"/>
      <c r="M760"/>
      <c r="N760"/>
      <c r="O760" s="5"/>
      <c r="P760" s="5"/>
      <c r="Q760"/>
      <c r="R760"/>
      <c r="S760"/>
      <c r="T760"/>
      <c r="U760"/>
      <c r="V760"/>
      <c r="W760"/>
      <c r="X760"/>
      <c r="Y760"/>
      <c r="Z760"/>
      <c r="AA760"/>
      <c r="AB760"/>
      <c r="AC760"/>
    </row>
    <row r="761" spans="1:29" ht="14.4">
      <c r="A761" s="7"/>
      <c r="B761"/>
      <c r="C761"/>
      <c r="D761"/>
      <c r="E761"/>
      <c r="F761"/>
      <c r="G761"/>
      <c r="H761"/>
      <c r="I761"/>
      <c r="J761"/>
      <c r="K761"/>
      <c r="L761"/>
      <c r="M761"/>
      <c r="N761"/>
      <c r="O761" s="5"/>
      <c r="P761" s="5"/>
      <c r="Q761"/>
      <c r="R761"/>
      <c r="S761"/>
      <c r="T761"/>
      <c r="U761"/>
      <c r="V761"/>
      <c r="W761"/>
      <c r="X761"/>
      <c r="Y761"/>
      <c r="Z761"/>
      <c r="AA761"/>
      <c r="AB761"/>
      <c r="AC761"/>
    </row>
    <row r="762" spans="1:29" ht="14.4">
      <c r="A762" s="7"/>
      <c r="B762"/>
      <c r="C762"/>
      <c r="D762"/>
      <c r="E762"/>
      <c r="F762"/>
      <c r="G762"/>
      <c r="H762"/>
      <c r="I762"/>
      <c r="J762"/>
      <c r="K762"/>
      <c r="L762"/>
      <c r="M762"/>
      <c r="N762"/>
      <c r="O762" s="5"/>
      <c r="P762" s="5"/>
      <c r="Q762"/>
      <c r="R762"/>
      <c r="S762"/>
      <c r="T762"/>
      <c r="U762"/>
      <c r="V762"/>
      <c r="W762"/>
      <c r="X762"/>
      <c r="Y762"/>
      <c r="Z762"/>
      <c r="AA762"/>
      <c r="AB762"/>
      <c r="AC762"/>
    </row>
    <row r="763" spans="1:29" ht="14.4">
      <c r="A763" s="7"/>
      <c r="B763"/>
      <c r="C763"/>
      <c r="D763"/>
      <c r="E763"/>
      <c r="F763"/>
      <c r="G763"/>
      <c r="H763"/>
      <c r="I763"/>
      <c r="J763"/>
      <c r="K763"/>
      <c r="L763"/>
      <c r="M763"/>
      <c r="N763"/>
      <c r="O763" s="5"/>
      <c r="P763" s="5"/>
      <c r="Q763"/>
      <c r="R763"/>
      <c r="S763"/>
      <c r="T763"/>
      <c r="U763"/>
      <c r="V763"/>
      <c r="W763"/>
      <c r="X763"/>
      <c r="Y763"/>
      <c r="Z763"/>
      <c r="AA763"/>
      <c r="AB763"/>
      <c r="AC763"/>
    </row>
    <row r="764" spans="1:29" ht="14.4">
      <c r="A764" s="7"/>
      <c r="B764"/>
      <c r="C764"/>
      <c r="D764"/>
      <c r="E764"/>
      <c r="F764"/>
      <c r="G764"/>
      <c r="H764"/>
      <c r="I764"/>
      <c r="J764"/>
      <c r="K764"/>
      <c r="L764"/>
      <c r="M764"/>
      <c r="N764"/>
      <c r="O764" s="5"/>
      <c r="P764" s="5"/>
      <c r="Q764"/>
      <c r="R764"/>
      <c r="S764"/>
      <c r="T764"/>
      <c r="U764"/>
      <c r="V764"/>
      <c r="W764"/>
      <c r="X764"/>
      <c r="Y764"/>
      <c r="Z764"/>
      <c r="AA764"/>
      <c r="AB764"/>
      <c r="AC764"/>
    </row>
    <row r="765" spans="1:29" ht="14.4">
      <c r="A765" s="7"/>
      <c r="B765"/>
      <c r="C765"/>
      <c r="D765"/>
      <c r="E765"/>
      <c r="F765"/>
      <c r="G765"/>
      <c r="H765"/>
      <c r="I765"/>
      <c r="J765"/>
      <c r="K765"/>
      <c r="L765"/>
      <c r="M765"/>
      <c r="N765"/>
      <c r="O765" s="5"/>
      <c r="P765" s="5"/>
      <c r="Q765"/>
      <c r="R765"/>
      <c r="S765"/>
      <c r="T765"/>
      <c r="U765"/>
      <c r="V765"/>
      <c r="W765"/>
      <c r="X765"/>
      <c r="Y765"/>
      <c r="Z765"/>
      <c r="AA765"/>
      <c r="AB765"/>
      <c r="AC765"/>
    </row>
    <row r="766" spans="1:29" ht="14.4">
      <c r="A766" s="7"/>
      <c r="B766"/>
      <c r="C766"/>
      <c r="D766"/>
      <c r="E766"/>
      <c r="F766"/>
      <c r="G766"/>
      <c r="H766"/>
      <c r="I766"/>
      <c r="J766"/>
      <c r="K766"/>
      <c r="L766"/>
      <c r="M766"/>
      <c r="N766"/>
      <c r="O766" s="5"/>
      <c r="P766" s="5"/>
      <c r="Q766"/>
      <c r="R766"/>
      <c r="S766"/>
      <c r="T766"/>
      <c r="U766"/>
      <c r="V766"/>
      <c r="W766"/>
      <c r="X766"/>
      <c r="Y766"/>
      <c r="Z766"/>
      <c r="AA766"/>
      <c r="AB766"/>
      <c r="AC766"/>
    </row>
    <row r="767" spans="1:29" ht="14.4">
      <c r="A767" s="7"/>
      <c r="B767"/>
      <c r="C767"/>
      <c r="D767"/>
      <c r="E767"/>
      <c r="F767"/>
      <c r="G767"/>
      <c r="H767"/>
      <c r="I767"/>
      <c r="J767"/>
      <c r="K767"/>
      <c r="L767"/>
      <c r="M767"/>
      <c r="N767"/>
      <c r="O767" s="5"/>
      <c r="P767" s="5"/>
      <c r="Q767"/>
      <c r="R767"/>
      <c r="S767"/>
      <c r="T767"/>
      <c r="U767"/>
      <c r="V767"/>
      <c r="W767"/>
      <c r="X767"/>
      <c r="Y767"/>
      <c r="Z767"/>
      <c r="AA767"/>
      <c r="AB767"/>
      <c r="AC767"/>
    </row>
    <row r="768" spans="1:29" ht="14.4">
      <c r="A768" s="7"/>
      <c r="B768"/>
      <c r="C768"/>
      <c r="D768"/>
      <c r="E768"/>
      <c r="F768"/>
      <c r="G768"/>
      <c r="H768"/>
      <c r="I768"/>
      <c r="J768"/>
      <c r="K768"/>
      <c r="L768"/>
      <c r="M768"/>
      <c r="N768"/>
      <c r="O768" s="5"/>
      <c r="P768" s="5"/>
      <c r="Q768"/>
      <c r="R768"/>
      <c r="S768"/>
      <c r="T768"/>
      <c r="U768"/>
      <c r="V768"/>
      <c r="W768"/>
      <c r="X768"/>
      <c r="Y768"/>
      <c r="Z768"/>
      <c r="AA768"/>
      <c r="AB768"/>
      <c r="AC768"/>
    </row>
    <row r="769" spans="1:29" ht="14.4">
      <c r="A769" s="7"/>
      <c r="B769"/>
      <c r="C769"/>
      <c r="D769"/>
      <c r="E769"/>
      <c r="F769"/>
      <c r="G769"/>
      <c r="H769"/>
      <c r="I769"/>
      <c r="J769"/>
      <c r="K769"/>
      <c r="L769"/>
      <c r="M769"/>
      <c r="N769"/>
      <c r="O769" s="5"/>
      <c r="P769" s="5"/>
      <c r="Q769"/>
      <c r="R769"/>
      <c r="S769"/>
      <c r="T769"/>
      <c r="U769"/>
      <c r="V769"/>
      <c r="W769"/>
      <c r="X769"/>
      <c r="Y769"/>
      <c r="Z769"/>
      <c r="AA769"/>
      <c r="AB769"/>
      <c r="AC769"/>
    </row>
    <row r="770" spans="1:29" ht="14.4">
      <c r="A770" s="7"/>
      <c r="B770"/>
      <c r="C770"/>
      <c r="D770"/>
      <c r="E770"/>
      <c r="F770"/>
      <c r="G770"/>
      <c r="H770"/>
      <c r="I770"/>
      <c r="J770"/>
      <c r="K770"/>
      <c r="L770"/>
      <c r="M770"/>
      <c r="N770"/>
      <c r="O770" s="5"/>
      <c r="P770" s="5"/>
      <c r="Q770"/>
      <c r="R770"/>
      <c r="S770"/>
      <c r="T770"/>
      <c r="U770"/>
      <c r="V770"/>
      <c r="W770"/>
      <c r="X770"/>
      <c r="Y770"/>
      <c r="Z770"/>
      <c r="AA770"/>
      <c r="AB770"/>
      <c r="AC770"/>
    </row>
    <row r="771" spans="1:29" ht="14.4">
      <c r="A771" s="7"/>
      <c r="B771"/>
      <c r="C771"/>
      <c r="D771"/>
      <c r="E771"/>
      <c r="F771"/>
      <c r="G771"/>
      <c r="H771"/>
      <c r="I771"/>
      <c r="J771"/>
      <c r="K771"/>
      <c r="L771"/>
      <c r="M771"/>
      <c r="N771"/>
      <c r="O771" s="5"/>
      <c r="P771" s="5"/>
      <c r="Q771"/>
      <c r="R771"/>
      <c r="S771"/>
      <c r="T771"/>
      <c r="U771"/>
      <c r="V771"/>
      <c r="W771"/>
      <c r="X771"/>
      <c r="Y771"/>
      <c r="Z771"/>
      <c r="AA771"/>
      <c r="AB771"/>
      <c r="AC771"/>
    </row>
    <row r="772" spans="1:29" ht="14.4">
      <c r="A772" s="7"/>
      <c r="B772"/>
      <c r="C772"/>
      <c r="D772"/>
      <c r="E772"/>
      <c r="F772"/>
      <c r="G772"/>
      <c r="H772"/>
      <c r="I772"/>
      <c r="J772"/>
      <c r="K772"/>
      <c r="L772"/>
      <c r="M772"/>
      <c r="N772"/>
      <c r="O772" s="5"/>
      <c r="P772" s="5"/>
      <c r="Q772"/>
      <c r="R772"/>
      <c r="S772"/>
      <c r="T772"/>
      <c r="U772"/>
      <c r="V772"/>
      <c r="W772"/>
      <c r="X772"/>
      <c r="Y772"/>
      <c r="Z772"/>
      <c r="AA772"/>
      <c r="AB772"/>
      <c r="AC772"/>
    </row>
    <row r="773" spans="1:29" ht="14.4">
      <c r="A773" s="7"/>
      <c r="B773"/>
      <c r="C773"/>
      <c r="D773"/>
      <c r="E773"/>
      <c r="F773"/>
      <c r="G773"/>
      <c r="H773"/>
      <c r="I773"/>
      <c r="J773"/>
      <c r="K773"/>
      <c r="L773"/>
      <c r="M773"/>
      <c r="N773"/>
      <c r="O773" s="5"/>
      <c r="P773" s="5"/>
      <c r="Q773"/>
      <c r="R773"/>
      <c r="S773"/>
      <c r="T773"/>
      <c r="U773"/>
      <c r="V773"/>
      <c r="W773"/>
      <c r="X773"/>
      <c r="Y773"/>
      <c r="Z773"/>
      <c r="AA773"/>
      <c r="AB773"/>
      <c r="AC773"/>
    </row>
    <row r="774" spans="1:29" ht="14.4">
      <c r="A774" s="7"/>
      <c r="B774"/>
      <c r="C774"/>
      <c r="D774"/>
      <c r="E774"/>
      <c r="F774"/>
      <c r="G774"/>
      <c r="H774"/>
      <c r="I774"/>
      <c r="J774"/>
      <c r="K774"/>
      <c r="L774"/>
      <c r="M774"/>
      <c r="N774"/>
      <c r="O774" s="5"/>
      <c r="P774" s="5"/>
      <c r="Q774"/>
      <c r="R774"/>
      <c r="S774"/>
      <c r="T774"/>
      <c r="U774"/>
      <c r="V774"/>
      <c r="W774"/>
      <c r="X774"/>
      <c r="Y774"/>
      <c r="Z774"/>
      <c r="AA774"/>
      <c r="AB774"/>
      <c r="AC774"/>
    </row>
    <row r="775" spans="1:29" ht="14.4">
      <c r="A775" s="7"/>
      <c r="B775"/>
      <c r="C775"/>
      <c r="D775"/>
      <c r="E775"/>
      <c r="F775"/>
      <c r="G775"/>
      <c r="H775"/>
      <c r="I775"/>
      <c r="J775"/>
      <c r="K775"/>
      <c r="L775"/>
      <c r="M775"/>
      <c r="N775"/>
      <c r="O775" s="5"/>
      <c r="P775" s="5"/>
      <c r="Q775"/>
      <c r="R775"/>
      <c r="S775"/>
      <c r="T775"/>
      <c r="U775"/>
      <c r="V775"/>
      <c r="W775"/>
      <c r="X775"/>
      <c r="Y775"/>
      <c r="Z775"/>
      <c r="AA775"/>
      <c r="AB775"/>
      <c r="AC775"/>
    </row>
    <row r="776" spans="1:29" ht="14.4">
      <c r="A776" s="7"/>
      <c r="B776"/>
      <c r="C776"/>
      <c r="D776"/>
      <c r="E776"/>
      <c r="F776"/>
      <c r="G776"/>
      <c r="H776"/>
      <c r="I776"/>
      <c r="J776"/>
      <c r="K776"/>
      <c r="L776"/>
      <c r="M776"/>
      <c r="N776"/>
      <c r="O776" s="5"/>
      <c r="P776" s="5"/>
      <c r="Q776"/>
      <c r="R776"/>
      <c r="S776"/>
      <c r="T776"/>
      <c r="U776"/>
      <c r="V776"/>
      <c r="W776"/>
      <c r="X776"/>
      <c r="Y776"/>
      <c r="Z776"/>
      <c r="AA776"/>
      <c r="AB776"/>
      <c r="AC776"/>
    </row>
    <row r="777" spans="1:29" ht="14.4">
      <c r="A777" s="7"/>
      <c r="B777"/>
      <c r="C777"/>
      <c r="D777"/>
      <c r="E777"/>
      <c r="F777"/>
      <c r="G777"/>
      <c r="H777"/>
      <c r="I777"/>
      <c r="J777"/>
      <c r="K777"/>
      <c r="L777"/>
      <c r="M777"/>
      <c r="N777"/>
      <c r="O777" s="5"/>
      <c r="P777" s="5"/>
      <c r="Q777"/>
      <c r="R777"/>
      <c r="S777"/>
      <c r="T777"/>
      <c r="U777"/>
      <c r="V777"/>
      <c r="W777"/>
      <c r="X777"/>
      <c r="Y777"/>
      <c r="Z777"/>
      <c r="AA777"/>
      <c r="AB777"/>
      <c r="AC777"/>
    </row>
    <row r="778" spans="1:29" ht="14.4">
      <c r="A778" s="7"/>
      <c r="B778"/>
      <c r="C778"/>
      <c r="D778"/>
      <c r="E778"/>
      <c r="F778"/>
      <c r="G778"/>
      <c r="H778"/>
      <c r="I778"/>
      <c r="J778"/>
      <c r="K778"/>
      <c r="L778"/>
      <c r="M778"/>
      <c r="N778"/>
      <c r="O778" s="5"/>
      <c r="P778" s="5"/>
      <c r="Q778"/>
      <c r="R778"/>
      <c r="S778"/>
      <c r="T778"/>
      <c r="U778"/>
      <c r="V778"/>
      <c r="W778"/>
      <c r="X778"/>
      <c r="Y778"/>
      <c r="Z778"/>
      <c r="AA778"/>
      <c r="AB778"/>
      <c r="AC778"/>
    </row>
    <row r="779" spans="1:29" ht="14.4">
      <c r="A779" s="7"/>
      <c r="B779"/>
      <c r="C779"/>
      <c r="D779"/>
      <c r="E779"/>
      <c r="F779"/>
      <c r="G779"/>
      <c r="H779"/>
      <c r="I779"/>
      <c r="J779"/>
      <c r="K779"/>
      <c r="L779"/>
      <c r="M779"/>
      <c r="N779"/>
      <c r="O779" s="5"/>
      <c r="P779" s="5"/>
      <c r="Q779"/>
      <c r="R779"/>
      <c r="S779"/>
      <c r="T779"/>
      <c r="U779"/>
      <c r="V779"/>
      <c r="W779"/>
      <c r="X779"/>
      <c r="Y779"/>
      <c r="Z779"/>
      <c r="AA779"/>
      <c r="AB779"/>
      <c r="AC779"/>
    </row>
    <row r="780" spans="1:29" ht="14.4">
      <c r="A780" s="7"/>
      <c r="B780"/>
      <c r="C780"/>
      <c r="D780"/>
      <c r="E780"/>
      <c r="F780"/>
      <c r="G780"/>
      <c r="H780"/>
      <c r="I780"/>
      <c r="J780"/>
      <c r="K780"/>
      <c r="L780"/>
      <c r="M780"/>
      <c r="N780"/>
      <c r="O780" s="5"/>
      <c r="P780" s="5"/>
      <c r="Q780"/>
      <c r="R780"/>
      <c r="S780"/>
      <c r="T780"/>
      <c r="U780"/>
      <c r="V780"/>
      <c r="W780"/>
      <c r="X780"/>
      <c r="Y780"/>
      <c r="Z780"/>
      <c r="AA780"/>
      <c r="AB780"/>
      <c r="AC780"/>
    </row>
    <row r="781" spans="1:29" ht="14.4">
      <c r="A781" s="7"/>
      <c r="B781"/>
      <c r="C781"/>
      <c r="D781"/>
      <c r="E781"/>
      <c r="F781"/>
      <c r="G781"/>
      <c r="H781"/>
      <c r="I781"/>
      <c r="J781"/>
      <c r="K781"/>
      <c r="L781"/>
      <c r="M781"/>
      <c r="N781"/>
      <c r="O781" s="5"/>
      <c r="P781" s="5"/>
      <c r="Q781"/>
      <c r="R781"/>
      <c r="S781"/>
      <c r="T781"/>
      <c r="U781"/>
      <c r="V781"/>
      <c r="W781"/>
      <c r="X781"/>
      <c r="Y781"/>
      <c r="Z781"/>
      <c r="AA781"/>
      <c r="AB781"/>
      <c r="AC781"/>
    </row>
    <row r="782" spans="1:29" ht="14.4">
      <c r="A782" s="7"/>
      <c r="B782"/>
      <c r="C782"/>
      <c r="D782"/>
      <c r="E782"/>
      <c r="F782"/>
      <c r="G782"/>
      <c r="H782"/>
      <c r="I782"/>
      <c r="J782"/>
      <c r="K782"/>
      <c r="L782"/>
      <c r="M782"/>
      <c r="N782"/>
      <c r="O782" s="5"/>
      <c r="P782" s="5"/>
      <c r="Q782"/>
      <c r="R782"/>
      <c r="S782"/>
      <c r="T782"/>
      <c r="U782"/>
      <c r="V782"/>
      <c r="W782"/>
      <c r="X782"/>
      <c r="Y782"/>
      <c r="Z782"/>
      <c r="AA782"/>
      <c r="AB782"/>
      <c r="AC782"/>
    </row>
    <row r="783" spans="1:29" ht="14.4">
      <c r="A783" s="7"/>
      <c r="B783"/>
      <c r="C783"/>
      <c r="D783"/>
      <c r="E783"/>
      <c r="F783"/>
      <c r="G783"/>
      <c r="H783"/>
      <c r="I783"/>
      <c r="J783"/>
      <c r="K783"/>
      <c r="L783"/>
      <c r="M783"/>
      <c r="N783"/>
      <c r="O783" s="5"/>
      <c r="P783" s="5"/>
      <c r="Q783"/>
      <c r="R783"/>
      <c r="S783"/>
      <c r="T783"/>
      <c r="U783"/>
      <c r="V783"/>
      <c r="W783"/>
      <c r="X783"/>
      <c r="Y783"/>
      <c r="Z783"/>
      <c r="AA783"/>
      <c r="AB783"/>
      <c r="AC783"/>
    </row>
    <row r="784" spans="1:29" ht="14.4">
      <c r="A784" s="7"/>
      <c r="B784"/>
      <c r="C784"/>
      <c r="D784"/>
      <c r="E784"/>
      <c r="F784"/>
      <c r="G784"/>
      <c r="H784"/>
      <c r="I784"/>
      <c r="J784"/>
      <c r="K784"/>
      <c r="L784"/>
      <c r="M784"/>
      <c r="N784"/>
      <c r="O784" s="5"/>
      <c r="P784" s="5"/>
      <c r="Q784"/>
      <c r="R784"/>
      <c r="S784"/>
      <c r="T784"/>
      <c r="U784"/>
      <c r="V784"/>
      <c r="W784"/>
      <c r="X784"/>
      <c r="Y784"/>
      <c r="Z784"/>
      <c r="AA784"/>
      <c r="AB784"/>
      <c r="AC784"/>
    </row>
    <row r="785" spans="1:29" ht="14.4">
      <c r="A785" s="7"/>
      <c r="B785"/>
      <c r="C785"/>
      <c r="D785"/>
      <c r="E785"/>
      <c r="F785"/>
      <c r="G785"/>
      <c r="H785"/>
      <c r="I785"/>
      <c r="J785"/>
      <c r="K785"/>
      <c r="L785"/>
      <c r="M785"/>
      <c r="N785"/>
      <c r="O785" s="5"/>
      <c r="P785" s="5"/>
      <c r="Q785"/>
      <c r="R785"/>
      <c r="S785"/>
      <c r="T785"/>
      <c r="U785"/>
      <c r="V785"/>
      <c r="W785"/>
      <c r="X785"/>
      <c r="Y785"/>
      <c r="Z785"/>
      <c r="AA785"/>
      <c r="AB785"/>
      <c r="AC785"/>
    </row>
    <row r="786" spans="1:29" ht="14.4">
      <c r="A786" s="7"/>
      <c r="B786"/>
      <c r="C786"/>
      <c r="D786"/>
      <c r="E786"/>
      <c r="F786"/>
      <c r="G786"/>
      <c r="H786"/>
      <c r="I786"/>
      <c r="J786"/>
      <c r="K786"/>
      <c r="L786"/>
      <c r="M786"/>
      <c r="N786"/>
      <c r="O786" s="5"/>
      <c r="P786" s="5"/>
      <c r="Q786"/>
      <c r="R786"/>
      <c r="S786"/>
      <c r="T786"/>
      <c r="U786"/>
      <c r="V786"/>
      <c r="W786"/>
      <c r="X786"/>
      <c r="Y786"/>
      <c r="Z786"/>
      <c r="AA786"/>
      <c r="AB786"/>
      <c r="AC786"/>
    </row>
    <row r="787" spans="1:29" ht="14.4">
      <c r="A787" s="7"/>
      <c r="B787"/>
      <c r="C787"/>
      <c r="D787"/>
      <c r="E787"/>
      <c r="F787"/>
      <c r="G787"/>
      <c r="H787"/>
      <c r="I787"/>
      <c r="J787"/>
      <c r="K787"/>
      <c r="L787"/>
      <c r="M787"/>
      <c r="N787"/>
      <c r="O787" s="5"/>
      <c r="P787" s="5"/>
      <c r="Q787"/>
      <c r="R787"/>
      <c r="S787"/>
      <c r="T787"/>
      <c r="U787"/>
      <c r="V787"/>
      <c r="W787"/>
      <c r="X787"/>
      <c r="Y787"/>
      <c r="Z787"/>
      <c r="AA787"/>
      <c r="AB787"/>
      <c r="AC787"/>
    </row>
    <row r="788" spans="1:29" ht="14.4">
      <c r="A788" s="7"/>
      <c r="B788"/>
      <c r="C788"/>
      <c r="D788"/>
      <c r="E788"/>
      <c r="F788"/>
      <c r="G788"/>
      <c r="H788"/>
      <c r="I788"/>
      <c r="J788"/>
      <c r="K788"/>
      <c r="L788"/>
      <c r="M788"/>
      <c r="N788"/>
      <c r="O788" s="5"/>
      <c r="P788" s="5"/>
      <c r="Q788"/>
      <c r="R788"/>
      <c r="S788"/>
      <c r="T788"/>
      <c r="U788"/>
      <c r="V788"/>
      <c r="W788"/>
      <c r="X788"/>
      <c r="Y788"/>
      <c r="Z788"/>
      <c r="AA788"/>
      <c r="AB788"/>
      <c r="AC788"/>
    </row>
    <row r="789" spans="1:29" ht="14.4">
      <c r="A789" s="7"/>
      <c r="B789"/>
      <c r="C789"/>
      <c r="D789"/>
      <c r="E789"/>
      <c r="F789"/>
      <c r="G789"/>
      <c r="H789"/>
      <c r="I789"/>
      <c r="J789"/>
      <c r="K789"/>
      <c r="L789"/>
      <c r="M789"/>
      <c r="N789"/>
      <c r="O789" s="5"/>
      <c r="P789" s="5"/>
      <c r="Q789"/>
      <c r="R789"/>
      <c r="S789"/>
      <c r="T789"/>
      <c r="U789"/>
      <c r="V789"/>
      <c r="W789"/>
      <c r="X789"/>
      <c r="Y789"/>
      <c r="Z789"/>
      <c r="AA789"/>
      <c r="AB789"/>
      <c r="AC789"/>
    </row>
    <row r="790" spans="1:29" ht="14.4">
      <c r="A790" s="7"/>
      <c r="B790"/>
      <c r="C790"/>
      <c r="D790"/>
      <c r="E790"/>
      <c r="F790"/>
      <c r="G790"/>
      <c r="H790"/>
      <c r="I790"/>
      <c r="J790"/>
      <c r="K790"/>
      <c r="L790"/>
      <c r="M790"/>
      <c r="N790"/>
      <c r="O790" s="5"/>
      <c r="P790" s="5"/>
      <c r="Q790"/>
      <c r="R790"/>
      <c r="S790"/>
      <c r="T790"/>
      <c r="U790"/>
      <c r="V790"/>
      <c r="W790"/>
      <c r="X790"/>
      <c r="Y790"/>
      <c r="Z790"/>
      <c r="AA790"/>
      <c r="AB790"/>
      <c r="AC790"/>
    </row>
    <row r="791" spans="1:29" ht="14.4">
      <c r="A791" s="7"/>
      <c r="B791"/>
      <c r="C791"/>
      <c r="D791"/>
      <c r="E791"/>
      <c r="F791"/>
      <c r="G791"/>
      <c r="H791"/>
      <c r="I791"/>
      <c r="J791"/>
      <c r="K791"/>
      <c r="L791"/>
      <c r="M791"/>
      <c r="N791"/>
      <c r="O791" s="5"/>
      <c r="P791" s="5"/>
      <c r="Q791"/>
      <c r="R791"/>
      <c r="S791"/>
      <c r="T791"/>
      <c r="U791"/>
      <c r="V791"/>
      <c r="W791"/>
      <c r="X791"/>
      <c r="Y791"/>
      <c r="Z791"/>
      <c r="AA791"/>
      <c r="AB791"/>
      <c r="AC791"/>
    </row>
    <row r="792" spans="1:29" ht="14.4">
      <c r="A792" s="7"/>
      <c r="B792"/>
      <c r="C792"/>
      <c r="D792"/>
      <c r="E792"/>
      <c r="F792"/>
      <c r="G792"/>
      <c r="H792"/>
      <c r="I792"/>
      <c r="J792"/>
      <c r="K792"/>
      <c r="L792"/>
      <c r="M792"/>
      <c r="N792"/>
      <c r="O792" s="5"/>
      <c r="P792" s="5"/>
      <c r="Q792"/>
      <c r="R792"/>
      <c r="S792"/>
      <c r="T792"/>
      <c r="U792"/>
      <c r="V792"/>
      <c r="W792"/>
      <c r="X792"/>
      <c r="Y792"/>
      <c r="Z792"/>
      <c r="AA792"/>
      <c r="AB792"/>
      <c r="AC792"/>
    </row>
    <row r="793" spans="1:29" ht="14.4">
      <c r="A793" s="7"/>
      <c r="B793"/>
      <c r="C793"/>
      <c r="D793"/>
      <c r="E793"/>
      <c r="F793"/>
      <c r="G793"/>
      <c r="H793"/>
      <c r="I793"/>
      <c r="J793"/>
      <c r="K793"/>
      <c r="L793"/>
      <c r="M793"/>
      <c r="N793"/>
      <c r="O793" s="5"/>
      <c r="P793" s="5"/>
      <c r="Q793"/>
      <c r="R793"/>
      <c r="S793"/>
      <c r="T793"/>
      <c r="U793"/>
      <c r="V793"/>
      <c r="W793"/>
      <c r="X793"/>
      <c r="Y793"/>
      <c r="Z793"/>
      <c r="AA793"/>
      <c r="AB793"/>
      <c r="AC793"/>
    </row>
    <row r="794" spans="1:29" ht="14.4">
      <c r="A794" s="7"/>
      <c r="B794"/>
      <c r="C794"/>
      <c r="D794"/>
      <c r="E794"/>
      <c r="F794"/>
      <c r="G794"/>
      <c r="H794"/>
      <c r="I794"/>
      <c r="J794"/>
      <c r="K794"/>
      <c r="L794"/>
      <c r="M794"/>
      <c r="N794"/>
      <c r="O794" s="5"/>
      <c r="P794" s="5"/>
      <c r="Q794"/>
      <c r="R794"/>
      <c r="S794"/>
      <c r="T794"/>
      <c r="U794"/>
      <c r="V794"/>
      <c r="W794"/>
      <c r="X794"/>
      <c r="Y794"/>
      <c r="Z794"/>
      <c r="AA794"/>
      <c r="AB794"/>
      <c r="AC794"/>
    </row>
    <row r="795" spans="1:29" ht="14.4">
      <c r="A795" s="7"/>
      <c r="B795"/>
      <c r="C795"/>
      <c r="D795"/>
      <c r="E795"/>
      <c r="F795"/>
      <c r="G795"/>
      <c r="H795"/>
      <c r="I795"/>
      <c r="J795"/>
      <c r="K795"/>
      <c r="L795"/>
      <c r="M795"/>
      <c r="N795"/>
      <c r="O795" s="5"/>
      <c r="P795" s="5"/>
      <c r="Q795"/>
      <c r="R795"/>
      <c r="S795"/>
      <c r="T795"/>
      <c r="U795"/>
      <c r="V795"/>
      <c r="W795"/>
      <c r="X795"/>
      <c r="Y795"/>
      <c r="Z795"/>
      <c r="AA795"/>
      <c r="AB795"/>
      <c r="AC795"/>
    </row>
    <row r="796" spans="1:29" ht="14.4">
      <c r="A796" s="7"/>
      <c r="B796"/>
      <c r="C796"/>
      <c r="D796"/>
      <c r="E796"/>
      <c r="F796"/>
      <c r="G796"/>
      <c r="H796"/>
      <c r="I796"/>
      <c r="J796"/>
      <c r="K796"/>
      <c r="L796"/>
      <c r="M796"/>
      <c r="N796"/>
      <c r="O796" s="5"/>
      <c r="P796" s="5"/>
      <c r="Q796"/>
      <c r="R796"/>
      <c r="S796"/>
      <c r="T796"/>
      <c r="U796"/>
      <c r="V796"/>
      <c r="W796"/>
      <c r="X796"/>
      <c r="Y796"/>
      <c r="Z796"/>
      <c r="AA796"/>
      <c r="AB796"/>
      <c r="AC796"/>
    </row>
    <row r="797" spans="1:29" ht="14.4">
      <c r="A797" s="7"/>
      <c r="B797"/>
      <c r="C797"/>
      <c r="D797"/>
      <c r="E797"/>
      <c r="F797"/>
      <c r="G797"/>
      <c r="H797"/>
      <c r="I797"/>
      <c r="J797"/>
      <c r="K797"/>
      <c r="L797"/>
      <c r="M797"/>
      <c r="N797"/>
      <c r="O797" s="5"/>
      <c r="P797" s="5"/>
      <c r="Q797"/>
      <c r="R797"/>
      <c r="S797"/>
      <c r="T797"/>
      <c r="U797"/>
      <c r="V797"/>
      <c r="W797"/>
      <c r="X797"/>
      <c r="Y797"/>
      <c r="Z797"/>
      <c r="AA797"/>
      <c r="AB797"/>
      <c r="AC797"/>
    </row>
    <row r="798" spans="1:29" ht="14.4">
      <c r="A798" s="7"/>
      <c r="B798"/>
      <c r="C798"/>
      <c r="D798"/>
      <c r="E798"/>
      <c r="F798"/>
      <c r="G798"/>
      <c r="H798"/>
      <c r="I798"/>
      <c r="J798"/>
      <c r="K798"/>
      <c r="L798"/>
      <c r="M798"/>
      <c r="N798"/>
      <c r="O798" s="5"/>
      <c r="P798" s="5"/>
      <c r="Q798"/>
      <c r="R798"/>
      <c r="S798"/>
      <c r="T798"/>
      <c r="U798"/>
      <c r="V798"/>
      <c r="W798"/>
      <c r="X798"/>
      <c r="Y798"/>
      <c r="Z798"/>
      <c r="AA798"/>
      <c r="AB798"/>
      <c r="AC798"/>
    </row>
    <row r="799" spans="1:29" ht="14.4">
      <c r="A799" s="7"/>
      <c r="B799"/>
      <c r="C799"/>
      <c r="D799"/>
      <c r="E799"/>
      <c r="F799"/>
      <c r="G799"/>
      <c r="H799"/>
      <c r="I799"/>
      <c r="J799"/>
      <c r="K799"/>
      <c r="L799"/>
      <c r="M799"/>
      <c r="N799"/>
      <c r="O799" s="5"/>
      <c r="P799" s="5"/>
      <c r="Q799"/>
      <c r="R799"/>
      <c r="S799"/>
      <c r="T799"/>
      <c r="U799"/>
      <c r="V799"/>
      <c r="W799"/>
      <c r="X799"/>
      <c r="Y799"/>
      <c r="Z799"/>
      <c r="AA799"/>
      <c r="AB799"/>
      <c r="AC799"/>
    </row>
    <row r="800" spans="1:29" ht="14.4">
      <c r="A800" s="7"/>
      <c r="B800"/>
      <c r="C800"/>
      <c r="D800"/>
      <c r="E800"/>
      <c r="F800"/>
      <c r="G800"/>
      <c r="H800"/>
      <c r="I800"/>
      <c r="J800"/>
      <c r="K800"/>
      <c r="L800"/>
      <c r="M800"/>
      <c r="N800"/>
      <c r="O800" s="5"/>
      <c r="P800" s="5"/>
      <c r="Q800"/>
      <c r="R800"/>
      <c r="S800"/>
      <c r="T800"/>
      <c r="U800"/>
      <c r="V800"/>
      <c r="W800"/>
      <c r="X800"/>
      <c r="Y800"/>
      <c r="Z800"/>
      <c r="AA800"/>
      <c r="AB800"/>
      <c r="AC800"/>
    </row>
    <row r="801" spans="1:29" ht="14.4">
      <c r="A801" s="7"/>
      <c r="B801"/>
      <c r="C801"/>
      <c r="D801"/>
      <c r="E801"/>
      <c r="F801"/>
      <c r="G801"/>
      <c r="H801"/>
      <c r="I801"/>
      <c r="J801"/>
      <c r="K801"/>
      <c r="L801"/>
      <c r="M801"/>
      <c r="N801"/>
      <c r="O801" s="5"/>
      <c r="P801" s="5"/>
      <c r="Q801"/>
      <c r="R801"/>
      <c r="S801"/>
      <c r="T801"/>
      <c r="U801"/>
      <c r="V801"/>
      <c r="W801"/>
      <c r="X801"/>
      <c r="Y801"/>
      <c r="Z801"/>
      <c r="AA801"/>
      <c r="AB801"/>
      <c r="AC801"/>
    </row>
    <row r="802" spans="1:29" ht="14.4">
      <c r="A802" s="7"/>
      <c r="B802"/>
      <c r="C802"/>
      <c r="D802"/>
      <c r="E802"/>
      <c r="F802"/>
      <c r="G802"/>
      <c r="H802"/>
      <c r="I802"/>
      <c r="J802"/>
      <c r="K802"/>
      <c r="L802"/>
      <c r="M802"/>
      <c r="N802"/>
      <c r="O802" s="5"/>
      <c r="P802" s="5"/>
      <c r="Q802"/>
      <c r="R802"/>
      <c r="S802"/>
      <c r="T802"/>
      <c r="U802"/>
      <c r="V802"/>
      <c r="W802"/>
      <c r="X802"/>
      <c r="Y802"/>
      <c r="Z802"/>
      <c r="AA802"/>
      <c r="AB802"/>
      <c r="AC802"/>
    </row>
    <row r="803" spans="1:29" ht="14.4">
      <c r="A803" s="7"/>
      <c r="B803"/>
      <c r="C803"/>
      <c r="D803"/>
      <c r="E803"/>
      <c r="F803"/>
      <c r="G803"/>
      <c r="H803"/>
      <c r="I803"/>
      <c r="J803"/>
      <c r="K803"/>
      <c r="L803"/>
      <c r="M803"/>
      <c r="N803"/>
      <c r="O803" s="5"/>
      <c r="P803" s="5"/>
      <c r="Q803"/>
      <c r="R803"/>
      <c r="S803"/>
      <c r="T803"/>
      <c r="U803"/>
      <c r="V803"/>
      <c r="W803"/>
      <c r="X803"/>
      <c r="Y803"/>
      <c r="Z803"/>
      <c r="AA803"/>
      <c r="AB803"/>
      <c r="AC803"/>
    </row>
    <row r="804" spans="1:29" ht="14.4">
      <c r="A804" s="7"/>
      <c r="B804"/>
      <c r="C804"/>
      <c r="D804"/>
      <c r="E804"/>
      <c r="F804"/>
      <c r="G804"/>
      <c r="H804"/>
      <c r="I804"/>
      <c r="J804"/>
      <c r="K804"/>
      <c r="L804"/>
      <c r="M804"/>
      <c r="N804"/>
      <c r="O804" s="5"/>
      <c r="P804" s="5"/>
      <c r="Q804"/>
      <c r="R804"/>
      <c r="S804"/>
      <c r="T804"/>
      <c r="U804"/>
      <c r="V804"/>
      <c r="W804"/>
      <c r="X804"/>
      <c r="Y804"/>
      <c r="Z804"/>
      <c r="AA804"/>
      <c r="AB804"/>
      <c r="AC804"/>
    </row>
    <row r="805" spans="1:29" ht="14.4">
      <c r="A805" s="7"/>
      <c r="B805"/>
      <c r="C805"/>
      <c r="D805"/>
      <c r="E805"/>
      <c r="F805"/>
      <c r="G805"/>
      <c r="H805"/>
      <c r="I805"/>
      <c r="J805"/>
      <c r="K805"/>
      <c r="L805"/>
      <c r="M805"/>
      <c r="N805"/>
      <c r="O805" s="5"/>
      <c r="P805" s="5"/>
      <c r="Q805"/>
      <c r="R805"/>
      <c r="S805"/>
      <c r="T805"/>
      <c r="U805"/>
      <c r="V805"/>
      <c r="W805"/>
      <c r="X805"/>
      <c r="Y805"/>
      <c r="Z805"/>
      <c r="AA805"/>
      <c r="AB805"/>
      <c r="AC805"/>
    </row>
    <row r="806" spans="1:29" ht="14.4">
      <c r="A806" s="7"/>
      <c r="B806"/>
      <c r="C806"/>
      <c r="D806"/>
      <c r="E806"/>
      <c r="F806"/>
      <c r="G806"/>
      <c r="H806"/>
      <c r="I806"/>
      <c r="J806"/>
      <c r="K806"/>
      <c r="L806"/>
      <c r="M806"/>
      <c r="N806"/>
      <c r="O806" s="5"/>
      <c r="P806" s="5"/>
      <c r="Q806"/>
      <c r="R806"/>
      <c r="S806"/>
      <c r="T806"/>
      <c r="U806"/>
      <c r="V806"/>
      <c r="W806"/>
      <c r="X806"/>
      <c r="Y806"/>
      <c r="Z806"/>
      <c r="AA806"/>
      <c r="AB806"/>
      <c r="AC806"/>
    </row>
    <row r="807" spans="1:29" ht="14.4">
      <c r="A807" s="7"/>
      <c r="B807"/>
      <c r="C807"/>
      <c r="D807"/>
      <c r="E807"/>
      <c r="F807"/>
      <c r="G807"/>
      <c r="H807"/>
      <c r="I807"/>
      <c r="J807"/>
      <c r="K807"/>
      <c r="L807"/>
      <c r="M807"/>
      <c r="N807"/>
      <c r="O807" s="5"/>
      <c r="P807" s="5"/>
      <c r="Q807"/>
      <c r="R807"/>
      <c r="S807"/>
      <c r="T807"/>
      <c r="U807"/>
      <c r="V807"/>
      <c r="W807"/>
      <c r="X807"/>
      <c r="Y807"/>
      <c r="Z807"/>
      <c r="AA807"/>
      <c r="AB807"/>
      <c r="AC807"/>
    </row>
    <row r="808" spans="1:29" ht="14.4">
      <c r="A808" s="7"/>
      <c r="B808"/>
      <c r="C808"/>
      <c r="D808"/>
      <c r="E808"/>
      <c r="F808"/>
      <c r="G808"/>
      <c r="H808"/>
      <c r="I808"/>
      <c r="J808"/>
      <c r="K808"/>
      <c r="L808"/>
      <c r="M808"/>
      <c r="N808"/>
      <c r="O808" s="5"/>
      <c r="P808" s="5"/>
      <c r="Q808"/>
      <c r="R808"/>
      <c r="S808"/>
      <c r="T808"/>
      <c r="U808"/>
      <c r="V808"/>
      <c r="W808"/>
      <c r="X808"/>
      <c r="Y808"/>
      <c r="Z808"/>
      <c r="AA808"/>
      <c r="AB808"/>
      <c r="AC808"/>
    </row>
    <row r="809" spans="1:29" ht="14.4">
      <c r="A809" s="7"/>
      <c r="B809"/>
      <c r="C809"/>
      <c r="D809"/>
      <c r="E809"/>
      <c r="F809"/>
      <c r="G809"/>
      <c r="H809"/>
      <c r="I809"/>
      <c r="J809"/>
      <c r="K809"/>
      <c r="L809"/>
      <c r="M809"/>
      <c r="N809"/>
      <c r="O809" s="5"/>
      <c r="P809" s="5"/>
      <c r="Q809"/>
      <c r="R809"/>
      <c r="S809"/>
      <c r="T809"/>
      <c r="U809"/>
      <c r="V809"/>
      <c r="W809"/>
      <c r="X809"/>
      <c r="Y809"/>
      <c r="Z809"/>
      <c r="AA809"/>
      <c r="AB809"/>
      <c r="AC809"/>
    </row>
    <row r="810" spans="1:29" ht="14.4">
      <c r="A810" s="7"/>
      <c r="B810"/>
      <c r="C810"/>
      <c r="D810"/>
      <c r="E810"/>
      <c r="F810"/>
      <c r="G810"/>
      <c r="H810"/>
      <c r="I810"/>
      <c r="J810"/>
      <c r="K810"/>
      <c r="L810"/>
      <c r="M810"/>
      <c r="N810"/>
      <c r="O810" s="5"/>
      <c r="P810" s="5"/>
      <c r="Q810"/>
      <c r="R810"/>
      <c r="S810"/>
      <c r="T810"/>
      <c r="U810"/>
      <c r="V810"/>
      <c r="W810"/>
      <c r="X810"/>
      <c r="Y810"/>
      <c r="Z810"/>
      <c r="AA810"/>
      <c r="AB810"/>
      <c r="AC810"/>
    </row>
    <row r="811" spans="1:29" ht="14.4">
      <c r="A811" s="7"/>
      <c r="B811"/>
      <c r="C811"/>
      <c r="D811"/>
      <c r="E811"/>
      <c r="F811"/>
      <c r="G811"/>
      <c r="H811"/>
      <c r="I811"/>
      <c r="J811"/>
      <c r="K811"/>
      <c r="L811"/>
      <c r="M811"/>
      <c r="N811"/>
      <c r="O811" s="5"/>
      <c r="P811" s="5"/>
      <c r="Q811"/>
      <c r="R811"/>
      <c r="S811"/>
      <c r="T811"/>
      <c r="U811"/>
      <c r="V811"/>
      <c r="W811"/>
      <c r="X811"/>
      <c r="Y811"/>
      <c r="Z811"/>
      <c r="AA811"/>
      <c r="AB811"/>
      <c r="AC811"/>
    </row>
    <row r="812" spans="1:29" ht="14.4">
      <c r="A812" s="7"/>
      <c r="B812"/>
      <c r="C812"/>
      <c r="D812"/>
      <c r="E812"/>
      <c r="F812"/>
      <c r="G812"/>
      <c r="H812"/>
      <c r="I812"/>
      <c r="J812"/>
      <c r="K812"/>
      <c r="L812"/>
      <c r="M812"/>
      <c r="N812"/>
      <c r="O812" s="5"/>
      <c r="P812" s="5"/>
      <c r="Q812"/>
      <c r="R812"/>
      <c r="S812"/>
      <c r="T812"/>
      <c r="U812"/>
      <c r="V812"/>
      <c r="W812"/>
      <c r="X812"/>
      <c r="Y812"/>
      <c r="Z812"/>
      <c r="AA812"/>
      <c r="AB812"/>
      <c r="AC812"/>
    </row>
    <row r="813" spans="1:29" ht="14.4">
      <c r="A813" s="7"/>
      <c r="B813"/>
      <c r="C813"/>
      <c r="D813"/>
      <c r="E813"/>
      <c r="F813"/>
      <c r="G813"/>
      <c r="H813"/>
      <c r="I813"/>
      <c r="J813"/>
      <c r="K813"/>
      <c r="L813"/>
      <c r="M813"/>
      <c r="N813"/>
      <c r="O813" s="5"/>
      <c r="P813" s="5"/>
      <c r="Q813"/>
      <c r="R813"/>
      <c r="S813"/>
      <c r="T813"/>
      <c r="U813"/>
      <c r="V813"/>
      <c r="W813"/>
      <c r="X813"/>
      <c r="Y813"/>
      <c r="Z813"/>
      <c r="AA813"/>
      <c r="AB813"/>
      <c r="AC813"/>
    </row>
    <row r="814" spans="1:29" ht="14.4">
      <c r="A814" s="7"/>
      <c r="B814"/>
      <c r="C814"/>
      <c r="D814"/>
      <c r="E814"/>
      <c r="F814"/>
      <c r="G814"/>
      <c r="H814"/>
      <c r="I814"/>
      <c r="J814"/>
      <c r="K814"/>
      <c r="L814"/>
      <c r="M814"/>
      <c r="N814"/>
      <c r="O814" s="5"/>
      <c r="P814" s="5"/>
      <c r="Q814"/>
      <c r="R814"/>
      <c r="S814"/>
      <c r="T814"/>
      <c r="U814"/>
      <c r="V814"/>
      <c r="W814"/>
      <c r="X814"/>
      <c r="Y814"/>
      <c r="Z814"/>
      <c r="AA814"/>
      <c r="AB814"/>
      <c r="AC814"/>
    </row>
    <row r="815" spans="1:29" ht="14.4">
      <c r="A815" s="7"/>
      <c r="B815"/>
      <c r="C815"/>
      <c r="D815"/>
      <c r="E815"/>
      <c r="F815"/>
      <c r="G815"/>
      <c r="H815"/>
      <c r="I815"/>
      <c r="J815"/>
      <c r="K815"/>
      <c r="L815"/>
      <c r="M815"/>
      <c r="N815"/>
      <c r="O815" s="5"/>
      <c r="P815" s="5"/>
      <c r="Q815"/>
      <c r="R815"/>
      <c r="S815"/>
      <c r="T815"/>
      <c r="U815"/>
      <c r="V815"/>
      <c r="W815"/>
      <c r="X815"/>
      <c r="Y815"/>
      <c r="Z815"/>
      <c r="AA815"/>
      <c r="AB815"/>
      <c r="AC815"/>
    </row>
    <row r="816" spans="1:29" ht="14.4">
      <c r="A816" s="7"/>
      <c r="B816"/>
      <c r="C816"/>
      <c r="D816"/>
      <c r="E816"/>
      <c r="F816"/>
      <c r="G816"/>
      <c r="H816"/>
      <c r="I816"/>
      <c r="J816"/>
      <c r="K816"/>
      <c r="L816"/>
      <c r="M816"/>
      <c r="N816"/>
      <c r="O816" s="5"/>
      <c r="P816" s="5"/>
      <c r="Q816"/>
      <c r="R816"/>
      <c r="S816"/>
      <c r="T816"/>
      <c r="U816"/>
      <c r="V816"/>
      <c r="W816"/>
      <c r="X816"/>
      <c r="Y816"/>
      <c r="Z816"/>
      <c r="AA816"/>
      <c r="AB816"/>
      <c r="AC816"/>
    </row>
    <row r="817" spans="1:29" ht="14.4">
      <c r="A817" s="7"/>
      <c r="B817"/>
      <c r="C817"/>
      <c r="D817"/>
      <c r="E817"/>
      <c r="F817"/>
      <c r="G817"/>
      <c r="H817"/>
      <c r="I817"/>
      <c r="J817"/>
      <c r="K817"/>
      <c r="L817"/>
      <c r="M817"/>
      <c r="N817"/>
      <c r="O817" s="5"/>
      <c r="P817" s="5"/>
      <c r="Q817"/>
      <c r="R817"/>
      <c r="S817"/>
      <c r="T817"/>
      <c r="U817"/>
      <c r="V817"/>
      <c r="W817"/>
      <c r="X817"/>
      <c r="Y817"/>
      <c r="Z817"/>
      <c r="AA817"/>
      <c r="AB817"/>
      <c r="AC817"/>
    </row>
    <row r="818" spans="1:29" ht="14.4">
      <c r="A818" s="7"/>
      <c r="B818"/>
      <c r="C818"/>
      <c r="D818"/>
      <c r="E818"/>
      <c r="F818"/>
      <c r="G818"/>
      <c r="H818"/>
      <c r="I818"/>
      <c r="J818"/>
      <c r="K818"/>
      <c r="L818"/>
      <c r="M818"/>
      <c r="N818"/>
      <c r="O818" s="5"/>
      <c r="P818" s="5"/>
      <c r="Q818"/>
      <c r="R818"/>
      <c r="S818"/>
      <c r="T818"/>
      <c r="U818"/>
      <c r="V818"/>
      <c r="W818"/>
      <c r="X818"/>
      <c r="Y818"/>
      <c r="Z818"/>
      <c r="AA818"/>
      <c r="AB818"/>
      <c r="AC818"/>
    </row>
    <row r="819" spans="1:29" ht="14.4">
      <c r="A819" s="7"/>
      <c r="B819"/>
      <c r="C819"/>
      <c r="D819"/>
      <c r="E819"/>
      <c r="F819"/>
      <c r="G819"/>
      <c r="H819"/>
      <c r="I819"/>
      <c r="J819"/>
      <c r="K819"/>
      <c r="L819"/>
      <c r="M819"/>
      <c r="N819"/>
      <c r="O819" s="5"/>
      <c r="P819" s="5"/>
      <c r="Q819"/>
      <c r="R819"/>
      <c r="S819"/>
      <c r="T819"/>
      <c r="U819"/>
      <c r="V819"/>
      <c r="W819"/>
      <c r="X819"/>
      <c r="Y819"/>
      <c r="Z819"/>
      <c r="AA819"/>
      <c r="AB819"/>
      <c r="AC819"/>
    </row>
    <row r="820" spans="1:29" ht="14.4">
      <c r="A820" s="7"/>
      <c r="B820"/>
      <c r="C820"/>
      <c r="D820"/>
      <c r="E820"/>
      <c r="F820"/>
      <c r="G820"/>
      <c r="H820"/>
      <c r="I820"/>
      <c r="J820"/>
      <c r="K820"/>
      <c r="L820"/>
      <c r="M820"/>
      <c r="N820"/>
      <c r="O820" s="5"/>
      <c r="P820" s="5"/>
      <c r="Q820"/>
      <c r="R820"/>
      <c r="S820"/>
      <c r="T820"/>
      <c r="U820"/>
      <c r="V820"/>
      <c r="W820"/>
      <c r="X820"/>
      <c r="Y820"/>
      <c r="Z820"/>
      <c r="AA820"/>
      <c r="AB820"/>
      <c r="AC820"/>
    </row>
    <row r="821" spans="1:29" ht="14.4">
      <c r="A821" s="7"/>
      <c r="B821"/>
      <c r="C821"/>
      <c r="D821"/>
      <c r="E821"/>
      <c r="F821"/>
      <c r="G821"/>
      <c r="H821"/>
      <c r="I821"/>
      <c r="J821"/>
      <c r="K821"/>
      <c r="L821"/>
      <c r="M821"/>
      <c r="N821"/>
      <c r="O821" s="5"/>
      <c r="P821" s="5"/>
      <c r="Q821"/>
      <c r="R821"/>
      <c r="S821"/>
      <c r="T821"/>
      <c r="U821"/>
      <c r="V821"/>
      <c r="W821"/>
      <c r="X821"/>
      <c r="Y821"/>
      <c r="Z821"/>
      <c r="AA821"/>
      <c r="AB821"/>
      <c r="AC821"/>
    </row>
    <row r="822" spans="1:29" ht="14.4">
      <c r="A822" s="7"/>
      <c r="B822"/>
      <c r="C822"/>
      <c r="D822"/>
      <c r="E822"/>
      <c r="F822"/>
      <c r="G822"/>
      <c r="H822"/>
      <c r="I822"/>
      <c r="J822"/>
      <c r="K822"/>
      <c r="L822"/>
      <c r="M822"/>
      <c r="N822"/>
      <c r="O822" s="5"/>
      <c r="P822" s="5"/>
      <c r="Q822"/>
      <c r="R822"/>
      <c r="S822"/>
      <c r="T822"/>
      <c r="U822"/>
      <c r="V822"/>
      <c r="W822"/>
      <c r="X822"/>
      <c r="Y822"/>
      <c r="Z822"/>
      <c r="AA822"/>
      <c r="AB822"/>
      <c r="AC822"/>
    </row>
    <row r="823" spans="1:29" ht="14.4">
      <c r="A823" s="7"/>
      <c r="B823"/>
      <c r="C823"/>
      <c r="D823"/>
      <c r="E823"/>
      <c r="F823"/>
      <c r="G823"/>
      <c r="H823"/>
      <c r="I823"/>
      <c r="J823"/>
      <c r="K823"/>
      <c r="L823"/>
      <c r="M823"/>
      <c r="N823"/>
      <c r="O823" s="5"/>
      <c r="P823" s="5"/>
      <c r="Q823"/>
      <c r="R823"/>
      <c r="S823"/>
      <c r="T823"/>
      <c r="U823"/>
      <c r="V823"/>
      <c r="W823"/>
      <c r="X823"/>
      <c r="Y823"/>
      <c r="Z823"/>
      <c r="AA823"/>
      <c r="AB823"/>
      <c r="AC823"/>
    </row>
    <row r="824" spans="1:29" ht="14.4">
      <c r="A824" s="7"/>
      <c r="B824"/>
      <c r="C824"/>
      <c r="D824"/>
      <c r="E824"/>
      <c r="F824"/>
      <c r="G824"/>
      <c r="H824"/>
      <c r="I824"/>
      <c r="J824"/>
      <c r="K824"/>
      <c r="L824"/>
      <c r="M824"/>
      <c r="N824"/>
      <c r="O824" s="5"/>
      <c r="P824" s="5"/>
      <c r="Q824"/>
      <c r="R824"/>
      <c r="S824"/>
      <c r="T824"/>
      <c r="U824"/>
      <c r="V824"/>
      <c r="W824"/>
      <c r="X824"/>
      <c r="Y824"/>
      <c r="Z824"/>
      <c r="AA824"/>
      <c r="AB824"/>
      <c r="AC824"/>
    </row>
    <row r="825" spans="1:29" ht="14.4">
      <c r="A825" s="7"/>
      <c r="B825"/>
      <c r="C825"/>
      <c r="D825"/>
      <c r="E825"/>
      <c r="F825"/>
      <c r="G825"/>
      <c r="H825"/>
      <c r="I825"/>
      <c r="J825"/>
      <c r="K825"/>
      <c r="L825"/>
      <c r="M825"/>
      <c r="N825"/>
      <c r="O825" s="5"/>
      <c r="P825" s="5"/>
      <c r="Q825"/>
      <c r="R825"/>
      <c r="S825"/>
      <c r="T825"/>
      <c r="U825"/>
      <c r="V825"/>
      <c r="W825"/>
      <c r="X825"/>
      <c r="Y825"/>
      <c r="Z825"/>
      <c r="AA825"/>
      <c r="AB825"/>
      <c r="AC825"/>
    </row>
    <row r="826" spans="1:29" ht="14.4">
      <c r="A826" s="7"/>
      <c r="B826"/>
      <c r="C826"/>
      <c r="D826"/>
      <c r="E826"/>
      <c r="F826"/>
      <c r="G826"/>
      <c r="H826"/>
      <c r="I826"/>
      <c r="J826"/>
      <c r="K826"/>
      <c r="L826"/>
      <c r="M826"/>
      <c r="N826"/>
      <c r="O826" s="5"/>
      <c r="P826" s="5"/>
      <c r="Q826"/>
      <c r="R826"/>
      <c r="S826"/>
      <c r="T826"/>
      <c r="U826"/>
      <c r="V826"/>
      <c r="W826"/>
      <c r="X826"/>
      <c r="Y826"/>
      <c r="Z826"/>
      <c r="AA826"/>
      <c r="AB826"/>
      <c r="AC826"/>
    </row>
    <row r="827" spans="1:29" ht="14.4">
      <c r="A827" s="7"/>
      <c r="B827"/>
      <c r="C827"/>
      <c r="D827"/>
      <c r="E827"/>
      <c r="F827"/>
      <c r="G827"/>
      <c r="H827"/>
      <c r="I827"/>
      <c r="J827"/>
      <c r="K827"/>
      <c r="L827"/>
      <c r="M827"/>
      <c r="N827"/>
      <c r="O827" s="5"/>
      <c r="P827" s="5"/>
      <c r="Q827"/>
      <c r="R827"/>
      <c r="S827"/>
      <c r="T827"/>
      <c r="U827"/>
      <c r="V827"/>
      <c r="W827"/>
      <c r="X827"/>
      <c r="Y827"/>
      <c r="Z827"/>
      <c r="AA827"/>
      <c r="AB827"/>
      <c r="AC827"/>
    </row>
    <row r="828" spans="1:29" ht="14.4">
      <c r="A828" s="7"/>
      <c r="B828"/>
      <c r="C828"/>
      <c r="D828"/>
      <c r="E828"/>
      <c r="F828"/>
      <c r="G828"/>
      <c r="H828"/>
      <c r="I828"/>
      <c r="J828"/>
      <c r="K828"/>
      <c r="L828"/>
      <c r="M828"/>
      <c r="N828"/>
      <c r="O828" s="5"/>
      <c r="P828" s="5"/>
      <c r="Q828"/>
      <c r="R828"/>
      <c r="S828"/>
      <c r="T828"/>
      <c r="U828"/>
      <c r="V828"/>
      <c r="W828"/>
      <c r="X828"/>
      <c r="Y828"/>
      <c r="Z828"/>
      <c r="AA828"/>
      <c r="AB828"/>
      <c r="AC828"/>
    </row>
    <row r="829" spans="1:29" ht="14.4">
      <c r="A829" s="7"/>
      <c r="B829"/>
      <c r="C829"/>
      <c r="D829"/>
      <c r="E829"/>
      <c r="F829"/>
      <c r="G829"/>
      <c r="H829"/>
      <c r="I829"/>
      <c r="J829"/>
      <c r="K829"/>
      <c r="L829"/>
      <c r="M829"/>
      <c r="N829"/>
      <c r="O829" s="5"/>
      <c r="P829" s="5"/>
      <c r="Q829"/>
      <c r="R829"/>
      <c r="S829"/>
      <c r="T829"/>
      <c r="U829"/>
      <c r="V829"/>
      <c r="W829"/>
      <c r="X829"/>
      <c r="Y829"/>
      <c r="Z829"/>
      <c r="AA829"/>
      <c r="AB829"/>
      <c r="AC829"/>
    </row>
    <row r="830" spans="1:29" ht="14.4">
      <c r="A830" s="7"/>
      <c r="B830"/>
      <c r="C830"/>
      <c r="D830"/>
      <c r="E830"/>
      <c r="F830"/>
      <c r="G830"/>
      <c r="H830"/>
      <c r="I830"/>
      <c r="J830"/>
      <c r="K830"/>
      <c r="L830"/>
      <c r="M830"/>
      <c r="N830"/>
      <c r="O830" s="5"/>
      <c r="P830" s="5"/>
      <c r="Q830"/>
      <c r="R830"/>
      <c r="S830"/>
      <c r="T830"/>
      <c r="U830"/>
      <c r="V830"/>
      <c r="W830"/>
      <c r="X830"/>
      <c r="Y830"/>
      <c r="Z830"/>
      <c r="AA830"/>
      <c r="AB830"/>
      <c r="AC830"/>
    </row>
    <row r="831" spans="1:29" ht="14.4">
      <c r="A831" s="7"/>
      <c r="B831"/>
      <c r="C831"/>
      <c r="D831"/>
      <c r="E831"/>
      <c r="F831"/>
      <c r="G831"/>
      <c r="H831"/>
      <c r="I831"/>
      <c r="J831"/>
      <c r="K831"/>
      <c r="L831"/>
      <c r="M831"/>
      <c r="N831"/>
      <c r="O831" s="5"/>
      <c r="P831" s="5"/>
      <c r="Q831"/>
      <c r="R831"/>
      <c r="S831"/>
      <c r="T831"/>
      <c r="U831"/>
      <c r="V831"/>
      <c r="W831"/>
      <c r="X831"/>
      <c r="Y831"/>
      <c r="Z831"/>
      <c r="AA831"/>
      <c r="AB831"/>
      <c r="AC831"/>
    </row>
    <row r="832" spans="1:29" ht="14.4">
      <c r="A832" s="7"/>
      <c r="B832"/>
      <c r="C832"/>
      <c r="D832"/>
      <c r="E832"/>
      <c r="F832"/>
      <c r="G832"/>
      <c r="H832"/>
      <c r="I832"/>
      <c r="J832"/>
      <c r="K832"/>
      <c r="L832"/>
      <c r="M832"/>
      <c r="N832"/>
      <c r="O832" s="5"/>
      <c r="P832" s="5"/>
      <c r="Q832"/>
      <c r="R832"/>
      <c r="S832"/>
      <c r="T832"/>
      <c r="U832"/>
      <c r="V832"/>
      <c r="W832"/>
      <c r="X832"/>
      <c r="Y832"/>
      <c r="Z832"/>
      <c r="AA832"/>
      <c r="AB832"/>
      <c r="AC832"/>
    </row>
    <row r="833" spans="1:45" ht="14.4">
      <c r="A833" s="7"/>
      <c r="B833"/>
      <c r="C833"/>
      <c r="D833"/>
      <c r="E833"/>
      <c r="F833"/>
      <c r="G833"/>
      <c r="H833"/>
      <c r="I833"/>
      <c r="J833"/>
      <c r="K833"/>
      <c r="L833"/>
      <c r="M833"/>
      <c r="N833"/>
      <c r="O833" s="5"/>
      <c r="P833" s="5"/>
      <c r="Q833"/>
      <c r="R833"/>
      <c r="S833"/>
      <c r="T833"/>
      <c r="U833"/>
      <c r="V833"/>
      <c r="W833"/>
      <c r="X833"/>
      <c r="Y833"/>
      <c r="Z833"/>
      <c r="AA833"/>
      <c r="AB833"/>
      <c r="AC833"/>
    </row>
    <row r="834" spans="1:45" ht="14.4">
      <c r="A834" s="7"/>
      <c r="B834"/>
      <c r="C834"/>
      <c r="D834"/>
      <c r="E834"/>
      <c r="F834"/>
      <c r="G834"/>
      <c r="H834"/>
      <c r="I834"/>
      <c r="J834"/>
      <c r="K834"/>
      <c r="L834"/>
      <c r="M834"/>
      <c r="N834"/>
      <c r="O834" s="5"/>
      <c r="P834" s="5"/>
      <c r="Q834"/>
      <c r="R834"/>
      <c r="S834"/>
      <c r="T834"/>
      <c r="U834"/>
      <c r="V834"/>
      <c r="W834"/>
      <c r="X834"/>
      <c r="Y834"/>
      <c r="Z834"/>
      <c r="AA834"/>
      <c r="AB834"/>
      <c r="AC834"/>
    </row>
    <row r="835" spans="1:45" ht="14.4">
      <c r="A835" s="7"/>
      <c r="B835"/>
      <c r="C835"/>
      <c r="D835"/>
      <c r="E835"/>
      <c r="F835"/>
      <c r="G835"/>
      <c r="H835"/>
      <c r="I835"/>
      <c r="J835"/>
      <c r="K835"/>
      <c r="L835"/>
      <c r="M835"/>
      <c r="N835"/>
      <c r="O835" s="5"/>
      <c r="P835" s="5"/>
      <c r="Q835"/>
      <c r="R835"/>
      <c r="S835"/>
      <c r="T835"/>
      <c r="U835"/>
      <c r="V835"/>
      <c r="W835"/>
      <c r="X835"/>
      <c r="Y835"/>
      <c r="Z835"/>
      <c r="AA835"/>
      <c r="AB835"/>
      <c r="AC835"/>
    </row>
    <row r="836" spans="1:45" ht="14.4">
      <c r="A836" s="7"/>
      <c r="B836"/>
      <c r="C836"/>
      <c r="D836"/>
      <c r="E836"/>
      <c r="F836"/>
      <c r="G836"/>
      <c r="H836"/>
      <c r="I836"/>
      <c r="J836"/>
      <c r="K836"/>
      <c r="L836"/>
      <c r="M836"/>
      <c r="N836"/>
      <c r="O836" s="5"/>
      <c r="P836" s="5"/>
      <c r="Q836"/>
      <c r="R836"/>
      <c r="S836"/>
      <c r="T836"/>
      <c r="U836"/>
      <c r="V836"/>
      <c r="W836"/>
      <c r="X836"/>
      <c r="Y836"/>
      <c r="Z836"/>
      <c r="AA836"/>
      <c r="AB836"/>
      <c r="AC836"/>
    </row>
    <row r="837" spans="1:45" ht="14.4">
      <c r="A837" s="7"/>
      <c r="B837"/>
      <c r="C837"/>
      <c r="D837"/>
      <c r="E837"/>
      <c r="F837"/>
      <c r="G837"/>
      <c r="H837"/>
      <c r="I837"/>
      <c r="J837"/>
      <c r="K837"/>
      <c r="L837"/>
      <c r="M837"/>
      <c r="N837"/>
      <c r="O837" s="5"/>
      <c r="P837" s="5"/>
      <c r="Q837"/>
      <c r="R837"/>
      <c r="S837"/>
      <c r="T837"/>
      <c r="U837"/>
      <c r="V837"/>
      <c r="W837"/>
      <c r="X837"/>
      <c r="Y837"/>
      <c r="Z837"/>
      <c r="AA837"/>
      <c r="AB837"/>
      <c r="AC837"/>
    </row>
    <row r="838" spans="1:45" ht="14.4">
      <c r="A838" s="7"/>
      <c r="B838"/>
      <c r="C838"/>
      <c r="D838"/>
      <c r="E838"/>
      <c r="F838"/>
      <c r="G838"/>
      <c r="H838"/>
      <c r="I838"/>
      <c r="J838"/>
      <c r="K838"/>
      <c r="L838"/>
      <c r="M838"/>
      <c r="N838"/>
      <c r="O838" s="5"/>
      <c r="P838" s="5"/>
      <c r="Q838"/>
      <c r="R838"/>
      <c r="S838"/>
      <c r="T838"/>
      <c r="U838"/>
      <c r="V838"/>
      <c r="W838"/>
      <c r="X838"/>
      <c r="Y838"/>
      <c r="Z838"/>
      <c r="AA838"/>
      <c r="AB838"/>
      <c r="AC838"/>
    </row>
    <row r="839" spans="1:45" ht="14.4">
      <c r="A839" s="7"/>
      <c r="B839"/>
      <c r="C839"/>
      <c r="D839"/>
      <c r="E839"/>
      <c r="F839"/>
      <c r="G839"/>
      <c r="H839"/>
      <c r="I839"/>
      <c r="J839"/>
      <c r="K839"/>
      <c r="L839"/>
      <c r="M839"/>
      <c r="N839"/>
      <c r="O839" s="5"/>
      <c r="P839" s="5"/>
      <c r="Q839"/>
      <c r="R839"/>
      <c r="S839"/>
      <c r="T839"/>
      <c r="U839"/>
      <c r="V839"/>
      <c r="W839"/>
      <c r="X839"/>
      <c r="Y839"/>
      <c r="Z839"/>
      <c r="AA839"/>
      <c r="AB839"/>
      <c r="AC839"/>
    </row>
    <row r="840" spans="1:45" ht="14.4">
      <c r="A840" s="7"/>
      <c r="B840"/>
      <c r="C840"/>
      <c r="D840"/>
      <c r="E840"/>
      <c r="F840"/>
      <c r="G840"/>
      <c r="H840"/>
      <c r="I840"/>
      <c r="J840"/>
      <c r="K840"/>
      <c r="L840"/>
      <c r="M840"/>
      <c r="N840"/>
      <c r="O840" s="5"/>
      <c r="P840" s="5"/>
      <c r="Q840"/>
      <c r="R840"/>
      <c r="S840"/>
      <c r="T840"/>
      <c r="U840"/>
      <c r="V840"/>
      <c r="W840"/>
      <c r="X840"/>
      <c r="Y840"/>
      <c r="Z840"/>
      <c r="AA840"/>
      <c r="AB840"/>
      <c r="AC840"/>
      <c r="AD840"/>
      <c r="AE840"/>
      <c r="AF840"/>
      <c r="AG840"/>
      <c r="AH840"/>
      <c r="AI840"/>
      <c r="AJ840"/>
      <c r="AK840"/>
      <c r="AL840"/>
      <c r="AM840"/>
      <c r="AN840"/>
      <c r="AO840"/>
      <c r="AP840"/>
      <c r="AQ840"/>
      <c r="AR840"/>
      <c r="AS840"/>
    </row>
    <row r="841" spans="1:45" ht="14.4">
      <c r="A841" s="7"/>
      <c r="B841"/>
      <c r="C841"/>
      <c r="D841"/>
      <c r="E841"/>
      <c r="F841"/>
      <c r="G841"/>
      <c r="H841"/>
      <c r="I841"/>
      <c r="J841"/>
      <c r="K841"/>
      <c r="L841"/>
      <c r="M841"/>
      <c r="N841"/>
      <c r="O841" s="5"/>
      <c r="P841" s="5"/>
      <c r="Q841"/>
      <c r="R841"/>
      <c r="S841"/>
      <c r="T841"/>
      <c r="U841"/>
      <c r="V841"/>
      <c r="W841"/>
      <c r="X841"/>
      <c r="Y841"/>
      <c r="Z841"/>
      <c r="AA841"/>
      <c r="AB841"/>
      <c r="AC841"/>
      <c r="AD841"/>
      <c r="AE841"/>
      <c r="AF841"/>
      <c r="AG841"/>
      <c r="AH841"/>
      <c r="AI841"/>
      <c r="AJ841"/>
      <c r="AK841"/>
      <c r="AL841"/>
      <c r="AM841"/>
      <c r="AN841"/>
      <c r="AO841"/>
      <c r="AP841"/>
      <c r="AQ841"/>
      <c r="AR841"/>
      <c r="AS841"/>
    </row>
    <row r="842" spans="1:45" ht="14.4">
      <c r="A842" s="7"/>
      <c r="B842"/>
      <c r="C842"/>
      <c r="D842"/>
      <c r="E842"/>
      <c r="F842"/>
      <c r="G842"/>
      <c r="H842"/>
      <c r="I842"/>
      <c r="J842"/>
      <c r="K842"/>
      <c r="L842"/>
      <c r="M842"/>
      <c r="N842"/>
      <c r="O842" s="5"/>
      <c r="P842" s="5"/>
      <c r="Q842"/>
      <c r="R842"/>
      <c r="S842"/>
      <c r="T842"/>
      <c r="U842"/>
      <c r="V842"/>
      <c r="W842"/>
      <c r="X842"/>
      <c r="Y842"/>
      <c r="Z842"/>
      <c r="AA842"/>
      <c r="AB842"/>
      <c r="AC842"/>
      <c r="AD842"/>
      <c r="AE842"/>
      <c r="AF842"/>
      <c r="AG842"/>
      <c r="AH842"/>
      <c r="AI842"/>
      <c r="AJ842"/>
      <c r="AK842"/>
      <c r="AL842"/>
      <c r="AM842"/>
      <c r="AN842"/>
      <c r="AO842"/>
      <c r="AP842"/>
      <c r="AQ842"/>
      <c r="AR842"/>
      <c r="AS842"/>
    </row>
    <row r="843" spans="1:45" ht="14.4">
      <c r="A843" s="7"/>
      <c r="B843"/>
      <c r="C843"/>
      <c r="D843"/>
      <c r="E843"/>
      <c r="F843"/>
      <c r="G843"/>
      <c r="H843"/>
      <c r="I843"/>
      <c r="J843"/>
      <c r="K843"/>
      <c r="L843"/>
      <c r="M843"/>
      <c r="N843"/>
      <c r="O843" s="5"/>
      <c r="P843" s="5"/>
      <c r="Q843"/>
      <c r="R843"/>
      <c r="S843"/>
      <c r="T843"/>
      <c r="U843"/>
      <c r="V843"/>
      <c r="W843"/>
      <c r="X843"/>
      <c r="Y843"/>
      <c r="Z843"/>
      <c r="AA843"/>
      <c r="AB843"/>
      <c r="AC843"/>
      <c r="AD843"/>
      <c r="AE843"/>
      <c r="AF843"/>
      <c r="AG843"/>
      <c r="AH843"/>
      <c r="AI843"/>
      <c r="AJ843"/>
      <c r="AK843"/>
      <c r="AL843"/>
      <c r="AM843"/>
      <c r="AN843"/>
      <c r="AO843"/>
      <c r="AP843"/>
      <c r="AQ843"/>
      <c r="AR843"/>
      <c r="AS843"/>
    </row>
    <row r="844" spans="1:45" ht="14.4">
      <c r="A844" s="7"/>
      <c r="B844"/>
      <c r="C844"/>
      <c r="D844"/>
      <c r="E844"/>
      <c r="F844"/>
      <c r="G844"/>
      <c r="H844"/>
      <c r="I844"/>
      <c r="J844"/>
      <c r="K844"/>
      <c r="L844"/>
      <c r="M844"/>
      <c r="N844"/>
      <c r="O844" s="5"/>
      <c r="P844" s="5"/>
      <c r="Q844"/>
      <c r="R844"/>
      <c r="S844"/>
      <c r="T844"/>
      <c r="U844"/>
      <c r="V844"/>
      <c r="W844"/>
      <c r="X844"/>
      <c r="Y844"/>
      <c r="Z844"/>
      <c r="AA844"/>
      <c r="AB844"/>
      <c r="AC844"/>
      <c r="AD844"/>
      <c r="AE844"/>
      <c r="AF844"/>
      <c r="AG844"/>
      <c r="AH844"/>
      <c r="AI844"/>
      <c r="AJ844"/>
      <c r="AK844"/>
      <c r="AL844"/>
      <c r="AM844"/>
      <c r="AN844"/>
      <c r="AO844"/>
      <c r="AP844"/>
      <c r="AQ844"/>
      <c r="AR844"/>
      <c r="AS844"/>
    </row>
    <row r="845" spans="1:45" ht="14.4">
      <c r="A845" s="7"/>
      <c r="B845"/>
      <c r="C845"/>
      <c r="D845"/>
      <c r="E845"/>
      <c r="F845"/>
      <c r="G845"/>
      <c r="H845"/>
      <c r="I845"/>
      <c r="J845"/>
      <c r="K845"/>
      <c r="L845"/>
      <c r="M845"/>
      <c r="N845"/>
      <c r="O845" s="5"/>
      <c r="P845" s="5"/>
      <c r="Q845"/>
      <c r="R845"/>
      <c r="S845"/>
      <c r="T845"/>
      <c r="U845"/>
      <c r="V845"/>
      <c r="W845"/>
      <c r="X845"/>
      <c r="Y845"/>
      <c r="Z845"/>
      <c r="AA845"/>
      <c r="AB845"/>
      <c r="AC845"/>
      <c r="AD845"/>
      <c r="AE845"/>
      <c r="AF845"/>
      <c r="AG845"/>
      <c r="AH845"/>
      <c r="AI845"/>
      <c r="AJ845"/>
      <c r="AK845"/>
      <c r="AL845"/>
      <c r="AM845"/>
      <c r="AN845"/>
      <c r="AO845"/>
      <c r="AP845"/>
      <c r="AQ845"/>
      <c r="AR845"/>
      <c r="AS845"/>
    </row>
    <row r="846" spans="1:45" ht="14.4">
      <c r="A846" s="7"/>
      <c r="B846"/>
      <c r="C846"/>
      <c r="D846"/>
      <c r="E846"/>
      <c r="F846"/>
      <c r="G846"/>
      <c r="H846"/>
      <c r="I846"/>
      <c r="J846"/>
      <c r="K846"/>
      <c r="L846"/>
      <c r="M846"/>
      <c r="N846"/>
      <c r="O846" s="5"/>
      <c r="P846" s="5"/>
      <c r="Q846"/>
      <c r="R846"/>
      <c r="S846"/>
      <c r="T846"/>
      <c r="U846"/>
      <c r="V846"/>
      <c r="W846"/>
      <c r="X846"/>
      <c r="Y846"/>
      <c r="Z846"/>
      <c r="AA846"/>
      <c r="AB846"/>
      <c r="AC846"/>
      <c r="AD846"/>
      <c r="AE846"/>
      <c r="AF846"/>
      <c r="AG846"/>
      <c r="AH846"/>
      <c r="AI846"/>
      <c r="AJ846"/>
      <c r="AK846"/>
      <c r="AL846"/>
      <c r="AM846"/>
      <c r="AN846"/>
      <c r="AO846"/>
      <c r="AP846"/>
      <c r="AQ846"/>
      <c r="AR846"/>
      <c r="AS846"/>
    </row>
    <row r="847" spans="1:45" ht="14.4">
      <c r="A847" s="7"/>
      <c r="B847"/>
      <c r="C847"/>
      <c r="D847"/>
      <c r="E847"/>
      <c r="F847"/>
      <c r="G847"/>
      <c r="H847"/>
      <c r="I847"/>
      <c r="J847"/>
      <c r="K847"/>
      <c r="L847"/>
      <c r="M847"/>
      <c r="N847"/>
      <c r="O847" s="5"/>
      <c r="P847" s="5"/>
      <c r="Q847"/>
      <c r="R847"/>
      <c r="S847"/>
      <c r="T847"/>
      <c r="U847"/>
      <c r="V847"/>
      <c r="W847"/>
      <c r="X847"/>
      <c r="Y847"/>
      <c r="Z847"/>
      <c r="AA847"/>
      <c r="AB847"/>
      <c r="AC847"/>
      <c r="AD847"/>
      <c r="AE847"/>
      <c r="AF847"/>
      <c r="AG847"/>
      <c r="AH847"/>
      <c r="AI847"/>
      <c r="AJ847"/>
      <c r="AK847"/>
      <c r="AL847"/>
      <c r="AM847"/>
      <c r="AN847"/>
      <c r="AO847"/>
      <c r="AP847"/>
      <c r="AQ847"/>
      <c r="AR847"/>
      <c r="AS847"/>
    </row>
    <row r="848" spans="1:45" ht="14.4">
      <c r="A848" s="7"/>
      <c r="B848"/>
      <c r="C848"/>
      <c r="D848"/>
      <c r="E848"/>
      <c r="F848"/>
      <c r="G848"/>
      <c r="H848"/>
      <c r="I848"/>
      <c r="J848"/>
      <c r="K848"/>
      <c r="L848"/>
      <c r="M848"/>
      <c r="N848"/>
      <c r="O848" s="5"/>
      <c r="P848" s="5"/>
      <c r="Q848"/>
      <c r="R848"/>
      <c r="S848"/>
      <c r="T848"/>
      <c r="U848"/>
      <c r="V848"/>
      <c r="W848"/>
      <c r="X848"/>
      <c r="Y848"/>
      <c r="Z848"/>
      <c r="AA848"/>
      <c r="AB848"/>
      <c r="AC848"/>
      <c r="AD848"/>
      <c r="AE848"/>
      <c r="AF848"/>
      <c r="AG848"/>
      <c r="AH848"/>
      <c r="AI848"/>
      <c r="AJ848"/>
      <c r="AK848"/>
      <c r="AL848"/>
      <c r="AM848"/>
      <c r="AN848"/>
      <c r="AO848"/>
      <c r="AP848"/>
      <c r="AQ848"/>
      <c r="AR848"/>
      <c r="AS848"/>
    </row>
    <row r="849" spans="1:45" ht="14.4">
      <c r="A849" s="7"/>
      <c r="B849"/>
      <c r="C849"/>
      <c r="D849"/>
      <c r="E849"/>
      <c r="F849"/>
      <c r="G849"/>
      <c r="H849"/>
      <c r="I849"/>
      <c r="J849"/>
      <c r="K849"/>
      <c r="L849"/>
      <c r="M849"/>
      <c r="N849"/>
      <c r="O849" s="5"/>
      <c r="P849" s="5"/>
      <c r="Q849"/>
      <c r="R849"/>
      <c r="S849"/>
      <c r="T849"/>
      <c r="U849"/>
      <c r="V849"/>
      <c r="W849"/>
      <c r="X849"/>
      <c r="Y849"/>
      <c r="Z849"/>
      <c r="AA849"/>
      <c r="AB849"/>
      <c r="AC849"/>
      <c r="AD849"/>
      <c r="AE849"/>
      <c r="AF849"/>
      <c r="AG849"/>
      <c r="AH849"/>
      <c r="AI849"/>
      <c r="AJ849"/>
      <c r="AK849"/>
      <c r="AL849"/>
      <c r="AM849"/>
      <c r="AN849"/>
      <c r="AO849"/>
      <c r="AP849"/>
      <c r="AQ849"/>
      <c r="AR849"/>
      <c r="AS849"/>
    </row>
    <row r="850" spans="1:45" ht="14.4">
      <c r="A850" s="7"/>
      <c r="B850"/>
      <c r="C850"/>
      <c r="D850"/>
      <c r="E850"/>
      <c r="F850"/>
      <c r="G850"/>
      <c r="H850"/>
      <c r="I850"/>
      <c r="J850"/>
      <c r="K850"/>
      <c r="L850"/>
      <c r="M850"/>
      <c r="N850"/>
      <c r="O850" s="5"/>
      <c r="P850" s="5"/>
      <c r="Q850"/>
      <c r="R850"/>
      <c r="S850"/>
      <c r="T850"/>
      <c r="U850"/>
      <c r="V850"/>
      <c r="W850"/>
      <c r="X850"/>
      <c r="Y850"/>
      <c r="Z850"/>
      <c r="AA850"/>
      <c r="AB850"/>
      <c r="AC850"/>
      <c r="AD850"/>
      <c r="AE850"/>
      <c r="AF850"/>
      <c r="AG850"/>
      <c r="AH850"/>
      <c r="AI850"/>
      <c r="AJ850"/>
      <c r="AK850"/>
      <c r="AL850"/>
      <c r="AM850"/>
      <c r="AN850"/>
      <c r="AO850"/>
      <c r="AP850"/>
      <c r="AQ850"/>
      <c r="AR850"/>
      <c r="AS850"/>
    </row>
    <row r="851" spans="1:45" ht="14.4">
      <c r="A851" s="7"/>
      <c r="B851"/>
      <c r="C851"/>
      <c r="D851"/>
      <c r="E851"/>
      <c r="F851"/>
      <c r="G851"/>
      <c r="H851"/>
      <c r="I851"/>
      <c r="J851"/>
      <c r="K851"/>
      <c r="L851"/>
      <c r="M851"/>
      <c r="N851"/>
      <c r="O851" s="5"/>
      <c r="P851" s="5"/>
      <c r="Q851"/>
      <c r="R851"/>
      <c r="S851"/>
      <c r="T851"/>
      <c r="U851"/>
      <c r="V851"/>
      <c r="W851"/>
      <c r="X851"/>
      <c r="Y851"/>
      <c r="Z851"/>
      <c r="AA851"/>
      <c r="AB851"/>
      <c r="AC851"/>
      <c r="AD851"/>
      <c r="AE851"/>
      <c r="AF851"/>
      <c r="AG851"/>
      <c r="AH851"/>
      <c r="AI851"/>
      <c r="AJ851"/>
      <c r="AK851"/>
      <c r="AL851"/>
      <c r="AM851"/>
      <c r="AN851"/>
      <c r="AO851"/>
      <c r="AP851"/>
      <c r="AQ851"/>
      <c r="AR851"/>
      <c r="AS851"/>
    </row>
    <row r="852" spans="1:45" ht="14.4">
      <c r="A852" s="7"/>
      <c r="B852"/>
      <c r="C852"/>
      <c r="D852"/>
      <c r="E852"/>
      <c r="F852"/>
      <c r="G852"/>
      <c r="H852"/>
      <c r="I852"/>
      <c r="J852"/>
      <c r="K852"/>
      <c r="L852"/>
      <c r="M852"/>
      <c r="N852"/>
      <c r="O852" s="5"/>
      <c r="P852" s="5"/>
      <c r="Q852"/>
      <c r="R852"/>
      <c r="S852"/>
      <c r="T852"/>
      <c r="U852"/>
      <c r="V852"/>
      <c r="W852"/>
      <c r="X852"/>
      <c r="Y852"/>
      <c r="Z852"/>
      <c r="AA852"/>
      <c r="AB852"/>
      <c r="AC852"/>
      <c r="AD852"/>
      <c r="AE852"/>
      <c r="AF852"/>
      <c r="AG852"/>
      <c r="AH852"/>
      <c r="AI852"/>
      <c r="AJ852"/>
      <c r="AK852"/>
      <c r="AL852"/>
      <c r="AM852"/>
      <c r="AN852"/>
      <c r="AO852"/>
      <c r="AP852"/>
      <c r="AQ852"/>
      <c r="AR852"/>
      <c r="AS852"/>
    </row>
    <row r="853" spans="1:45" ht="14.4">
      <c r="A853" s="7"/>
      <c r="B853"/>
      <c r="C853"/>
      <c r="D853"/>
      <c r="E853"/>
      <c r="F853"/>
      <c r="G853"/>
      <c r="H853"/>
      <c r="I853"/>
      <c r="J853"/>
      <c r="K853"/>
      <c r="L853"/>
      <c r="M853"/>
      <c r="N853"/>
      <c r="O853" s="5"/>
      <c r="P853" s="5"/>
      <c r="Q853"/>
      <c r="R853"/>
      <c r="S853"/>
      <c r="T853"/>
      <c r="U853"/>
      <c r="V853"/>
      <c r="W853"/>
      <c r="X853"/>
      <c r="Y853"/>
      <c r="Z853"/>
      <c r="AA853"/>
      <c r="AB853"/>
      <c r="AC853"/>
      <c r="AD853"/>
      <c r="AE853"/>
      <c r="AF853"/>
      <c r="AG853"/>
      <c r="AH853"/>
      <c r="AI853"/>
      <c r="AJ853"/>
      <c r="AK853"/>
      <c r="AL853"/>
      <c r="AM853"/>
      <c r="AN853"/>
      <c r="AO853"/>
      <c r="AP853"/>
      <c r="AQ853"/>
      <c r="AR853"/>
      <c r="AS853"/>
    </row>
    <row r="854" spans="1:45" ht="14.4">
      <c r="A854" s="7"/>
      <c r="B854"/>
      <c r="C854"/>
      <c r="D854"/>
      <c r="E854"/>
      <c r="F854"/>
      <c r="G854"/>
      <c r="H854"/>
      <c r="I854"/>
      <c r="J854"/>
      <c r="K854"/>
      <c r="L854"/>
      <c r="M854"/>
      <c r="N854"/>
      <c r="O854" s="5"/>
      <c r="P854" s="5"/>
      <c r="Q854"/>
      <c r="R854"/>
      <c r="S854"/>
      <c r="T854"/>
      <c r="U854"/>
      <c r="V854"/>
      <c r="W854"/>
      <c r="X854"/>
      <c r="Y854"/>
      <c r="Z854"/>
      <c r="AA854"/>
      <c r="AB854"/>
      <c r="AC854"/>
      <c r="AD854"/>
      <c r="AE854"/>
      <c r="AF854"/>
      <c r="AG854"/>
      <c r="AH854"/>
      <c r="AI854"/>
      <c r="AJ854"/>
      <c r="AK854"/>
      <c r="AL854"/>
      <c r="AM854"/>
      <c r="AN854"/>
      <c r="AO854"/>
      <c r="AP854"/>
      <c r="AQ854"/>
      <c r="AR854"/>
      <c r="AS854"/>
    </row>
    <row r="855" spans="1:45" ht="14.4">
      <c r="A855" s="7"/>
      <c r="B855"/>
      <c r="C855"/>
      <c r="D855"/>
      <c r="E855"/>
      <c r="F855"/>
      <c r="G855"/>
      <c r="H855"/>
      <c r="I855"/>
      <c r="J855"/>
      <c r="K855"/>
      <c r="L855"/>
      <c r="M855"/>
      <c r="N855"/>
      <c r="O855" s="5"/>
      <c r="P855" s="5"/>
      <c r="Q855"/>
      <c r="R855"/>
      <c r="S855"/>
      <c r="T855"/>
      <c r="U855"/>
      <c r="V855"/>
      <c r="W855"/>
      <c r="X855"/>
      <c r="Y855"/>
      <c r="Z855"/>
      <c r="AA855"/>
      <c r="AB855"/>
      <c r="AC855"/>
      <c r="AD855"/>
      <c r="AE855"/>
      <c r="AF855"/>
      <c r="AG855"/>
      <c r="AH855"/>
      <c r="AI855"/>
      <c r="AJ855"/>
      <c r="AK855"/>
      <c r="AL855"/>
      <c r="AM855"/>
      <c r="AN855"/>
      <c r="AO855"/>
      <c r="AP855"/>
      <c r="AQ855"/>
      <c r="AR855"/>
      <c r="AS855"/>
    </row>
    <row r="856" spans="1:45" ht="14.4">
      <c r="A856" s="7"/>
      <c r="B856"/>
      <c r="C856"/>
      <c r="D856"/>
      <c r="E856"/>
      <c r="F856"/>
      <c r="G856"/>
      <c r="H856"/>
      <c r="I856"/>
      <c r="J856"/>
      <c r="K856"/>
      <c r="L856"/>
      <c r="M856"/>
      <c r="N856"/>
      <c r="O856" s="5"/>
      <c r="P856" s="5"/>
      <c r="Q856"/>
      <c r="R856"/>
      <c r="S856"/>
      <c r="T856"/>
      <c r="U856"/>
      <c r="V856"/>
      <c r="W856"/>
      <c r="X856"/>
      <c r="Y856"/>
      <c r="Z856"/>
      <c r="AA856"/>
      <c r="AB856"/>
      <c r="AC856"/>
      <c r="AD856"/>
      <c r="AE856"/>
      <c r="AF856"/>
      <c r="AG856"/>
      <c r="AH856"/>
      <c r="AI856"/>
      <c r="AJ856"/>
      <c r="AK856"/>
      <c r="AL856"/>
      <c r="AM856"/>
      <c r="AN856"/>
      <c r="AO856"/>
      <c r="AP856"/>
      <c r="AQ856"/>
      <c r="AR856"/>
      <c r="AS856"/>
    </row>
    <row r="857" spans="1:45" ht="14.4">
      <c r="A857" s="7"/>
      <c r="B857"/>
      <c r="C857"/>
      <c r="D857"/>
      <c r="E857"/>
      <c r="F857"/>
      <c r="G857"/>
      <c r="H857"/>
      <c r="I857"/>
      <c r="J857"/>
      <c r="K857"/>
      <c r="L857"/>
      <c r="M857"/>
      <c r="N857"/>
      <c r="O857" s="5"/>
      <c r="P857" s="5"/>
      <c r="Q857"/>
      <c r="R857"/>
      <c r="S857"/>
      <c r="T857"/>
      <c r="U857"/>
      <c r="V857"/>
      <c r="W857"/>
      <c r="X857"/>
      <c r="Y857"/>
      <c r="Z857"/>
      <c r="AA857"/>
      <c r="AB857"/>
      <c r="AC857"/>
      <c r="AD857"/>
      <c r="AE857"/>
      <c r="AF857"/>
      <c r="AG857"/>
      <c r="AH857"/>
      <c r="AI857"/>
      <c r="AJ857"/>
      <c r="AK857"/>
      <c r="AL857"/>
      <c r="AM857"/>
      <c r="AN857"/>
      <c r="AO857"/>
      <c r="AP857"/>
      <c r="AQ857"/>
      <c r="AR857"/>
      <c r="AS857"/>
    </row>
    <row r="858" spans="1:45" ht="14.4">
      <c r="A858" s="7"/>
      <c r="B858"/>
      <c r="C858"/>
      <c r="D858"/>
      <c r="E858"/>
      <c r="F858"/>
      <c r="G858"/>
      <c r="H858"/>
      <c r="I858"/>
      <c r="J858"/>
      <c r="K858"/>
      <c r="L858"/>
      <c r="M858"/>
      <c r="N858"/>
      <c r="O858" s="5"/>
      <c r="P858" s="5"/>
      <c r="Q858"/>
      <c r="R858"/>
      <c r="S858"/>
      <c r="T858"/>
      <c r="U858"/>
      <c r="V858"/>
      <c r="W858"/>
      <c r="X858"/>
      <c r="Y858"/>
      <c r="Z858"/>
      <c r="AA858"/>
      <c r="AB858"/>
      <c r="AC858"/>
      <c r="AD858"/>
      <c r="AE858"/>
      <c r="AF858"/>
      <c r="AG858"/>
      <c r="AH858"/>
      <c r="AI858"/>
      <c r="AJ858"/>
      <c r="AK858"/>
      <c r="AL858"/>
      <c r="AM858"/>
      <c r="AN858"/>
      <c r="AO858"/>
      <c r="AP858"/>
      <c r="AQ858"/>
      <c r="AR858"/>
      <c r="AS858"/>
    </row>
    <row r="859" spans="1:45" ht="14.4">
      <c r="A859" s="7"/>
      <c r="B859"/>
      <c r="C859"/>
      <c r="D859"/>
      <c r="E859"/>
      <c r="F859"/>
      <c r="G859"/>
      <c r="H859"/>
      <c r="I859"/>
      <c r="J859"/>
      <c r="K859"/>
      <c r="L859"/>
      <c r="M859"/>
      <c r="N859"/>
      <c r="O859" s="5"/>
      <c r="P859" s="5"/>
      <c r="Q859"/>
      <c r="R859"/>
      <c r="S859"/>
      <c r="T859"/>
      <c r="U859"/>
      <c r="V859"/>
      <c r="W859"/>
      <c r="X859"/>
      <c r="Y859"/>
      <c r="Z859"/>
      <c r="AA859"/>
      <c r="AB859"/>
      <c r="AC859"/>
      <c r="AD859"/>
      <c r="AE859"/>
      <c r="AF859"/>
      <c r="AG859"/>
      <c r="AH859"/>
      <c r="AI859"/>
      <c r="AJ859"/>
      <c r="AK859"/>
      <c r="AL859"/>
      <c r="AM859"/>
      <c r="AN859"/>
      <c r="AO859"/>
      <c r="AP859"/>
      <c r="AQ859"/>
      <c r="AR859"/>
      <c r="AS859"/>
    </row>
    <row r="860" spans="1:45" ht="14.4">
      <c r="A860" s="7"/>
      <c r="B860"/>
      <c r="C860"/>
      <c r="D860"/>
      <c r="E860"/>
      <c r="F860"/>
      <c r="G860"/>
      <c r="H860"/>
      <c r="I860"/>
      <c r="J860"/>
      <c r="K860"/>
      <c r="L860"/>
      <c r="M860"/>
      <c r="N860"/>
      <c r="O860" s="5"/>
      <c r="P860" s="5"/>
      <c r="Q860"/>
      <c r="R860"/>
      <c r="S860"/>
      <c r="T860"/>
      <c r="U860"/>
      <c r="V860"/>
      <c r="W860"/>
      <c r="X860"/>
      <c r="Y860"/>
      <c r="Z860"/>
      <c r="AA860"/>
      <c r="AB860"/>
      <c r="AC860"/>
      <c r="AD860"/>
      <c r="AE860"/>
      <c r="AF860"/>
      <c r="AG860"/>
      <c r="AH860"/>
      <c r="AI860"/>
      <c r="AJ860"/>
      <c r="AK860"/>
      <c r="AL860"/>
      <c r="AM860"/>
      <c r="AN860"/>
      <c r="AO860"/>
      <c r="AP860"/>
      <c r="AQ860"/>
      <c r="AR860"/>
      <c r="AS860"/>
    </row>
    <row r="861" spans="1:45" ht="14.4">
      <c r="A861" s="7"/>
      <c r="B861"/>
      <c r="C861"/>
      <c r="D861"/>
      <c r="E861"/>
      <c r="F861"/>
      <c r="G861"/>
      <c r="H861"/>
      <c r="I861"/>
      <c r="J861"/>
      <c r="K861"/>
      <c r="L861"/>
      <c r="M861"/>
      <c r="N861"/>
      <c r="O861" s="5"/>
      <c r="P861" s="5"/>
      <c r="Q861"/>
      <c r="R861"/>
      <c r="S861"/>
      <c r="T861"/>
      <c r="U861"/>
      <c r="V861"/>
      <c r="W861"/>
      <c r="X861"/>
      <c r="Y861"/>
      <c r="Z861"/>
      <c r="AA861"/>
      <c r="AB861"/>
      <c r="AC861"/>
      <c r="AD861"/>
      <c r="AE861"/>
      <c r="AF861"/>
      <c r="AG861"/>
      <c r="AH861"/>
      <c r="AI861"/>
      <c r="AJ861"/>
      <c r="AK861"/>
      <c r="AL861"/>
      <c r="AM861"/>
      <c r="AN861"/>
      <c r="AO861"/>
      <c r="AP861"/>
      <c r="AQ861"/>
      <c r="AR861"/>
      <c r="AS861"/>
    </row>
    <row r="862" spans="1:45" ht="14.4">
      <c r="A862" s="7"/>
      <c r="B862"/>
      <c r="C862"/>
      <c r="D862"/>
      <c r="E862"/>
      <c r="F862"/>
      <c r="G862"/>
      <c r="H862"/>
      <c r="I862"/>
      <c r="J862"/>
      <c r="K862"/>
      <c r="L862"/>
      <c r="M862"/>
      <c r="N862"/>
      <c r="O862" s="5"/>
      <c r="P862" s="5"/>
      <c r="Q862"/>
      <c r="R862"/>
      <c r="S862"/>
      <c r="T862"/>
      <c r="U862"/>
      <c r="V862"/>
      <c r="W862"/>
      <c r="X862"/>
      <c r="Y862"/>
      <c r="Z862"/>
      <c r="AA862"/>
      <c r="AB862"/>
      <c r="AC862"/>
      <c r="AD862"/>
      <c r="AE862"/>
      <c r="AF862"/>
      <c r="AG862"/>
      <c r="AH862"/>
      <c r="AI862"/>
      <c r="AJ862"/>
      <c r="AK862"/>
      <c r="AL862"/>
      <c r="AM862"/>
      <c r="AN862"/>
      <c r="AO862"/>
      <c r="AP862"/>
      <c r="AQ862"/>
      <c r="AR862"/>
      <c r="AS862"/>
    </row>
    <row r="863" spans="1:45" ht="14.4">
      <c r="A863" s="7"/>
      <c r="B863"/>
      <c r="C863"/>
      <c r="D863"/>
      <c r="E863"/>
      <c r="F863"/>
      <c r="G863"/>
      <c r="H863"/>
      <c r="I863"/>
      <c r="J863"/>
      <c r="K863"/>
      <c r="L863"/>
      <c r="M863"/>
      <c r="N863"/>
      <c r="O863" s="5"/>
      <c r="P863" s="5"/>
      <c r="Q863"/>
      <c r="R863"/>
      <c r="S863"/>
      <c r="T863"/>
      <c r="U863"/>
      <c r="V863"/>
      <c r="W863"/>
      <c r="X863"/>
      <c r="Y863"/>
      <c r="Z863"/>
      <c r="AA863"/>
      <c r="AB863"/>
      <c r="AC863"/>
      <c r="AD863"/>
      <c r="AE863"/>
      <c r="AF863"/>
      <c r="AG863"/>
      <c r="AH863"/>
      <c r="AI863"/>
      <c r="AJ863"/>
      <c r="AK863"/>
      <c r="AL863"/>
      <c r="AM863"/>
      <c r="AN863"/>
      <c r="AO863"/>
      <c r="AP863"/>
      <c r="AQ863"/>
      <c r="AR863"/>
      <c r="AS863"/>
    </row>
    <row r="864" spans="1:45" ht="14.4">
      <c r="A864" s="7"/>
      <c r="B864"/>
      <c r="C864"/>
      <c r="D864"/>
      <c r="E864"/>
      <c r="F864"/>
      <c r="G864"/>
      <c r="H864"/>
      <c r="I864"/>
      <c r="J864"/>
      <c r="K864"/>
      <c r="L864"/>
      <c r="M864"/>
      <c r="N864"/>
      <c r="O864" s="5"/>
      <c r="P864" s="5"/>
      <c r="Q864"/>
      <c r="R864"/>
      <c r="S864"/>
      <c r="T864"/>
      <c r="U864"/>
      <c r="V864"/>
      <c r="W864"/>
      <c r="X864"/>
      <c r="Y864"/>
      <c r="Z864"/>
      <c r="AA864"/>
      <c r="AB864"/>
      <c r="AC864"/>
      <c r="AD864"/>
      <c r="AE864"/>
      <c r="AF864"/>
      <c r="AG864"/>
      <c r="AH864"/>
      <c r="AI864"/>
      <c r="AJ864"/>
      <c r="AK864"/>
      <c r="AL864"/>
      <c r="AM864"/>
      <c r="AN864"/>
      <c r="AO864"/>
      <c r="AP864"/>
      <c r="AQ864"/>
      <c r="AR864"/>
      <c r="AS864"/>
    </row>
    <row r="865" spans="1:45" ht="14.4">
      <c r="A865" s="7"/>
      <c r="B865"/>
      <c r="C865"/>
      <c r="D865"/>
      <c r="E865"/>
      <c r="F865"/>
      <c r="G865"/>
      <c r="H865"/>
      <c r="I865"/>
      <c r="J865"/>
      <c r="K865"/>
      <c r="L865"/>
      <c r="M865"/>
      <c r="N865"/>
      <c r="O865" s="5"/>
      <c r="P865" s="5"/>
      <c r="Q865"/>
      <c r="R865"/>
      <c r="S865"/>
      <c r="T865"/>
      <c r="U865"/>
      <c r="V865"/>
      <c r="W865"/>
      <c r="X865"/>
      <c r="Y865"/>
      <c r="Z865"/>
      <c r="AA865"/>
      <c r="AB865"/>
      <c r="AC865"/>
      <c r="AD865"/>
      <c r="AE865"/>
      <c r="AF865"/>
      <c r="AG865"/>
      <c r="AH865"/>
      <c r="AI865"/>
      <c r="AJ865"/>
      <c r="AK865"/>
      <c r="AL865"/>
      <c r="AM865"/>
      <c r="AN865"/>
      <c r="AO865"/>
      <c r="AP865"/>
      <c r="AQ865"/>
      <c r="AR865"/>
      <c r="AS865"/>
    </row>
    <row r="866" spans="1:45" ht="14.4">
      <c r="A866" s="7"/>
      <c r="B866"/>
      <c r="C866"/>
      <c r="D866"/>
      <c r="E866"/>
      <c r="F866"/>
      <c r="G866"/>
      <c r="H866"/>
      <c r="I866"/>
      <c r="J866"/>
      <c r="K866"/>
      <c r="L866"/>
      <c r="M866"/>
      <c r="N866"/>
      <c r="O866" s="5"/>
      <c r="P866" s="5"/>
      <c r="Q866"/>
      <c r="R866"/>
      <c r="S866"/>
      <c r="T866"/>
      <c r="U866"/>
      <c r="V866"/>
      <c r="W866"/>
      <c r="X866"/>
      <c r="Y866"/>
      <c r="Z866"/>
      <c r="AA866"/>
      <c r="AB866"/>
      <c r="AC866"/>
      <c r="AD866"/>
      <c r="AE866"/>
      <c r="AF866"/>
      <c r="AG866"/>
      <c r="AH866"/>
      <c r="AI866"/>
      <c r="AJ866"/>
      <c r="AK866"/>
      <c r="AL866"/>
      <c r="AM866"/>
      <c r="AN866"/>
      <c r="AO866"/>
      <c r="AP866"/>
      <c r="AQ866"/>
      <c r="AR866"/>
      <c r="AS866"/>
    </row>
    <row r="867" spans="1:45" ht="14.4">
      <c r="A867" s="7"/>
      <c r="B867"/>
      <c r="C867"/>
      <c r="D867"/>
      <c r="E867"/>
      <c r="F867"/>
      <c r="G867"/>
      <c r="H867"/>
      <c r="I867"/>
      <c r="J867"/>
      <c r="K867"/>
      <c r="L867"/>
      <c r="M867"/>
      <c r="N867"/>
      <c r="O867" s="5"/>
      <c r="P867" s="5"/>
      <c r="Q867"/>
      <c r="R867"/>
      <c r="S867"/>
      <c r="T867"/>
      <c r="U867"/>
      <c r="V867"/>
      <c r="W867"/>
      <c r="X867"/>
      <c r="Y867"/>
      <c r="Z867"/>
      <c r="AA867"/>
      <c r="AB867"/>
      <c r="AC867"/>
      <c r="AD867"/>
      <c r="AE867"/>
      <c r="AF867"/>
      <c r="AG867"/>
      <c r="AH867"/>
      <c r="AI867"/>
      <c r="AJ867"/>
      <c r="AK867"/>
      <c r="AL867"/>
      <c r="AM867"/>
      <c r="AN867"/>
      <c r="AO867"/>
      <c r="AP867"/>
      <c r="AQ867"/>
      <c r="AR867"/>
      <c r="AS867"/>
    </row>
    <row r="868" spans="1:45" ht="14.4">
      <c r="A868" s="7"/>
      <c r="B868"/>
      <c r="C868"/>
      <c r="D868"/>
      <c r="E868"/>
      <c r="F868"/>
      <c r="G868"/>
      <c r="H868"/>
      <c r="I868"/>
      <c r="J868"/>
      <c r="K868"/>
      <c r="L868"/>
      <c r="M868"/>
      <c r="N868"/>
      <c r="O868" s="5"/>
      <c r="P868" s="5"/>
      <c r="Q868"/>
      <c r="R868"/>
      <c r="S868"/>
      <c r="T868"/>
      <c r="U868"/>
      <c r="V868"/>
      <c r="W868"/>
      <c r="X868"/>
      <c r="Y868"/>
      <c r="Z868"/>
      <c r="AA868"/>
      <c r="AB868"/>
      <c r="AC868"/>
      <c r="AD868"/>
      <c r="AE868"/>
      <c r="AF868"/>
      <c r="AG868"/>
      <c r="AH868"/>
      <c r="AI868"/>
      <c r="AJ868"/>
      <c r="AK868"/>
      <c r="AL868"/>
      <c r="AM868"/>
      <c r="AN868"/>
      <c r="AO868"/>
      <c r="AP868"/>
      <c r="AQ868"/>
      <c r="AR868"/>
      <c r="AS868"/>
    </row>
    <row r="869" spans="1:45" ht="14.4">
      <c r="A869" s="7"/>
      <c r="B869"/>
      <c r="C869"/>
      <c r="D869"/>
      <c r="E869"/>
      <c r="F869"/>
      <c r="G869"/>
      <c r="H869"/>
      <c r="I869"/>
      <c r="J869"/>
      <c r="K869"/>
      <c r="L869"/>
      <c r="M869"/>
      <c r="N869"/>
      <c r="O869" s="5"/>
      <c r="P869" s="5"/>
      <c r="Q869"/>
      <c r="R869"/>
      <c r="S869"/>
      <c r="T869"/>
      <c r="U869"/>
      <c r="V869"/>
      <c r="W869"/>
      <c r="X869"/>
      <c r="Y869"/>
      <c r="Z869"/>
      <c r="AA869"/>
      <c r="AB869"/>
      <c r="AC869"/>
      <c r="AD869"/>
      <c r="AE869"/>
      <c r="AF869"/>
      <c r="AG869"/>
      <c r="AH869"/>
      <c r="AI869"/>
      <c r="AJ869"/>
      <c r="AK869"/>
      <c r="AL869"/>
      <c r="AM869"/>
      <c r="AN869"/>
      <c r="AO869"/>
      <c r="AP869"/>
      <c r="AQ869"/>
      <c r="AR869"/>
      <c r="AS869"/>
    </row>
    <row r="870" spans="1:45" ht="14.4">
      <c r="A870" s="7"/>
      <c r="B870"/>
      <c r="C870"/>
      <c r="D870"/>
      <c r="E870"/>
      <c r="F870"/>
      <c r="G870"/>
      <c r="H870"/>
      <c r="I870"/>
      <c r="J870"/>
      <c r="K870"/>
      <c r="L870"/>
      <c r="M870"/>
      <c r="N870"/>
      <c r="O870" s="5"/>
      <c r="P870" s="5"/>
      <c r="Q870"/>
      <c r="R870"/>
      <c r="S870"/>
      <c r="T870"/>
      <c r="U870"/>
      <c r="V870"/>
      <c r="W870"/>
      <c r="X870"/>
      <c r="Y870"/>
      <c r="Z870"/>
      <c r="AA870"/>
      <c r="AB870"/>
      <c r="AC870"/>
      <c r="AD870"/>
      <c r="AE870"/>
      <c r="AF870"/>
      <c r="AG870"/>
      <c r="AH870"/>
      <c r="AI870"/>
      <c r="AJ870"/>
      <c r="AK870"/>
      <c r="AL870"/>
      <c r="AM870"/>
      <c r="AN870"/>
      <c r="AO870"/>
      <c r="AP870"/>
      <c r="AQ870"/>
      <c r="AR870"/>
      <c r="AS870"/>
    </row>
    <row r="871" spans="1:45" ht="14.4">
      <c r="A871" s="7"/>
      <c r="B871"/>
      <c r="C871"/>
      <c r="D871"/>
      <c r="E871"/>
      <c r="F871"/>
      <c r="G871"/>
      <c r="H871"/>
      <c r="I871"/>
      <c r="J871"/>
      <c r="K871"/>
      <c r="L871"/>
      <c r="M871"/>
      <c r="N871"/>
      <c r="O871" s="5"/>
      <c r="P871" s="5"/>
      <c r="Q871"/>
      <c r="R871"/>
      <c r="S871"/>
      <c r="T871"/>
      <c r="U871"/>
      <c r="V871"/>
      <c r="W871"/>
      <c r="X871"/>
      <c r="Y871"/>
      <c r="Z871"/>
      <c r="AA871"/>
      <c r="AB871"/>
      <c r="AC871"/>
      <c r="AD871"/>
      <c r="AE871"/>
      <c r="AF871"/>
      <c r="AG871"/>
      <c r="AH871"/>
      <c r="AI871"/>
      <c r="AJ871"/>
      <c r="AK871"/>
      <c r="AL871"/>
      <c r="AM871"/>
      <c r="AN871"/>
      <c r="AO871"/>
      <c r="AP871"/>
      <c r="AQ871"/>
      <c r="AR871"/>
      <c r="AS871"/>
    </row>
    <row r="872" spans="1:45" ht="14.4">
      <c r="A872" s="7"/>
      <c r="B872"/>
      <c r="C872"/>
      <c r="D872"/>
      <c r="E872"/>
      <c r="F872"/>
      <c r="G872"/>
      <c r="H872"/>
      <c r="I872"/>
      <c r="J872"/>
      <c r="K872"/>
      <c r="L872"/>
      <c r="M872"/>
      <c r="N872"/>
      <c r="O872" s="5"/>
      <c r="P872" s="5"/>
      <c r="Q872"/>
      <c r="R872"/>
      <c r="S872"/>
      <c r="T872"/>
      <c r="U872"/>
      <c r="V872"/>
      <c r="W872"/>
      <c r="X872"/>
      <c r="Y872"/>
      <c r="Z872"/>
      <c r="AA872"/>
      <c r="AB872"/>
      <c r="AC872"/>
      <c r="AD872"/>
      <c r="AE872"/>
      <c r="AF872"/>
      <c r="AG872"/>
      <c r="AH872"/>
      <c r="AI872"/>
      <c r="AJ872"/>
      <c r="AK872"/>
      <c r="AL872"/>
      <c r="AM872"/>
      <c r="AN872"/>
      <c r="AO872"/>
      <c r="AP872"/>
      <c r="AQ872"/>
      <c r="AR872"/>
      <c r="AS872"/>
    </row>
    <row r="873" spans="1:45" ht="14.4">
      <c r="A873" s="7"/>
      <c r="B873"/>
      <c r="C873"/>
      <c r="D873"/>
      <c r="E873"/>
      <c r="F873"/>
      <c r="G873"/>
      <c r="H873"/>
      <c r="I873"/>
      <c r="J873"/>
      <c r="K873"/>
      <c r="L873"/>
      <c r="M873"/>
      <c r="N873"/>
      <c r="O873" s="5"/>
      <c r="P873" s="5"/>
      <c r="Q873"/>
      <c r="R873"/>
      <c r="S873"/>
      <c r="T873"/>
      <c r="U873"/>
      <c r="V873"/>
      <c r="W873"/>
      <c r="X873"/>
      <c r="Y873"/>
      <c r="Z873"/>
      <c r="AA873"/>
      <c r="AB873"/>
      <c r="AC873"/>
      <c r="AD873"/>
      <c r="AE873"/>
      <c r="AF873"/>
      <c r="AG873"/>
      <c r="AH873"/>
      <c r="AI873"/>
      <c r="AJ873"/>
      <c r="AK873"/>
      <c r="AL873"/>
      <c r="AM873"/>
      <c r="AN873"/>
      <c r="AO873"/>
      <c r="AP873"/>
      <c r="AQ873"/>
      <c r="AR873"/>
      <c r="AS873"/>
    </row>
    <row r="874" spans="1:45" ht="14.4">
      <c r="A874" s="7"/>
      <c r="B874"/>
      <c r="C874"/>
      <c r="D874"/>
      <c r="E874"/>
      <c r="F874"/>
      <c r="G874"/>
      <c r="H874"/>
      <c r="I874"/>
      <c r="J874"/>
      <c r="K874"/>
      <c r="L874"/>
      <c r="M874"/>
      <c r="N874"/>
      <c r="O874" s="5"/>
      <c r="P874" s="5"/>
      <c r="Q874"/>
      <c r="R874"/>
      <c r="S874"/>
      <c r="T874"/>
      <c r="U874"/>
      <c r="V874"/>
      <c r="W874"/>
      <c r="X874"/>
      <c r="Y874"/>
      <c r="Z874"/>
      <c r="AA874"/>
      <c r="AB874"/>
      <c r="AC874"/>
      <c r="AD874"/>
      <c r="AE874"/>
      <c r="AF874"/>
      <c r="AG874"/>
      <c r="AH874"/>
      <c r="AI874"/>
      <c r="AJ874"/>
      <c r="AK874"/>
      <c r="AL874"/>
      <c r="AM874"/>
      <c r="AN874"/>
      <c r="AO874"/>
      <c r="AP874"/>
      <c r="AQ874"/>
      <c r="AR874"/>
      <c r="AS874"/>
    </row>
    <row r="875" spans="1:45" ht="14.4">
      <c r="A875" s="7"/>
      <c r="B875"/>
      <c r="C875"/>
      <c r="D875"/>
      <c r="E875"/>
      <c r="F875"/>
      <c r="G875"/>
      <c r="H875"/>
      <c r="I875"/>
      <c r="J875"/>
      <c r="K875"/>
      <c r="L875"/>
      <c r="M875"/>
      <c r="N875"/>
      <c r="O875" s="5"/>
      <c r="P875" s="5"/>
      <c r="Q875"/>
      <c r="R875"/>
      <c r="S875"/>
      <c r="T875"/>
      <c r="U875"/>
      <c r="V875"/>
      <c r="W875"/>
      <c r="X875"/>
      <c r="Y875"/>
      <c r="Z875"/>
      <c r="AA875"/>
      <c r="AB875"/>
      <c r="AC875"/>
      <c r="AD875"/>
      <c r="AE875"/>
      <c r="AF875"/>
      <c r="AG875"/>
      <c r="AH875"/>
      <c r="AI875"/>
      <c r="AJ875"/>
      <c r="AK875"/>
      <c r="AL875"/>
      <c r="AM875"/>
      <c r="AN875"/>
      <c r="AO875"/>
      <c r="AP875"/>
      <c r="AQ875"/>
      <c r="AR875"/>
      <c r="AS875"/>
    </row>
    <row r="876" spans="1:45" ht="14.4">
      <c r="A876" s="7"/>
      <c r="B876"/>
      <c r="C876"/>
      <c r="D876"/>
      <c r="E876"/>
      <c r="F876"/>
      <c r="G876"/>
      <c r="H876"/>
      <c r="I876"/>
      <c r="J876"/>
      <c r="K876"/>
      <c r="L876"/>
      <c r="M876"/>
      <c r="N876"/>
      <c r="O876" s="5"/>
      <c r="P876" s="5"/>
      <c r="Q876"/>
      <c r="R876"/>
      <c r="S876"/>
      <c r="T876"/>
      <c r="U876"/>
      <c r="V876"/>
      <c r="W876"/>
      <c r="X876"/>
      <c r="Y876"/>
      <c r="Z876"/>
      <c r="AA876"/>
      <c r="AB876"/>
      <c r="AC876"/>
      <c r="AD876"/>
      <c r="AE876"/>
      <c r="AF876"/>
      <c r="AG876"/>
      <c r="AH876"/>
      <c r="AI876"/>
      <c r="AJ876"/>
      <c r="AK876"/>
      <c r="AL876"/>
      <c r="AM876"/>
      <c r="AN876"/>
      <c r="AO876"/>
      <c r="AP876"/>
      <c r="AQ876"/>
      <c r="AR876"/>
      <c r="AS876"/>
    </row>
    <row r="877" spans="1:45" ht="14.4">
      <c r="A877" s="7"/>
      <c r="B877"/>
      <c r="C877"/>
      <c r="D877"/>
      <c r="E877"/>
      <c r="F877"/>
      <c r="G877"/>
      <c r="H877"/>
      <c r="I877"/>
      <c r="J877"/>
      <c r="K877"/>
      <c r="L877"/>
      <c r="M877"/>
      <c r="N877"/>
      <c r="O877" s="5"/>
      <c r="P877" s="5"/>
      <c r="Q877"/>
      <c r="R877"/>
      <c r="S877"/>
      <c r="T877"/>
      <c r="U877"/>
      <c r="V877"/>
      <c r="W877"/>
      <c r="X877"/>
      <c r="Y877"/>
      <c r="Z877"/>
      <c r="AA877"/>
      <c r="AB877"/>
      <c r="AC877"/>
      <c r="AD877"/>
      <c r="AE877"/>
      <c r="AF877"/>
      <c r="AG877"/>
      <c r="AH877"/>
      <c r="AI877"/>
      <c r="AJ877"/>
      <c r="AK877"/>
      <c r="AL877"/>
      <c r="AM877"/>
      <c r="AN877"/>
      <c r="AO877"/>
      <c r="AP877"/>
      <c r="AQ877"/>
      <c r="AR877"/>
      <c r="AS877"/>
    </row>
    <row r="878" spans="1:45" ht="14.4">
      <c r="A878" s="7"/>
      <c r="B878"/>
      <c r="C878"/>
      <c r="D878"/>
      <c r="E878"/>
      <c r="F878"/>
      <c r="G878"/>
      <c r="H878"/>
      <c r="I878"/>
      <c r="J878"/>
      <c r="K878"/>
      <c r="L878"/>
      <c r="M878"/>
      <c r="N878"/>
      <c r="O878" s="5"/>
      <c r="P878" s="5"/>
      <c r="Q878"/>
      <c r="R878"/>
      <c r="S878"/>
      <c r="T878"/>
      <c r="U878"/>
      <c r="V878"/>
      <c r="W878"/>
      <c r="X878"/>
      <c r="Y878"/>
      <c r="Z878"/>
      <c r="AA878"/>
      <c r="AB878"/>
      <c r="AC878"/>
      <c r="AD878"/>
      <c r="AE878"/>
      <c r="AF878"/>
      <c r="AG878"/>
      <c r="AH878"/>
      <c r="AI878"/>
      <c r="AJ878"/>
      <c r="AK878"/>
      <c r="AL878"/>
      <c r="AM878"/>
      <c r="AN878"/>
      <c r="AO878"/>
      <c r="AP878"/>
      <c r="AQ878"/>
      <c r="AR878"/>
      <c r="AS878"/>
    </row>
    <row r="879" spans="1:45" ht="14.4">
      <c r="A879" s="7"/>
      <c r="B879"/>
      <c r="C879"/>
      <c r="D879"/>
      <c r="E879"/>
      <c r="F879"/>
      <c r="G879"/>
      <c r="H879"/>
      <c r="I879"/>
      <c r="J879"/>
      <c r="K879"/>
      <c r="L879"/>
      <c r="M879"/>
      <c r="N879"/>
      <c r="O879" s="5"/>
      <c r="P879" s="5"/>
      <c r="Q879"/>
      <c r="R879"/>
      <c r="S879"/>
      <c r="T879"/>
      <c r="U879"/>
      <c r="V879"/>
      <c r="W879"/>
      <c r="X879"/>
      <c r="Y879"/>
      <c r="Z879"/>
      <c r="AA879"/>
      <c r="AB879"/>
      <c r="AC879"/>
      <c r="AD879"/>
      <c r="AE879"/>
      <c r="AF879"/>
      <c r="AG879"/>
      <c r="AH879"/>
      <c r="AI879"/>
      <c r="AJ879"/>
      <c r="AK879"/>
      <c r="AL879"/>
      <c r="AM879"/>
      <c r="AN879"/>
      <c r="AO879"/>
      <c r="AP879"/>
      <c r="AQ879"/>
      <c r="AR879"/>
      <c r="AS879"/>
    </row>
    <row r="880" spans="1:45" ht="14.4">
      <c r="A880" s="7"/>
      <c r="B880"/>
      <c r="C880"/>
      <c r="D880"/>
      <c r="E880"/>
      <c r="F880"/>
      <c r="G880"/>
      <c r="H880"/>
      <c r="I880"/>
      <c r="J880"/>
      <c r="K880"/>
      <c r="L880"/>
      <c r="M880"/>
      <c r="N880"/>
      <c r="O880" s="5"/>
      <c r="P880" s="5"/>
      <c r="Q880"/>
      <c r="R880"/>
      <c r="S880"/>
      <c r="T880"/>
      <c r="U880"/>
      <c r="V880"/>
      <c r="W880"/>
      <c r="X880"/>
      <c r="Y880"/>
      <c r="Z880"/>
      <c r="AA880"/>
      <c r="AB880"/>
      <c r="AC880"/>
      <c r="AD880"/>
      <c r="AE880"/>
      <c r="AF880"/>
      <c r="AG880"/>
      <c r="AH880"/>
      <c r="AI880"/>
      <c r="AJ880"/>
      <c r="AK880"/>
      <c r="AL880"/>
      <c r="AM880"/>
      <c r="AN880"/>
      <c r="AO880"/>
      <c r="AP880"/>
      <c r="AQ880"/>
      <c r="AR880"/>
      <c r="AS880"/>
    </row>
    <row r="881" spans="1:45" ht="14.4">
      <c r="A881" s="7"/>
      <c r="B881"/>
      <c r="C881"/>
      <c r="D881"/>
      <c r="E881"/>
      <c r="F881"/>
      <c r="G881"/>
      <c r="H881"/>
      <c r="I881"/>
      <c r="J881"/>
      <c r="K881"/>
      <c r="L881"/>
      <c r="M881"/>
      <c r="N881"/>
      <c r="O881" s="5"/>
      <c r="P881" s="5"/>
      <c r="Q881"/>
      <c r="R881"/>
      <c r="S881"/>
      <c r="T881"/>
      <c r="U881"/>
      <c r="V881"/>
      <c r="W881"/>
      <c r="X881"/>
      <c r="Y881"/>
      <c r="Z881"/>
      <c r="AA881"/>
      <c r="AB881"/>
      <c r="AC881"/>
      <c r="AD881"/>
      <c r="AE881"/>
      <c r="AF881"/>
      <c r="AG881"/>
      <c r="AH881"/>
      <c r="AI881"/>
      <c r="AJ881"/>
      <c r="AK881"/>
      <c r="AL881"/>
      <c r="AM881"/>
      <c r="AN881"/>
      <c r="AO881"/>
      <c r="AP881"/>
      <c r="AQ881"/>
      <c r="AR881"/>
      <c r="AS881"/>
    </row>
    <row r="882" spans="1:45" ht="14.4">
      <c r="A882" s="7"/>
      <c r="B882"/>
      <c r="C882"/>
      <c r="D882"/>
      <c r="E882"/>
      <c r="F882"/>
      <c r="G882"/>
      <c r="H882"/>
      <c r="I882"/>
      <c r="J882"/>
      <c r="K882"/>
      <c r="L882"/>
      <c r="M882"/>
      <c r="N882"/>
      <c r="O882" s="5"/>
      <c r="P882" s="5"/>
      <c r="Q882"/>
      <c r="R882"/>
      <c r="S882"/>
      <c r="T882"/>
      <c r="U882"/>
      <c r="V882"/>
      <c r="W882"/>
      <c r="X882"/>
      <c r="Y882"/>
      <c r="Z882"/>
      <c r="AA882"/>
      <c r="AB882"/>
      <c r="AC882"/>
      <c r="AD882"/>
      <c r="AE882"/>
      <c r="AF882"/>
      <c r="AG882"/>
      <c r="AH882"/>
      <c r="AI882"/>
      <c r="AJ882"/>
      <c r="AK882"/>
      <c r="AL882"/>
      <c r="AM882"/>
      <c r="AN882"/>
      <c r="AO882"/>
      <c r="AP882"/>
      <c r="AQ882"/>
      <c r="AR882"/>
      <c r="AS882"/>
    </row>
    <row r="883" spans="1:45" ht="14.4">
      <c r="A883" s="7"/>
      <c r="B883"/>
      <c r="C883"/>
      <c r="D883"/>
      <c r="E883"/>
      <c r="F883"/>
      <c r="G883"/>
      <c r="H883"/>
      <c r="I883"/>
      <c r="J883"/>
      <c r="K883"/>
      <c r="L883"/>
      <c r="M883"/>
      <c r="N883"/>
      <c r="O883" s="5"/>
      <c r="P883" s="5"/>
      <c r="Q883"/>
      <c r="R883"/>
      <c r="S883"/>
      <c r="T883"/>
      <c r="U883"/>
      <c r="V883"/>
      <c r="W883"/>
      <c r="X883"/>
      <c r="Y883"/>
      <c r="Z883"/>
      <c r="AA883"/>
      <c r="AB883"/>
      <c r="AC883"/>
      <c r="AD883"/>
      <c r="AE883"/>
      <c r="AF883"/>
      <c r="AG883"/>
      <c r="AH883"/>
      <c r="AI883"/>
      <c r="AJ883"/>
      <c r="AK883"/>
      <c r="AL883"/>
      <c r="AM883"/>
      <c r="AN883"/>
      <c r="AO883"/>
      <c r="AP883"/>
      <c r="AQ883"/>
      <c r="AR883"/>
      <c r="AS883"/>
    </row>
    <row r="884" spans="1:45" ht="14.4">
      <c r="A884" s="7"/>
      <c r="B884"/>
      <c r="C884"/>
      <c r="D884"/>
      <c r="E884"/>
      <c r="F884"/>
      <c r="G884"/>
      <c r="H884"/>
      <c r="I884"/>
      <c r="J884"/>
      <c r="K884"/>
      <c r="L884"/>
      <c r="M884"/>
      <c r="N884"/>
      <c r="O884" s="5"/>
      <c r="P884" s="5"/>
      <c r="Q884"/>
      <c r="R884"/>
      <c r="S884"/>
      <c r="T884"/>
      <c r="U884"/>
      <c r="V884"/>
      <c r="W884"/>
      <c r="X884"/>
      <c r="Y884"/>
      <c r="Z884"/>
      <c r="AA884"/>
      <c r="AB884"/>
      <c r="AC884"/>
      <c r="AD884"/>
      <c r="AE884"/>
      <c r="AF884"/>
      <c r="AG884"/>
      <c r="AH884"/>
      <c r="AI884"/>
      <c r="AJ884"/>
      <c r="AK884"/>
      <c r="AL884"/>
      <c r="AM884"/>
      <c r="AN884"/>
      <c r="AO884"/>
      <c r="AP884"/>
      <c r="AQ884"/>
      <c r="AR884"/>
      <c r="AS884"/>
    </row>
    <row r="885" spans="1:45" ht="14.4">
      <c r="A885" s="7"/>
      <c r="B885"/>
      <c r="C885"/>
      <c r="D885"/>
      <c r="E885"/>
      <c r="F885"/>
      <c r="G885"/>
      <c r="H885"/>
      <c r="I885"/>
      <c r="J885"/>
      <c r="K885"/>
      <c r="L885"/>
      <c r="M885"/>
      <c r="N885"/>
      <c r="O885" s="5"/>
      <c r="P885" s="5"/>
      <c r="Q885"/>
      <c r="R885"/>
      <c r="S885"/>
      <c r="T885"/>
      <c r="U885"/>
      <c r="V885"/>
      <c r="W885"/>
      <c r="X885"/>
      <c r="Y885"/>
      <c r="Z885"/>
      <c r="AA885"/>
      <c r="AB885"/>
      <c r="AC885"/>
      <c r="AD885"/>
      <c r="AE885"/>
      <c r="AF885"/>
      <c r="AG885"/>
      <c r="AH885"/>
      <c r="AI885"/>
      <c r="AJ885"/>
      <c r="AK885"/>
      <c r="AL885"/>
      <c r="AM885"/>
      <c r="AN885"/>
      <c r="AO885"/>
      <c r="AP885"/>
      <c r="AQ885"/>
      <c r="AR885"/>
      <c r="AS885"/>
    </row>
    <row r="886" spans="1:45" ht="14.4">
      <c r="A886" s="7"/>
      <c r="B886"/>
      <c r="C886"/>
      <c r="D886"/>
      <c r="E886"/>
      <c r="F886"/>
      <c r="G886"/>
      <c r="H886"/>
      <c r="I886"/>
      <c r="J886"/>
      <c r="K886"/>
      <c r="L886"/>
      <c r="M886"/>
      <c r="N886"/>
      <c r="O886" s="5"/>
      <c r="P886" s="5"/>
      <c r="Q886"/>
      <c r="R886"/>
      <c r="S886"/>
      <c r="T886"/>
      <c r="U886"/>
      <c r="V886"/>
      <c r="W886"/>
      <c r="X886"/>
      <c r="Y886"/>
      <c r="Z886"/>
      <c r="AA886"/>
      <c r="AB886"/>
      <c r="AC886"/>
      <c r="AD886"/>
      <c r="AE886"/>
      <c r="AF886"/>
      <c r="AG886"/>
      <c r="AH886"/>
      <c r="AI886"/>
      <c r="AJ886"/>
      <c r="AK886"/>
      <c r="AL886"/>
      <c r="AM886"/>
      <c r="AN886"/>
      <c r="AO886"/>
      <c r="AP886"/>
      <c r="AQ886"/>
      <c r="AR886"/>
      <c r="AS886"/>
    </row>
    <row r="887" spans="1:45" ht="14.4">
      <c r="A887" s="7"/>
      <c r="B887"/>
      <c r="C887"/>
      <c r="D887"/>
      <c r="E887"/>
      <c r="F887"/>
      <c r="G887"/>
      <c r="H887"/>
      <c r="I887"/>
      <c r="J887"/>
      <c r="K887"/>
      <c r="L887"/>
      <c r="M887"/>
      <c r="N887"/>
      <c r="O887" s="5"/>
      <c r="P887" s="5"/>
      <c r="Q887"/>
      <c r="R887"/>
      <c r="S887"/>
      <c r="T887"/>
      <c r="U887"/>
      <c r="V887"/>
      <c r="W887"/>
      <c r="X887"/>
      <c r="Y887"/>
      <c r="Z887"/>
      <c r="AA887"/>
      <c r="AB887"/>
      <c r="AC887"/>
      <c r="AD887"/>
      <c r="AE887"/>
      <c r="AF887"/>
      <c r="AG887"/>
      <c r="AH887"/>
      <c r="AI887"/>
      <c r="AJ887"/>
      <c r="AK887"/>
      <c r="AL887"/>
      <c r="AM887"/>
      <c r="AN887"/>
      <c r="AO887"/>
      <c r="AP887"/>
      <c r="AQ887"/>
      <c r="AR887"/>
      <c r="AS887"/>
    </row>
    <row r="888" spans="1:45" ht="14.4">
      <c r="A888" s="7"/>
      <c r="B888"/>
      <c r="C888"/>
      <c r="D888"/>
      <c r="E888"/>
      <c r="F888"/>
      <c r="G888"/>
      <c r="H888"/>
      <c r="I888"/>
      <c r="J888"/>
      <c r="K888"/>
      <c r="L888"/>
      <c r="M888"/>
      <c r="N888"/>
      <c r="O888" s="5"/>
      <c r="P888" s="5"/>
      <c r="Q888"/>
      <c r="R888"/>
      <c r="S888"/>
      <c r="T888"/>
      <c r="U888"/>
      <c r="V888"/>
      <c r="W888"/>
      <c r="X888"/>
      <c r="Y888"/>
      <c r="Z888"/>
      <c r="AA888"/>
      <c r="AB888"/>
      <c r="AC888"/>
      <c r="AD888"/>
      <c r="AE888"/>
      <c r="AF888"/>
      <c r="AG888"/>
      <c r="AH888"/>
      <c r="AI888"/>
      <c r="AJ888"/>
      <c r="AK888"/>
      <c r="AL888"/>
      <c r="AM888"/>
      <c r="AN888"/>
      <c r="AO888"/>
      <c r="AP888"/>
      <c r="AQ888"/>
      <c r="AR888"/>
      <c r="AS888"/>
    </row>
    <row r="889" spans="1:45" ht="14.4">
      <c r="A889" s="7"/>
      <c r="B889"/>
      <c r="C889"/>
      <c r="D889"/>
      <c r="E889"/>
      <c r="F889"/>
      <c r="G889"/>
      <c r="H889"/>
      <c r="I889"/>
      <c r="J889"/>
      <c r="K889"/>
      <c r="L889"/>
      <c r="M889"/>
      <c r="N889"/>
      <c r="O889" s="5"/>
      <c r="P889" s="5"/>
      <c r="Q889"/>
      <c r="R889"/>
      <c r="S889"/>
      <c r="T889"/>
      <c r="U889"/>
      <c r="V889"/>
      <c r="W889"/>
      <c r="X889"/>
      <c r="Y889"/>
      <c r="Z889"/>
      <c r="AA889"/>
      <c r="AB889"/>
      <c r="AC889"/>
      <c r="AD889"/>
      <c r="AE889"/>
      <c r="AF889"/>
      <c r="AG889"/>
      <c r="AH889"/>
      <c r="AI889"/>
      <c r="AJ889"/>
      <c r="AK889"/>
      <c r="AL889"/>
      <c r="AM889"/>
      <c r="AN889"/>
      <c r="AO889"/>
      <c r="AP889"/>
      <c r="AQ889"/>
      <c r="AR889"/>
      <c r="AS889"/>
    </row>
    <row r="890" spans="1:45" ht="14.4">
      <c r="A890" s="7"/>
      <c r="B890"/>
      <c r="C890"/>
      <c r="D890"/>
      <c r="E890"/>
      <c r="F890"/>
      <c r="G890"/>
      <c r="H890"/>
      <c r="I890"/>
      <c r="J890"/>
      <c r="K890"/>
      <c r="L890"/>
      <c r="M890"/>
      <c r="N890"/>
      <c r="O890" s="5"/>
      <c r="P890" s="5"/>
      <c r="Q890"/>
      <c r="R890"/>
      <c r="S890"/>
      <c r="T890"/>
      <c r="U890"/>
      <c r="V890"/>
      <c r="W890"/>
      <c r="X890"/>
      <c r="Y890"/>
      <c r="Z890"/>
      <c r="AA890"/>
      <c r="AB890"/>
      <c r="AC890"/>
      <c r="AD890"/>
      <c r="AE890"/>
      <c r="AF890"/>
      <c r="AG890"/>
      <c r="AH890"/>
      <c r="AI890"/>
      <c r="AJ890"/>
      <c r="AK890"/>
      <c r="AL890"/>
      <c r="AM890"/>
      <c r="AN890"/>
      <c r="AO890"/>
      <c r="AP890"/>
      <c r="AQ890"/>
      <c r="AR890"/>
      <c r="AS890"/>
    </row>
    <row r="891" spans="1:45" ht="14.4">
      <c r="A891" s="7"/>
      <c r="B891"/>
      <c r="C891"/>
      <c r="D891"/>
      <c r="E891"/>
      <c r="F891"/>
      <c r="G891"/>
      <c r="H891"/>
      <c r="I891"/>
      <c r="J891"/>
      <c r="K891"/>
      <c r="L891"/>
      <c r="M891"/>
      <c r="N891"/>
      <c r="O891" s="5"/>
      <c r="P891" s="5"/>
      <c r="Q891"/>
      <c r="R891"/>
      <c r="S891"/>
      <c r="T891"/>
      <c r="U891"/>
      <c r="V891"/>
      <c r="W891"/>
      <c r="X891"/>
      <c r="Y891"/>
      <c r="Z891"/>
      <c r="AA891"/>
      <c r="AB891"/>
    </row>
    <row r="892" spans="1:45" ht="14.4">
      <c r="A892" s="7"/>
      <c r="B892"/>
      <c r="C892"/>
      <c r="D892"/>
      <c r="E892"/>
      <c r="F892"/>
      <c r="G892"/>
      <c r="H892"/>
      <c r="I892"/>
      <c r="J892"/>
      <c r="K892"/>
      <c r="L892"/>
      <c r="M892"/>
      <c r="N892"/>
      <c r="O892" s="5"/>
      <c r="P892" s="5"/>
      <c r="Q892"/>
      <c r="R892"/>
      <c r="S892"/>
      <c r="T892"/>
      <c r="U892"/>
      <c r="V892"/>
      <c r="W892"/>
      <c r="X892"/>
      <c r="Y892"/>
      <c r="Z892"/>
      <c r="AA892"/>
      <c r="AB892"/>
    </row>
    <row r="893" spans="1:45" ht="14.4">
      <c r="A893" s="7"/>
      <c r="B893"/>
      <c r="C893"/>
      <c r="D893"/>
      <c r="E893"/>
      <c r="F893"/>
      <c r="G893"/>
      <c r="H893"/>
      <c r="I893"/>
      <c r="J893"/>
      <c r="K893"/>
      <c r="L893"/>
      <c r="M893"/>
      <c r="N893"/>
      <c r="O893" s="5"/>
      <c r="P893" s="5"/>
      <c r="Q893"/>
      <c r="R893"/>
      <c r="S893"/>
      <c r="T893"/>
      <c r="U893"/>
      <c r="V893"/>
      <c r="W893"/>
      <c r="X893"/>
      <c r="Y893"/>
      <c r="Z893"/>
      <c r="AA893"/>
      <c r="AB893"/>
    </row>
    <row r="894" spans="1:45" ht="14.4">
      <c r="A894" s="7"/>
      <c r="B894"/>
      <c r="C894"/>
      <c r="D894"/>
      <c r="E894"/>
      <c r="F894"/>
      <c r="G894"/>
      <c r="H894"/>
      <c r="I894"/>
      <c r="J894"/>
      <c r="K894"/>
      <c r="L894"/>
      <c r="M894"/>
      <c r="N894"/>
      <c r="O894" s="5"/>
      <c r="P894" s="5"/>
      <c r="Q894"/>
      <c r="R894"/>
      <c r="S894"/>
      <c r="T894"/>
      <c r="U894"/>
      <c r="V894"/>
      <c r="W894"/>
      <c r="X894"/>
      <c r="Y894"/>
      <c r="Z894"/>
      <c r="AA894"/>
      <c r="AB894"/>
    </row>
    <row r="895" spans="1:45" ht="14.4">
      <c r="A895" s="7"/>
      <c r="B895"/>
      <c r="C895"/>
      <c r="D895"/>
      <c r="E895"/>
      <c r="F895"/>
      <c r="G895"/>
      <c r="H895"/>
      <c r="I895"/>
      <c r="J895"/>
      <c r="K895"/>
      <c r="L895"/>
      <c r="M895"/>
      <c r="N895"/>
      <c r="O895" s="5"/>
      <c r="P895" s="5"/>
      <c r="Q895"/>
      <c r="R895"/>
      <c r="S895"/>
      <c r="T895"/>
      <c r="U895"/>
      <c r="V895"/>
      <c r="W895"/>
      <c r="X895"/>
      <c r="Y895"/>
      <c r="Z895"/>
      <c r="AA895"/>
      <c r="AB895"/>
    </row>
    <row r="896" spans="1:45" ht="14.4">
      <c r="A896" s="7"/>
      <c r="B896"/>
      <c r="C896"/>
      <c r="D896"/>
      <c r="E896"/>
      <c r="F896"/>
      <c r="G896"/>
      <c r="H896"/>
      <c r="I896"/>
      <c r="J896"/>
      <c r="K896"/>
      <c r="L896"/>
      <c r="M896"/>
      <c r="N896"/>
      <c r="O896" s="5"/>
      <c r="P896" s="5"/>
      <c r="Q896"/>
      <c r="R896"/>
      <c r="S896"/>
      <c r="T896"/>
      <c r="U896"/>
      <c r="V896"/>
      <c r="W896"/>
      <c r="X896"/>
      <c r="Y896"/>
      <c r="Z896"/>
      <c r="AA896"/>
      <c r="AB896"/>
    </row>
    <row r="897" spans="1:28" ht="14.4">
      <c r="A897" s="7"/>
      <c r="B897"/>
      <c r="C897"/>
      <c r="D897"/>
      <c r="E897"/>
      <c r="F897"/>
      <c r="G897"/>
      <c r="H897"/>
      <c r="I897"/>
      <c r="J897"/>
      <c r="K897"/>
      <c r="L897"/>
      <c r="M897"/>
      <c r="N897"/>
      <c r="O897" s="5"/>
      <c r="P897" s="5"/>
      <c r="Q897"/>
      <c r="R897"/>
      <c r="S897"/>
      <c r="T897"/>
      <c r="U897"/>
      <c r="V897"/>
      <c r="W897"/>
      <c r="X897"/>
      <c r="Y897"/>
      <c r="Z897"/>
      <c r="AA897"/>
      <c r="AB897"/>
    </row>
    <row r="898" spans="1:28" ht="14.4">
      <c r="A898" s="7"/>
      <c r="B898"/>
      <c r="C898"/>
      <c r="D898"/>
      <c r="E898"/>
      <c r="F898"/>
      <c r="G898"/>
      <c r="H898"/>
      <c r="I898"/>
      <c r="J898"/>
      <c r="K898"/>
      <c r="L898"/>
      <c r="M898"/>
      <c r="N898"/>
      <c r="O898" s="5"/>
      <c r="P898" s="5"/>
      <c r="Q898"/>
      <c r="R898"/>
      <c r="S898"/>
      <c r="T898"/>
      <c r="U898"/>
      <c r="V898"/>
      <c r="W898"/>
      <c r="X898"/>
      <c r="Y898"/>
      <c r="Z898"/>
      <c r="AA898"/>
      <c r="AB898"/>
    </row>
    <row r="899" spans="1:28" ht="14.4">
      <c r="A899" s="7"/>
      <c r="B899"/>
      <c r="C899"/>
      <c r="D899"/>
      <c r="E899"/>
      <c r="F899"/>
      <c r="G899"/>
      <c r="H899"/>
      <c r="I899"/>
      <c r="J899"/>
      <c r="K899"/>
      <c r="L899"/>
      <c r="M899"/>
      <c r="N899"/>
      <c r="O899" s="5"/>
      <c r="P899" s="5"/>
      <c r="Q899"/>
      <c r="R899"/>
      <c r="S899"/>
      <c r="T899"/>
      <c r="U899"/>
      <c r="V899"/>
      <c r="W899"/>
      <c r="X899"/>
      <c r="Y899"/>
      <c r="Z899"/>
      <c r="AA899"/>
      <c r="AB899"/>
    </row>
    <row r="900" spans="1:28" ht="14.4">
      <c r="A900" s="7"/>
      <c r="B900"/>
      <c r="C900"/>
      <c r="D900"/>
      <c r="E900"/>
      <c r="F900"/>
      <c r="G900"/>
      <c r="H900"/>
      <c r="I900"/>
      <c r="J900"/>
      <c r="K900"/>
      <c r="L900"/>
      <c r="M900"/>
      <c r="N900"/>
      <c r="O900" s="5"/>
      <c r="P900" s="5"/>
      <c r="Q900"/>
      <c r="R900"/>
      <c r="S900"/>
      <c r="T900"/>
      <c r="U900"/>
      <c r="V900"/>
      <c r="W900"/>
      <c r="X900"/>
      <c r="Y900"/>
      <c r="Z900"/>
      <c r="AA900"/>
      <c r="AB900"/>
    </row>
    <row r="901" spans="1:28" ht="14.4">
      <c r="A901" s="7"/>
      <c r="B901"/>
      <c r="C901"/>
      <c r="D901"/>
      <c r="E901"/>
      <c r="F901"/>
      <c r="G901"/>
      <c r="H901"/>
      <c r="I901"/>
      <c r="J901"/>
      <c r="K901"/>
      <c r="L901"/>
      <c r="M901"/>
      <c r="N901"/>
      <c r="O901" s="5"/>
      <c r="P901" s="5"/>
      <c r="Q901"/>
      <c r="R901"/>
      <c r="S901"/>
      <c r="T901"/>
      <c r="U901"/>
      <c r="V901"/>
      <c r="W901"/>
      <c r="X901"/>
      <c r="Y901"/>
      <c r="Z901"/>
      <c r="AA901"/>
      <c r="AB901"/>
    </row>
    <row r="902" spans="1:28" ht="14.4">
      <c r="A902" s="7"/>
      <c r="B902"/>
      <c r="C902"/>
      <c r="D902"/>
      <c r="E902"/>
      <c r="F902"/>
      <c r="G902"/>
      <c r="H902"/>
      <c r="I902"/>
      <c r="J902"/>
      <c r="K902"/>
      <c r="L902"/>
      <c r="M902"/>
      <c r="N902"/>
      <c r="O902" s="5"/>
      <c r="P902" s="5"/>
      <c r="Q902"/>
      <c r="R902"/>
      <c r="S902"/>
      <c r="T902"/>
      <c r="U902"/>
      <c r="V902"/>
      <c r="W902"/>
      <c r="X902"/>
      <c r="Y902"/>
      <c r="Z902"/>
      <c r="AA902"/>
      <c r="AB902"/>
    </row>
    <row r="903" spans="1:28" ht="14.4">
      <c r="A903" s="7"/>
      <c r="B903"/>
      <c r="C903"/>
      <c r="D903"/>
      <c r="E903"/>
      <c r="F903"/>
      <c r="G903"/>
      <c r="H903"/>
      <c r="I903"/>
      <c r="J903"/>
      <c r="K903"/>
      <c r="L903"/>
      <c r="M903"/>
      <c r="N903"/>
      <c r="O903" s="5"/>
      <c r="P903" s="5"/>
      <c r="Q903"/>
      <c r="R903"/>
      <c r="S903"/>
      <c r="T903"/>
      <c r="U903"/>
      <c r="V903"/>
      <c r="W903"/>
      <c r="X903"/>
      <c r="Y903"/>
      <c r="Z903"/>
      <c r="AA903"/>
      <c r="AB903"/>
    </row>
    <row r="904" spans="1:28" ht="14.4">
      <c r="A904" s="7"/>
      <c r="B904"/>
      <c r="C904"/>
      <c r="D904"/>
      <c r="E904"/>
      <c r="F904"/>
      <c r="G904"/>
      <c r="H904"/>
      <c r="I904"/>
      <c r="J904"/>
      <c r="K904"/>
      <c r="L904"/>
      <c r="M904"/>
      <c r="N904"/>
      <c r="O904" s="5"/>
      <c r="P904" s="5"/>
      <c r="Q904"/>
      <c r="R904"/>
      <c r="S904"/>
      <c r="T904"/>
      <c r="U904"/>
      <c r="V904"/>
      <c r="W904"/>
      <c r="X904"/>
      <c r="Y904"/>
      <c r="Z904"/>
      <c r="AA904"/>
      <c r="AB904"/>
    </row>
    <row r="905" spans="1:28" ht="14.4">
      <c r="A905" s="7"/>
      <c r="B905"/>
      <c r="C905"/>
      <c r="D905"/>
      <c r="E905"/>
      <c r="F905"/>
      <c r="G905"/>
      <c r="H905"/>
      <c r="I905"/>
      <c r="J905"/>
      <c r="K905"/>
      <c r="L905"/>
      <c r="M905"/>
      <c r="N905"/>
      <c r="O905" s="5"/>
      <c r="P905" s="5"/>
      <c r="Q905"/>
      <c r="R905"/>
      <c r="S905"/>
      <c r="T905"/>
      <c r="U905"/>
      <c r="V905"/>
      <c r="W905"/>
      <c r="X905"/>
      <c r="Y905"/>
      <c r="Z905"/>
      <c r="AA905"/>
      <c r="AB905"/>
    </row>
    <row r="906" spans="1:28" ht="14.4">
      <c r="A906" s="7"/>
      <c r="B906"/>
      <c r="C906"/>
      <c r="D906"/>
      <c r="E906"/>
      <c r="F906"/>
      <c r="G906"/>
      <c r="H906"/>
      <c r="I906"/>
      <c r="J906"/>
      <c r="K906"/>
      <c r="L906"/>
      <c r="M906"/>
      <c r="N906"/>
      <c r="O906" s="5"/>
      <c r="P906" s="5"/>
      <c r="Q906"/>
      <c r="R906"/>
      <c r="S906"/>
      <c r="T906"/>
      <c r="U906"/>
      <c r="V906"/>
      <c r="W906"/>
      <c r="X906"/>
      <c r="Y906"/>
      <c r="Z906"/>
      <c r="AA906"/>
      <c r="AB906"/>
    </row>
    <row r="907" spans="1:28" ht="14.4">
      <c r="A907" s="7"/>
      <c r="B907"/>
      <c r="C907"/>
      <c r="D907"/>
      <c r="E907"/>
      <c r="F907"/>
      <c r="G907"/>
      <c r="H907"/>
      <c r="I907"/>
      <c r="J907"/>
      <c r="K907"/>
      <c r="L907"/>
      <c r="M907"/>
      <c r="N907"/>
      <c r="O907" s="5"/>
      <c r="P907" s="5"/>
      <c r="Q907"/>
      <c r="R907"/>
      <c r="S907"/>
      <c r="T907"/>
      <c r="U907"/>
      <c r="V907"/>
      <c r="W907"/>
      <c r="X907"/>
      <c r="Y907"/>
      <c r="Z907"/>
      <c r="AA907"/>
      <c r="AB907"/>
    </row>
    <row r="908" spans="1:28" ht="14.4">
      <c r="A908" s="7"/>
      <c r="B908"/>
      <c r="C908"/>
      <c r="D908"/>
      <c r="E908"/>
      <c r="F908"/>
      <c r="G908"/>
      <c r="H908"/>
      <c r="I908"/>
      <c r="J908"/>
      <c r="K908"/>
      <c r="L908"/>
      <c r="M908"/>
      <c r="N908"/>
      <c r="O908" s="5"/>
      <c r="P908" s="5"/>
      <c r="Q908"/>
      <c r="R908"/>
      <c r="S908"/>
      <c r="T908"/>
      <c r="U908"/>
      <c r="V908"/>
      <c r="W908"/>
      <c r="X908"/>
      <c r="Y908"/>
      <c r="Z908"/>
      <c r="AA908"/>
      <c r="AB908"/>
    </row>
    <row r="909" spans="1:28" ht="14.4">
      <c r="A909" s="7"/>
      <c r="B909"/>
      <c r="C909"/>
      <c r="D909"/>
      <c r="E909"/>
      <c r="F909"/>
      <c r="G909"/>
      <c r="H909"/>
      <c r="I909"/>
      <c r="J909"/>
      <c r="K909"/>
      <c r="L909"/>
      <c r="M909"/>
      <c r="N909"/>
      <c r="O909" s="5"/>
      <c r="P909" s="5"/>
      <c r="Q909"/>
      <c r="R909"/>
      <c r="S909"/>
      <c r="T909"/>
      <c r="U909"/>
      <c r="V909"/>
      <c r="W909"/>
      <c r="X909"/>
      <c r="Y909"/>
      <c r="Z909"/>
      <c r="AA909"/>
      <c r="AB909"/>
    </row>
    <row r="910" spans="1:28" ht="14.4">
      <c r="A910" s="7"/>
      <c r="B910"/>
      <c r="C910"/>
      <c r="D910"/>
      <c r="E910"/>
      <c r="F910"/>
      <c r="G910"/>
      <c r="H910"/>
      <c r="I910"/>
      <c r="J910"/>
      <c r="K910"/>
      <c r="L910"/>
      <c r="M910"/>
      <c r="N910"/>
      <c r="O910" s="5"/>
      <c r="P910" s="5"/>
      <c r="Q910"/>
      <c r="R910"/>
      <c r="S910"/>
      <c r="T910"/>
      <c r="U910"/>
      <c r="V910"/>
      <c r="W910"/>
      <c r="X910"/>
      <c r="Y910"/>
      <c r="Z910"/>
      <c r="AA910"/>
      <c r="AB910"/>
    </row>
    <row r="911" spans="1:28" ht="14.4">
      <c r="A911" s="7"/>
      <c r="B911"/>
      <c r="C911"/>
      <c r="D911"/>
      <c r="E911"/>
      <c r="F911"/>
      <c r="G911"/>
      <c r="H911"/>
      <c r="I911"/>
      <c r="J911"/>
      <c r="K911"/>
      <c r="L911"/>
      <c r="M911"/>
      <c r="N911"/>
      <c r="O911" s="5"/>
      <c r="P911" s="5"/>
      <c r="Q911"/>
      <c r="R911"/>
      <c r="S911"/>
      <c r="T911"/>
      <c r="U911"/>
      <c r="V911"/>
      <c r="W911"/>
      <c r="X911"/>
      <c r="Y911"/>
      <c r="Z911"/>
      <c r="AA911"/>
      <c r="AB911"/>
    </row>
    <row r="912" spans="1:28" ht="14.4">
      <c r="A912" s="7"/>
      <c r="B912"/>
      <c r="C912"/>
      <c r="D912"/>
      <c r="E912"/>
      <c r="F912"/>
      <c r="G912"/>
      <c r="H912"/>
      <c r="I912"/>
      <c r="J912"/>
      <c r="K912"/>
      <c r="L912"/>
      <c r="M912"/>
      <c r="N912"/>
      <c r="O912" s="5"/>
      <c r="P912" s="5"/>
      <c r="Q912"/>
      <c r="R912"/>
      <c r="S912"/>
      <c r="T912"/>
      <c r="U912"/>
      <c r="V912"/>
      <c r="W912"/>
      <c r="X912"/>
      <c r="Y912"/>
      <c r="Z912"/>
      <c r="AA912"/>
      <c r="AB912"/>
    </row>
    <row r="913" spans="1:28" ht="14.4">
      <c r="A913" s="7"/>
      <c r="B913"/>
      <c r="C913"/>
      <c r="D913"/>
      <c r="E913"/>
      <c r="F913"/>
      <c r="G913"/>
      <c r="H913"/>
      <c r="I913"/>
      <c r="J913"/>
      <c r="K913"/>
      <c r="L913"/>
      <c r="M913"/>
      <c r="N913"/>
      <c r="O913" s="5"/>
      <c r="P913" s="5"/>
      <c r="Q913"/>
      <c r="R913"/>
      <c r="S913"/>
      <c r="T913"/>
      <c r="U913"/>
      <c r="V913"/>
      <c r="W913"/>
      <c r="X913"/>
      <c r="Y913"/>
      <c r="Z913"/>
      <c r="AA913"/>
      <c r="AB913"/>
    </row>
    <row r="914" spans="1:28" ht="14.4">
      <c r="A914" s="7"/>
      <c r="B914"/>
      <c r="C914"/>
      <c r="D914"/>
      <c r="E914"/>
      <c r="F914"/>
      <c r="G914"/>
      <c r="H914"/>
      <c r="I914"/>
      <c r="J914"/>
      <c r="K914"/>
      <c r="L914"/>
      <c r="M914"/>
      <c r="N914"/>
      <c r="O914" s="5"/>
      <c r="P914" s="5"/>
      <c r="Q914"/>
      <c r="R914"/>
      <c r="S914"/>
      <c r="T914"/>
      <c r="U914"/>
      <c r="V914"/>
      <c r="W914"/>
      <c r="X914"/>
      <c r="Y914"/>
      <c r="Z914"/>
      <c r="AA914"/>
      <c r="AB914"/>
    </row>
    <row r="915" spans="1:28" ht="14.4">
      <c r="A915" s="7"/>
      <c r="B915"/>
      <c r="C915"/>
      <c r="D915"/>
      <c r="E915"/>
      <c r="F915"/>
      <c r="G915"/>
      <c r="H915"/>
      <c r="I915"/>
      <c r="J915"/>
      <c r="K915"/>
      <c r="L915"/>
      <c r="M915"/>
      <c r="N915"/>
      <c r="O915" s="5"/>
      <c r="P915" s="5"/>
      <c r="Q915"/>
      <c r="R915"/>
      <c r="S915"/>
      <c r="T915"/>
      <c r="U915"/>
      <c r="V915"/>
      <c r="W915"/>
      <c r="X915"/>
      <c r="Y915"/>
      <c r="Z915"/>
      <c r="AA915"/>
      <c r="AB915"/>
    </row>
    <row r="916" spans="1:28" ht="14.4">
      <c r="A916" s="7"/>
      <c r="B916"/>
      <c r="C916"/>
      <c r="D916"/>
      <c r="E916"/>
      <c r="F916"/>
      <c r="G916"/>
      <c r="H916"/>
      <c r="I916"/>
      <c r="J916"/>
      <c r="K916"/>
      <c r="L916"/>
      <c r="M916"/>
      <c r="N916"/>
      <c r="O916" s="5"/>
      <c r="P916" s="5"/>
      <c r="Q916"/>
      <c r="R916"/>
      <c r="S916"/>
      <c r="T916"/>
      <c r="U916"/>
      <c r="V916"/>
      <c r="W916"/>
      <c r="X916"/>
      <c r="Y916"/>
      <c r="Z916"/>
      <c r="AA916"/>
      <c r="AB916"/>
    </row>
    <row r="917" spans="1:28" ht="14.4">
      <c r="A917" s="7"/>
      <c r="B917"/>
      <c r="C917"/>
      <c r="D917"/>
      <c r="E917"/>
      <c r="F917"/>
      <c r="G917"/>
      <c r="H917"/>
      <c r="I917"/>
      <c r="J917"/>
      <c r="K917"/>
      <c r="L917"/>
      <c r="M917"/>
      <c r="N917"/>
      <c r="O917" s="5"/>
      <c r="P917" s="5"/>
      <c r="Q917"/>
      <c r="R917"/>
      <c r="S917"/>
      <c r="T917"/>
      <c r="U917"/>
      <c r="V917"/>
      <c r="W917"/>
      <c r="X917"/>
      <c r="Y917"/>
      <c r="Z917"/>
      <c r="AA917"/>
      <c r="AB917"/>
    </row>
    <row r="918" spans="1:28" ht="14.4">
      <c r="A918" s="7"/>
      <c r="B918"/>
      <c r="C918"/>
      <c r="D918"/>
      <c r="E918"/>
      <c r="F918"/>
      <c r="G918"/>
      <c r="H918"/>
      <c r="I918"/>
      <c r="J918"/>
      <c r="K918"/>
      <c r="L918"/>
      <c r="M918"/>
      <c r="N918"/>
      <c r="O918" s="5"/>
      <c r="P918" s="5"/>
      <c r="Q918"/>
      <c r="R918"/>
      <c r="S918"/>
      <c r="T918"/>
      <c r="U918"/>
      <c r="V918"/>
      <c r="W918"/>
      <c r="X918"/>
      <c r="Y918"/>
      <c r="Z918"/>
      <c r="AA918"/>
      <c r="AB918"/>
    </row>
    <row r="919" spans="1:28" ht="14.4">
      <c r="A919" s="7"/>
      <c r="B919"/>
      <c r="C919"/>
      <c r="D919"/>
      <c r="E919"/>
      <c r="F919"/>
      <c r="G919"/>
      <c r="H919"/>
      <c r="I919"/>
      <c r="J919"/>
      <c r="K919"/>
      <c r="L919"/>
      <c r="M919"/>
      <c r="N919"/>
      <c r="O919" s="5"/>
      <c r="P919" s="5"/>
      <c r="Q919"/>
      <c r="R919"/>
      <c r="S919"/>
      <c r="T919"/>
      <c r="U919"/>
      <c r="V919"/>
      <c r="W919"/>
      <c r="X919"/>
      <c r="Y919"/>
      <c r="Z919"/>
      <c r="AA919"/>
      <c r="AB919"/>
    </row>
    <row r="920" spans="1:28" ht="14.4">
      <c r="A920" s="7"/>
      <c r="B920"/>
      <c r="C920"/>
      <c r="D920"/>
      <c r="E920"/>
      <c r="F920"/>
      <c r="G920"/>
      <c r="H920"/>
      <c r="I920"/>
      <c r="J920"/>
      <c r="K920"/>
      <c r="L920"/>
      <c r="M920"/>
      <c r="N920"/>
      <c r="O920" s="5"/>
      <c r="P920" s="5"/>
      <c r="Q920"/>
      <c r="R920"/>
      <c r="S920"/>
      <c r="T920"/>
      <c r="U920"/>
      <c r="V920"/>
      <c r="W920"/>
      <c r="X920"/>
      <c r="Y920"/>
      <c r="Z920"/>
      <c r="AA920"/>
      <c r="AB920"/>
    </row>
    <row r="921" spans="1:28" ht="14.4">
      <c r="A921" s="7"/>
      <c r="B921"/>
      <c r="C921"/>
      <c r="D921"/>
      <c r="E921"/>
      <c r="F921"/>
      <c r="G921"/>
      <c r="H921"/>
      <c r="I921"/>
      <c r="J921"/>
      <c r="K921"/>
      <c r="L921"/>
      <c r="M921"/>
      <c r="N921"/>
      <c r="O921" s="5"/>
      <c r="P921" s="5"/>
      <c r="Q921"/>
      <c r="R921"/>
      <c r="S921"/>
      <c r="T921"/>
      <c r="U921"/>
      <c r="V921"/>
      <c r="W921"/>
      <c r="X921"/>
      <c r="Y921"/>
      <c r="Z921"/>
      <c r="AA921"/>
      <c r="AB921"/>
    </row>
    <row r="922" spans="1:28" ht="14.4">
      <c r="A922" s="7"/>
      <c r="B922"/>
      <c r="C922"/>
      <c r="D922"/>
      <c r="E922"/>
      <c r="F922"/>
      <c r="G922"/>
      <c r="H922"/>
      <c r="I922"/>
      <c r="J922"/>
      <c r="K922"/>
      <c r="L922"/>
      <c r="M922"/>
      <c r="N922"/>
      <c r="O922" s="5"/>
      <c r="P922" s="5"/>
      <c r="Q922"/>
      <c r="R922"/>
      <c r="S922"/>
      <c r="T922"/>
      <c r="U922"/>
      <c r="V922"/>
      <c r="W922"/>
      <c r="X922"/>
      <c r="Y922"/>
      <c r="Z922"/>
      <c r="AA922"/>
      <c r="AB922"/>
    </row>
    <row r="923" spans="1:28" ht="14.4">
      <c r="A923" s="7"/>
      <c r="B923"/>
      <c r="C923"/>
      <c r="D923"/>
      <c r="E923"/>
      <c r="F923"/>
      <c r="G923"/>
      <c r="H923"/>
      <c r="I923"/>
      <c r="J923"/>
      <c r="K923"/>
      <c r="L923"/>
      <c r="M923"/>
      <c r="N923"/>
      <c r="O923" s="5"/>
      <c r="P923" s="5"/>
      <c r="Q923"/>
      <c r="R923"/>
      <c r="S923"/>
      <c r="T923"/>
      <c r="U923"/>
      <c r="V923"/>
      <c r="W923"/>
      <c r="X923"/>
      <c r="Y923"/>
      <c r="Z923"/>
      <c r="AA923"/>
      <c r="AB923"/>
    </row>
    <row r="924" spans="1:28" ht="14.4">
      <c r="A924" s="7"/>
      <c r="B924"/>
      <c r="C924"/>
      <c r="D924"/>
      <c r="E924"/>
      <c r="F924"/>
      <c r="G924"/>
      <c r="H924"/>
      <c r="I924"/>
      <c r="J924"/>
      <c r="K924"/>
      <c r="L924"/>
      <c r="M924"/>
      <c r="N924"/>
      <c r="O924" s="5"/>
      <c r="P924" s="5"/>
      <c r="Q924"/>
      <c r="R924"/>
      <c r="S924"/>
      <c r="T924"/>
      <c r="U924"/>
      <c r="V924"/>
      <c r="W924"/>
      <c r="X924"/>
      <c r="Y924"/>
      <c r="Z924"/>
      <c r="AA924"/>
      <c r="AB924"/>
    </row>
    <row r="925" spans="1:28" ht="14.4">
      <c r="A925" s="7"/>
      <c r="B925"/>
      <c r="C925"/>
      <c r="D925"/>
      <c r="E925"/>
      <c r="F925"/>
      <c r="G925"/>
      <c r="H925"/>
      <c r="I925"/>
      <c r="J925"/>
      <c r="K925"/>
      <c r="L925"/>
      <c r="M925"/>
      <c r="N925"/>
      <c r="O925" s="5"/>
      <c r="P925" s="5"/>
      <c r="Q925"/>
      <c r="R925"/>
      <c r="S925"/>
      <c r="T925"/>
      <c r="U925"/>
      <c r="V925"/>
      <c r="W925"/>
      <c r="X925"/>
      <c r="Y925"/>
      <c r="Z925"/>
      <c r="AA925"/>
      <c r="AB925"/>
    </row>
    <row r="926" spans="1:28" ht="14.4">
      <c r="A926" s="7"/>
      <c r="B926"/>
      <c r="C926"/>
      <c r="D926"/>
      <c r="E926"/>
      <c r="F926"/>
      <c r="G926"/>
      <c r="H926"/>
      <c r="I926"/>
      <c r="J926"/>
      <c r="K926"/>
      <c r="L926"/>
      <c r="M926"/>
      <c r="N926"/>
      <c r="O926" s="5"/>
      <c r="P926" s="5"/>
      <c r="Q926"/>
      <c r="R926"/>
      <c r="S926"/>
      <c r="T926"/>
      <c r="U926"/>
      <c r="V926"/>
      <c r="W926"/>
      <c r="X926"/>
      <c r="Y926"/>
      <c r="Z926"/>
      <c r="AA926"/>
      <c r="AB926"/>
    </row>
    <row r="927" spans="1:28" ht="14.4">
      <c r="A927" s="7"/>
      <c r="B927"/>
      <c r="C927"/>
      <c r="D927"/>
      <c r="E927"/>
      <c r="F927"/>
      <c r="G927"/>
      <c r="H927"/>
      <c r="I927"/>
      <c r="J927"/>
      <c r="K927"/>
      <c r="L927"/>
      <c r="M927"/>
      <c r="N927"/>
      <c r="O927" s="5"/>
      <c r="P927" s="5"/>
      <c r="Q927"/>
      <c r="R927"/>
      <c r="S927"/>
      <c r="T927"/>
      <c r="U927"/>
      <c r="V927"/>
      <c r="W927"/>
      <c r="X927"/>
      <c r="Y927"/>
      <c r="Z927"/>
      <c r="AA927"/>
      <c r="AB927"/>
    </row>
    <row r="928" spans="1:28" ht="14.4">
      <c r="A928" s="7"/>
      <c r="B928"/>
      <c r="C928"/>
      <c r="D928"/>
      <c r="E928"/>
      <c r="F928"/>
      <c r="G928"/>
      <c r="H928"/>
      <c r="I928"/>
      <c r="J928"/>
      <c r="K928"/>
      <c r="L928"/>
      <c r="M928"/>
      <c r="N928"/>
      <c r="O928" s="5"/>
      <c r="P928" s="5"/>
      <c r="Q928"/>
      <c r="R928"/>
      <c r="S928"/>
      <c r="T928"/>
      <c r="U928"/>
      <c r="V928"/>
      <c r="W928"/>
      <c r="X928"/>
      <c r="Y928"/>
      <c r="Z928"/>
      <c r="AA928"/>
      <c r="AB928"/>
    </row>
    <row r="929" spans="1:28" ht="14.4">
      <c r="A929" s="7"/>
      <c r="B929"/>
      <c r="C929"/>
      <c r="D929"/>
      <c r="E929"/>
      <c r="F929"/>
      <c r="G929"/>
      <c r="H929"/>
      <c r="I929"/>
      <c r="J929"/>
      <c r="K929"/>
      <c r="L929"/>
      <c r="M929"/>
      <c r="N929"/>
      <c r="O929" s="5"/>
      <c r="P929" s="5"/>
      <c r="Q929"/>
      <c r="R929"/>
      <c r="S929"/>
      <c r="T929"/>
      <c r="U929"/>
      <c r="V929"/>
      <c r="W929"/>
      <c r="X929"/>
      <c r="Y929"/>
      <c r="Z929"/>
      <c r="AA929"/>
      <c r="AB929"/>
    </row>
    <row r="930" spans="1:28" ht="14.4">
      <c r="A930" s="7"/>
      <c r="B930"/>
      <c r="C930"/>
      <c r="D930"/>
      <c r="E930"/>
      <c r="F930"/>
      <c r="G930"/>
      <c r="H930"/>
      <c r="I930"/>
      <c r="J930"/>
      <c r="K930"/>
      <c r="L930"/>
      <c r="M930"/>
      <c r="N930"/>
      <c r="O930" s="5"/>
      <c r="P930" s="5"/>
      <c r="Q930"/>
      <c r="R930"/>
      <c r="S930"/>
      <c r="T930"/>
      <c r="U930"/>
      <c r="V930"/>
      <c r="W930"/>
      <c r="X930"/>
      <c r="Y930"/>
      <c r="Z930"/>
      <c r="AA930"/>
      <c r="AB930"/>
    </row>
    <row r="931" spans="1:28" ht="14.4">
      <c r="A931" s="7"/>
      <c r="B931"/>
      <c r="C931"/>
      <c r="D931"/>
      <c r="E931"/>
      <c r="F931"/>
      <c r="G931"/>
      <c r="H931"/>
      <c r="I931"/>
      <c r="J931"/>
      <c r="K931"/>
      <c r="L931"/>
      <c r="M931"/>
      <c r="N931"/>
      <c r="O931" s="5"/>
      <c r="P931" s="5"/>
      <c r="Q931"/>
      <c r="R931"/>
      <c r="S931"/>
      <c r="T931"/>
      <c r="U931"/>
      <c r="V931"/>
      <c r="W931"/>
      <c r="X931"/>
      <c r="Y931"/>
      <c r="Z931"/>
      <c r="AA931"/>
      <c r="AB931"/>
    </row>
    <row r="932" spans="1:28" ht="14.4">
      <c r="A932" s="7"/>
      <c r="B932"/>
      <c r="C932"/>
      <c r="D932"/>
      <c r="E932"/>
      <c r="F932"/>
      <c r="G932"/>
      <c r="H932"/>
      <c r="I932"/>
      <c r="J932"/>
      <c r="K932"/>
      <c r="L932"/>
      <c r="M932"/>
      <c r="N932"/>
      <c r="O932" s="5"/>
      <c r="P932" s="5"/>
      <c r="Q932"/>
      <c r="R932"/>
      <c r="S932"/>
      <c r="T932"/>
      <c r="U932"/>
      <c r="V932"/>
      <c r="W932"/>
      <c r="X932"/>
      <c r="Y932"/>
      <c r="Z932"/>
      <c r="AA932"/>
      <c r="AB932"/>
    </row>
    <row r="933" spans="1:28" ht="14.4">
      <c r="A933" s="7"/>
      <c r="B933"/>
      <c r="C933"/>
      <c r="D933"/>
      <c r="E933"/>
      <c r="F933"/>
      <c r="G933"/>
      <c r="H933"/>
      <c r="I933"/>
      <c r="J933"/>
      <c r="K933"/>
      <c r="L933"/>
      <c r="M933"/>
      <c r="N933"/>
      <c r="O933" s="5"/>
      <c r="P933" s="5"/>
      <c r="Q933"/>
      <c r="R933"/>
      <c r="S933"/>
      <c r="T933"/>
      <c r="U933"/>
      <c r="V933"/>
      <c r="W933"/>
      <c r="X933"/>
      <c r="Y933"/>
      <c r="Z933"/>
      <c r="AA933"/>
      <c r="AB933"/>
    </row>
    <row r="934" spans="1:28" ht="14.4">
      <c r="A934" s="7"/>
      <c r="B934"/>
      <c r="C934"/>
      <c r="D934"/>
      <c r="E934"/>
      <c r="F934"/>
      <c r="G934"/>
      <c r="H934"/>
      <c r="I934"/>
      <c r="J934"/>
      <c r="K934"/>
      <c r="L934"/>
      <c r="M934"/>
      <c r="N934"/>
      <c r="O934" s="5"/>
      <c r="P934" s="5"/>
      <c r="Q934"/>
      <c r="R934"/>
      <c r="S934"/>
      <c r="T934"/>
      <c r="U934"/>
      <c r="V934"/>
      <c r="W934"/>
      <c r="X934"/>
      <c r="Y934"/>
      <c r="Z934"/>
      <c r="AA934"/>
      <c r="AB934"/>
    </row>
    <row r="935" spans="1:28" ht="14.4">
      <c r="A935" s="7"/>
      <c r="B935"/>
      <c r="C935"/>
      <c r="D935"/>
      <c r="E935"/>
      <c r="F935"/>
      <c r="G935"/>
      <c r="H935"/>
      <c r="I935"/>
      <c r="J935"/>
      <c r="K935"/>
      <c r="L935"/>
      <c r="M935"/>
      <c r="N935"/>
      <c r="O935" s="5"/>
      <c r="P935" s="5"/>
      <c r="Q935"/>
      <c r="R935"/>
      <c r="S935"/>
      <c r="T935"/>
      <c r="U935"/>
      <c r="V935"/>
      <c r="W935"/>
      <c r="X935"/>
      <c r="Y935"/>
      <c r="Z935"/>
      <c r="AA935"/>
      <c r="AB935"/>
    </row>
    <row r="936" spans="1:28" ht="14.4">
      <c r="A936" s="7"/>
      <c r="B936"/>
      <c r="C936"/>
      <c r="D936"/>
      <c r="E936"/>
      <c r="F936"/>
      <c r="G936"/>
      <c r="H936"/>
      <c r="I936"/>
      <c r="J936"/>
      <c r="K936"/>
      <c r="L936"/>
      <c r="M936"/>
      <c r="N936"/>
      <c r="O936" s="5"/>
      <c r="P936" s="5"/>
      <c r="Q936"/>
      <c r="R936"/>
      <c r="S936"/>
      <c r="T936"/>
      <c r="U936"/>
      <c r="V936"/>
      <c r="W936"/>
      <c r="X936"/>
      <c r="Y936"/>
      <c r="Z936"/>
      <c r="AA936"/>
      <c r="AB936"/>
    </row>
    <row r="937" spans="1:28" ht="14.4">
      <c r="A937" s="7"/>
      <c r="B937"/>
      <c r="C937"/>
      <c r="D937"/>
      <c r="E937"/>
      <c r="F937"/>
      <c r="G937"/>
      <c r="H937"/>
      <c r="I937"/>
      <c r="J937"/>
      <c r="K937"/>
      <c r="L937"/>
      <c r="M937"/>
      <c r="N937"/>
      <c r="O937" s="5"/>
      <c r="P937" s="5"/>
      <c r="Q937"/>
      <c r="R937"/>
      <c r="S937"/>
      <c r="T937"/>
      <c r="U937"/>
      <c r="V937"/>
      <c r="W937"/>
      <c r="X937"/>
      <c r="Y937"/>
      <c r="Z937"/>
      <c r="AA937"/>
      <c r="AB937"/>
    </row>
    <row r="938" spans="1:28" ht="14.4">
      <c r="A938" s="7"/>
      <c r="B938"/>
      <c r="C938"/>
      <c r="D938"/>
      <c r="E938"/>
      <c r="F938"/>
      <c r="G938"/>
      <c r="H938"/>
      <c r="I938"/>
      <c r="J938"/>
      <c r="K938"/>
      <c r="L938"/>
      <c r="M938"/>
      <c r="N938"/>
      <c r="O938" s="5"/>
      <c r="P938" s="5"/>
      <c r="Q938"/>
      <c r="R938"/>
      <c r="S938"/>
      <c r="T938"/>
      <c r="U938"/>
      <c r="V938"/>
      <c r="W938"/>
      <c r="X938"/>
      <c r="Y938"/>
      <c r="Z938"/>
      <c r="AA938"/>
      <c r="AB938"/>
    </row>
    <row r="939" spans="1:28" ht="14.4">
      <c r="A939" s="7"/>
      <c r="B939"/>
      <c r="C939"/>
      <c r="D939"/>
      <c r="E939"/>
      <c r="F939"/>
      <c r="G939"/>
      <c r="H939"/>
      <c r="I939"/>
      <c r="J939"/>
      <c r="K939"/>
      <c r="L939"/>
      <c r="M939"/>
      <c r="N939"/>
      <c r="O939" s="5"/>
      <c r="P939" s="5"/>
      <c r="Q939"/>
      <c r="R939"/>
      <c r="S939"/>
      <c r="T939"/>
      <c r="U939"/>
      <c r="V939"/>
      <c r="W939"/>
      <c r="X939"/>
      <c r="Y939"/>
      <c r="Z939"/>
      <c r="AA939"/>
      <c r="AB939"/>
    </row>
    <row r="940" spans="1:28" ht="14.4">
      <c r="A940" s="7"/>
      <c r="B940"/>
      <c r="C940"/>
      <c r="D940"/>
      <c r="E940"/>
      <c r="F940"/>
      <c r="G940"/>
      <c r="H940"/>
      <c r="I940"/>
      <c r="J940"/>
      <c r="K940"/>
      <c r="L940"/>
      <c r="M940"/>
      <c r="N940"/>
      <c r="O940" s="5"/>
      <c r="P940" s="5"/>
      <c r="Q940"/>
      <c r="R940"/>
      <c r="S940"/>
      <c r="T940"/>
      <c r="U940"/>
      <c r="V940"/>
      <c r="W940"/>
      <c r="X940"/>
      <c r="Y940"/>
      <c r="Z940"/>
      <c r="AA940"/>
      <c r="AB940"/>
    </row>
    <row r="941" spans="1:28" ht="14.4">
      <c r="A941" s="7"/>
      <c r="B941"/>
      <c r="C941"/>
      <c r="D941"/>
      <c r="E941"/>
      <c r="F941"/>
      <c r="G941"/>
      <c r="H941"/>
      <c r="I941"/>
      <c r="J941"/>
      <c r="K941"/>
      <c r="L941"/>
      <c r="M941"/>
      <c r="N941"/>
      <c r="O941" s="5"/>
      <c r="P941" s="5"/>
      <c r="Q941"/>
      <c r="R941"/>
      <c r="S941"/>
      <c r="T941"/>
      <c r="U941"/>
      <c r="V941"/>
      <c r="W941"/>
      <c r="X941"/>
      <c r="Y941"/>
      <c r="Z941"/>
      <c r="AA941"/>
      <c r="AB941"/>
    </row>
    <row r="942" spans="1:28" ht="14.4">
      <c r="A942" s="7"/>
      <c r="B942"/>
      <c r="C942"/>
      <c r="D942"/>
      <c r="E942"/>
      <c r="F942"/>
      <c r="G942"/>
      <c r="H942"/>
      <c r="I942"/>
      <c r="J942"/>
      <c r="K942"/>
      <c r="L942"/>
      <c r="M942"/>
      <c r="N942"/>
      <c r="O942" s="5"/>
      <c r="P942" s="5"/>
      <c r="Q942"/>
      <c r="R942"/>
      <c r="S942"/>
      <c r="T942"/>
      <c r="U942"/>
      <c r="V942"/>
      <c r="W942"/>
      <c r="X942"/>
      <c r="Y942"/>
      <c r="Z942"/>
      <c r="AA942"/>
      <c r="AB942"/>
    </row>
    <row r="943" spans="1:28" ht="14.4">
      <c r="A943" s="7"/>
      <c r="B943"/>
      <c r="C943"/>
      <c r="D943"/>
      <c r="E943"/>
      <c r="F943"/>
      <c r="G943"/>
      <c r="H943"/>
      <c r="I943"/>
      <c r="J943"/>
      <c r="K943"/>
      <c r="L943"/>
      <c r="M943"/>
      <c r="N943"/>
      <c r="O943" s="5"/>
      <c r="P943" s="5"/>
      <c r="Q943"/>
      <c r="R943"/>
      <c r="S943"/>
      <c r="T943"/>
      <c r="U943"/>
      <c r="V943"/>
      <c r="W943"/>
      <c r="X943"/>
      <c r="Y943"/>
      <c r="Z943"/>
      <c r="AA943"/>
      <c r="AB943"/>
    </row>
    <row r="944" spans="1:28" ht="14.4">
      <c r="A944" s="7"/>
      <c r="B944"/>
      <c r="C944"/>
      <c r="D944"/>
      <c r="E944"/>
      <c r="F944"/>
      <c r="G944"/>
      <c r="H944"/>
      <c r="I944"/>
      <c r="J944"/>
      <c r="K944"/>
      <c r="L944"/>
      <c r="M944"/>
      <c r="N944"/>
      <c r="O944" s="5"/>
      <c r="P944" s="5"/>
      <c r="Q944"/>
      <c r="R944"/>
      <c r="S944"/>
      <c r="T944"/>
      <c r="U944"/>
      <c r="V944"/>
      <c r="W944"/>
      <c r="X944"/>
      <c r="Y944"/>
      <c r="Z944"/>
      <c r="AA944"/>
      <c r="AB944"/>
    </row>
    <row r="945" spans="1:28" ht="14.4">
      <c r="A945" s="7"/>
      <c r="B945"/>
      <c r="C945"/>
      <c r="D945"/>
      <c r="E945"/>
      <c r="F945"/>
      <c r="G945"/>
      <c r="H945"/>
      <c r="I945"/>
      <c r="J945"/>
      <c r="K945"/>
      <c r="L945"/>
      <c r="M945"/>
      <c r="N945"/>
      <c r="O945" s="5"/>
      <c r="P945" s="5"/>
      <c r="Q945"/>
      <c r="R945"/>
      <c r="S945"/>
      <c r="T945"/>
      <c r="U945"/>
      <c r="V945"/>
      <c r="W945"/>
      <c r="X945"/>
      <c r="Y945"/>
      <c r="Z945"/>
      <c r="AA945"/>
      <c r="AB945"/>
    </row>
    <row r="946" spans="1:28" ht="14.4">
      <c r="A946" s="7"/>
      <c r="B946"/>
      <c r="C946"/>
      <c r="D946"/>
      <c r="E946"/>
      <c r="F946"/>
      <c r="G946"/>
      <c r="H946"/>
      <c r="I946"/>
      <c r="J946"/>
      <c r="K946"/>
      <c r="L946"/>
      <c r="M946"/>
      <c r="N946"/>
      <c r="O946" s="5"/>
      <c r="P946" s="5"/>
      <c r="Q946"/>
      <c r="R946"/>
      <c r="S946"/>
      <c r="T946"/>
      <c r="U946"/>
      <c r="V946"/>
      <c r="W946"/>
      <c r="X946"/>
      <c r="Y946"/>
      <c r="Z946"/>
      <c r="AA946"/>
      <c r="AB946"/>
    </row>
    <row r="947" spans="1:28" ht="14.4">
      <c r="A947" s="7"/>
      <c r="B947"/>
      <c r="C947"/>
      <c r="D947"/>
      <c r="E947"/>
      <c r="F947"/>
      <c r="G947"/>
      <c r="H947"/>
      <c r="I947"/>
      <c r="J947"/>
      <c r="K947"/>
      <c r="L947"/>
      <c r="M947"/>
      <c r="N947"/>
      <c r="O947" s="5"/>
      <c r="P947" s="5"/>
      <c r="Q947"/>
      <c r="R947"/>
      <c r="S947"/>
      <c r="T947"/>
      <c r="U947"/>
      <c r="V947"/>
      <c r="W947"/>
      <c r="X947"/>
      <c r="Y947"/>
      <c r="Z947"/>
      <c r="AA947"/>
      <c r="AB947"/>
    </row>
    <row r="948" spans="1:28" ht="14.4">
      <c r="A948" s="7"/>
      <c r="B948"/>
      <c r="C948"/>
      <c r="D948"/>
      <c r="E948"/>
      <c r="F948"/>
      <c r="G948"/>
      <c r="H948"/>
      <c r="I948"/>
      <c r="J948"/>
      <c r="K948"/>
      <c r="L948"/>
      <c r="M948"/>
      <c r="N948"/>
      <c r="O948" s="5"/>
      <c r="P948" s="5"/>
      <c r="Q948"/>
      <c r="R948"/>
      <c r="S948"/>
      <c r="T948"/>
      <c r="U948"/>
      <c r="V948"/>
      <c r="W948"/>
      <c r="X948"/>
      <c r="Y948"/>
      <c r="Z948"/>
      <c r="AA948"/>
      <c r="AB948"/>
    </row>
    <row r="949" spans="1:28" ht="14.4">
      <c r="A949" s="7"/>
      <c r="B949"/>
      <c r="C949"/>
      <c r="D949"/>
      <c r="E949"/>
      <c r="F949"/>
      <c r="G949"/>
      <c r="H949"/>
      <c r="I949"/>
      <c r="J949"/>
      <c r="K949"/>
      <c r="L949"/>
      <c r="M949"/>
      <c r="N949"/>
      <c r="O949" s="5"/>
      <c r="P949" s="5"/>
      <c r="Q949"/>
      <c r="R949"/>
      <c r="S949"/>
      <c r="T949"/>
      <c r="U949"/>
      <c r="V949"/>
      <c r="W949"/>
      <c r="X949"/>
      <c r="Y949"/>
      <c r="Z949"/>
      <c r="AA949"/>
      <c r="AB949"/>
    </row>
    <row r="950" spans="1:28" ht="14.4">
      <c r="A950" s="7"/>
      <c r="B950"/>
      <c r="C950"/>
      <c r="D950"/>
      <c r="E950"/>
      <c r="F950"/>
      <c r="G950"/>
      <c r="H950"/>
      <c r="I950"/>
      <c r="J950"/>
      <c r="K950"/>
      <c r="L950"/>
      <c r="M950"/>
      <c r="N950"/>
      <c r="O950" s="5"/>
      <c r="P950" s="5"/>
      <c r="Q950"/>
      <c r="R950"/>
      <c r="S950"/>
      <c r="T950"/>
      <c r="U950"/>
      <c r="V950"/>
      <c r="W950"/>
      <c r="X950"/>
      <c r="Y950"/>
      <c r="Z950"/>
      <c r="AA950"/>
      <c r="AB950"/>
    </row>
    <row r="951" spans="1:28" ht="14.4">
      <c r="A951" s="7"/>
      <c r="B951"/>
      <c r="C951"/>
      <c r="D951"/>
      <c r="E951"/>
      <c r="F951"/>
      <c r="G951"/>
      <c r="H951"/>
      <c r="I951"/>
      <c r="J951"/>
      <c r="K951"/>
      <c r="L951"/>
      <c r="M951"/>
      <c r="N951"/>
      <c r="O951" s="5"/>
      <c r="P951" s="5"/>
      <c r="Q951"/>
      <c r="R951"/>
      <c r="S951"/>
      <c r="T951"/>
      <c r="U951"/>
      <c r="V951"/>
      <c r="W951"/>
      <c r="X951"/>
      <c r="Y951"/>
      <c r="Z951"/>
      <c r="AA951"/>
      <c r="AB951"/>
    </row>
    <row r="952" spans="1:28" ht="14.4">
      <c r="A952" s="7"/>
      <c r="B952"/>
      <c r="C952"/>
      <c r="D952"/>
      <c r="E952"/>
      <c r="F952"/>
      <c r="G952"/>
      <c r="H952"/>
      <c r="I952"/>
      <c r="J952"/>
      <c r="K952"/>
      <c r="L952"/>
      <c r="M952"/>
      <c r="N952"/>
      <c r="O952" s="5"/>
      <c r="P952" s="5"/>
      <c r="Q952"/>
      <c r="R952"/>
      <c r="S952"/>
      <c r="T952"/>
      <c r="U952"/>
      <c r="V952"/>
      <c r="W952"/>
      <c r="X952"/>
      <c r="Y952"/>
      <c r="Z952"/>
      <c r="AA952"/>
      <c r="AB952"/>
    </row>
    <row r="953" spans="1:28" ht="14.4">
      <c r="A953" s="7"/>
      <c r="B953"/>
      <c r="C953"/>
      <c r="D953"/>
      <c r="E953"/>
      <c r="F953"/>
      <c r="G953"/>
      <c r="H953"/>
      <c r="I953"/>
      <c r="J953"/>
      <c r="K953"/>
      <c r="L953"/>
      <c r="M953"/>
      <c r="N953"/>
      <c r="O953" s="5"/>
      <c r="P953" s="5"/>
      <c r="Q953"/>
      <c r="R953"/>
      <c r="S953"/>
      <c r="T953"/>
      <c r="U953"/>
      <c r="V953"/>
      <c r="W953"/>
      <c r="X953"/>
      <c r="Y953"/>
      <c r="Z953"/>
      <c r="AA953"/>
      <c r="AB953"/>
    </row>
    <row r="954" spans="1:28" ht="14.4">
      <c r="A954" s="7"/>
      <c r="B954"/>
      <c r="C954"/>
      <c r="D954"/>
      <c r="E954"/>
      <c r="F954"/>
      <c r="G954"/>
      <c r="H954"/>
      <c r="I954"/>
      <c r="J954"/>
      <c r="K954"/>
      <c r="L954"/>
      <c r="M954"/>
      <c r="N954"/>
      <c r="O954" s="5"/>
      <c r="P954" s="5"/>
      <c r="Q954"/>
      <c r="R954"/>
      <c r="S954"/>
      <c r="T954"/>
      <c r="U954"/>
      <c r="V954"/>
      <c r="W954"/>
      <c r="X954"/>
      <c r="Y954"/>
      <c r="Z954"/>
      <c r="AA954"/>
      <c r="AB954"/>
    </row>
    <row r="955" spans="1:28" ht="14.4">
      <c r="A955" s="7"/>
      <c r="B955"/>
      <c r="C955"/>
      <c r="D955"/>
      <c r="E955"/>
      <c r="F955"/>
      <c r="G955"/>
      <c r="H955"/>
      <c r="I955"/>
      <c r="J955"/>
      <c r="K955"/>
      <c r="L955"/>
      <c r="M955"/>
      <c r="N955"/>
      <c r="O955" s="5"/>
      <c r="P955" s="5"/>
      <c r="Q955"/>
      <c r="R955"/>
      <c r="S955"/>
      <c r="T955"/>
      <c r="U955"/>
      <c r="V955"/>
      <c r="W955"/>
      <c r="X955"/>
      <c r="Y955"/>
      <c r="Z955"/>
      <c r="AA955"/>
      <c r="AB955"/>
    </row>
    <row r="956" spans="1:28" ht="14.4">
      <c r="A956" s="7"/>
      <c r="B956"/>
      <c r="C956"/>
      <c r="D956"/>
      <c r="E956"/>
      <c r="F956"/>
      <c r="G956"/>
      <c r="H956"/>
      <c r="I956"/>
      <c r="J956"/>
      <c r="K956"/>
      <c r="L956"/>
      <c r="M956"/>
      <c r="N956"/>
      <c r="O956" s="5"/>
      <c r="P956" s="5"/>
      <c r="Q956"/>
      <c r="R956"/>
      <c r="S956"/>
      <c r="T956"/>
      <c r="U956"/>
      <c r="V956"/>
      <c r="W956"/>
      <c r="X956"/>
      <c r="Y956"/>
      <c r="Z956"/>
      <c r="AA956"/>
      <c r="AB956"/>
    </row>
    <row r="957" spans="1:28" ht="14.4">
      <c r="A957" s="7"/>
      <c r="B957"/>
      <c r="C957"/>
      <c r="D957"/>
      <c r="E957"/>
      <c r="F957"/>
      <c r="G957"/>
      <c r="H957"/>
      <c r="I957"/>
      <c r="J957"/>
      <c r="K957"/>
      <c r="L957"/>
      <c r="M957"/>
      <c r="N957"/>
      <c r="O957" s="5"/>
      <c r="P957" s="5"/>
      <c r="Q957"/>
      <c r="R957"/>
      <c r="S957"/>
      <c r="T957"/>
      <c r="U957"/>
      <c r="V957"/>
      <c r="W957"/>
      <c r="X957"/>
      <c r="Y957"/>
      <c r="Z957"/>
      <c r="AA957"/>
      <c r="AB957"/>
    </row>
    <row r="958" spans="1:28" ht="14.4">
      <c r="A958" s="7"/>
      <c r="B958"/>
      <c r="C958"/>
      <c r="D958"/>
      <c r="E958"/>
      <c r="F958"/>
      <c r="G958"/>
      <c r="H958"/>
      <c r="I958"/>
      <c r="J958"/>
      <c r="K958"/>
      <c r="L958"/>
      <c r="M958"/>
      <c r="N958"/>
      <c r="O958" s="5"/>
      <c r="P958" s="5"/>
      <c r="Q958"/>
      <c r="R958"/>
      <c r="S958"/>
      <c r="T958"/>
      <c r="U958"/>
      <c r="V958"/>
      <c r="W958"/>
      <c r="X958"/>
      <c r="Y958"/>
      <c r="Z958"/>
      <c r="AA958"/>
      <c r="AB958"/>
    </row>
    <row r="959" spans="1:28" ht="14.4">
      <c r="A959" s="7"/>
      <c r="B959"/>
      <c r="C959"/>
      <c r="D959"/>
      <c r="E959"/>
      <c r="F959"/>
      <c r="G959"/>
      <c r="H959"/>
      <c r="I959"/>
      <c r="J959"/>
      <c r="K959"/>
      <c r="L959"/>
      <c r="M959"/>
      <c r="N959"/>
      <c r="O959" s="5"/>
      <c r="P959" s="5"/>
      <c r="Q959"/>
      <c r="R959"/>
      <c r="S959"/>
      <c r="T959"/>
      <c r="U959"/>
      <c r="V959"/>
      <c r="W959"/>
      <c r="X959"/>
      <c r="Y959"/>
      <c r="Z959"/>
      <c r="AA959"/>
      <c r="AB959"/>
    </row>
    <row r="960" spans="1:28" ht="14.4">
      <c r="A960" s="7"/>
      <c r="B960"/>
      <c r="C960"/>
      <c r="D960"/>
      <c r="E960"/>
      <c r="F960"/>
      <c r="G960"/>
      <c r="H960"/>
      <c r="I960"/>
      <c r="J960"/>
      <c r="K960"/>
      <c r="L960"/>
      <c r="M960"/>
      <c r="N960"/>
      <c r="O960" s="5"/>
      <c r="P960" s="5"/>
      <c r="Q960"/>
      <c r="R960"/>
      <c r="S960"/>
      <c r="T960"/>
      <c r="U960"/>
      <c r="V960"/>
      <c r="W960"/>
      <c r="X960"/>
      <c r="Y960"/>
      <c r="Z960"/>
      <c r="AA960"/>
      <c r="AB960"/>
    </row>
    <row r="961" spans="1:28" ht="14.4">
      <c r="A961" s="7"/>
      <c r="B961"/>
      <c r="C961"/>
      <c r="D961"/>
      <c r="E961"/>
      <c r="F961"/>
      <c r="G961"/>
      <c r="H961"/>
      <c r="I961"/>
      <c r="J961"/>
      <c r="K961"/>
      <c r="L961"/>
      <c r="M961"/>
      <c r="N961"/>
      <c r="O961" s="5"/>
      <c r="P961" s="5"/>
      <c r="Q961"/>
      <c r="R961"/>
      <c r="S961"/>
      <c r="T961"/>
      <c r="U961"/>
      <c r="V961"/>
      <c r="W961"/>
      <c r="X961"/>
      <c r="Y961"/>
      <c r="Z961"/>
      <c r="AA961"/>
      <c r="AB961"/>
    </row>
    <row r="962" spans="1:28" ht="14.4">
      <c r="A962" s="7"/>
      <c r="B962"/>
      <c r="C962"/>
      <c r="D962"/>
      <c r="E962"/>
      <c r="F962"/>
      <c r="G962"/>
      <c r="H962"/>
      <c r="I962"/>
      <c r="J962"/>
      <c r="K962"/>
      <c r="L962"/>
      <c r="M962"/>
      <c r="N962"/>
      <c r="O962" s="5"/>
      <c r="P962" s="5"/>
      <c r="Q962"/>
      <c r="R962"/>
      <c r="S962"/>
      <c r="T962"/>
      <c r="U962"/>
      <c r="V962"/>
      <c r="W962"/>
      <c r="X962"/>
      <c r="Y962"/>
      <c r="Z962"/>
      <c r="AA962"/>
      <c r="AB962"/>
    </row>
    <row r="963" spans="1:28" ht="14.4">
      <c r="A963" s="7"/>
      <c r="B963"/>
      <c r="C963"/>
      <c r="D963"/>
      <c r="E963"/>
      <c r="F963"/>
      <c r="G963"/>
      <c r="H963"/>
      <c r="I963"/>
      <c r="J963"/>
      <c r="K963"/>
      <c r="L963"/>
      <c r="M963"/>
      <c r="N963"/>
      <c r="O963" s="5"/>
      <c r="P963" s="5"/>
      <c r="Q963"/>
      <c r="R963"/>
      <c r="S963"/>
      <c r="T963"/>
      <c r="U963"/>
      <c r="V963"/>
      <c r="W963"/>
      <c r="X963"/>
      <c r="Y963"/>
      <c r="Z963"/>
      <c r="AA963"/>
      <c r="AB963"/>
    </row>
    <row r="964" spans="1:28" ht="14.4">
      <c r="A964" s="7"/>
      <c r="B964"/>
      <c r="C964"/>
      <c r="D964"/>
      <c r="E964"/>
      <c r="F964"/>
      <c r="G964"/>
      <c r="H964"/>
      <c r="I964"/>
      <c r="J964"/>
      <c r="K964"/>
      <c r="L964"/>
      <c r="M964"/>
      <c r="N964"/>
      <c r="O964" s="5"/>
      <c r="P964" s="5"/>
      <c r="Q964"/>
      <c r="R964"/>
      <c r="S964"/>
      <c r="T964"/>
      <c r="U964"/>
      <c r="V964"/>
      <c r="W964"/>
      <c r="X964"/>
      <c r="Y964"/>
      <c r="Z964"/>
      <c r="AA964"/>
      <c r="AB964"/>
    </row>
    <row r="965" spans="1:28" ht="14.4">
      <c r="A965" s="7"/>
      <c r="B965"/>
      <c r="C965"/>
      <c r="D965"/>
      <c r="E965"/>
      <c r="F965"/>
      <c r="G965"/>
      <c r="H965"/>
      <c r="I965"/>
      <c r="J965"/>
      <c r="K965"/>
      <c r="L965"/>
      <c r="M965"/>
      <c r="N965"/>
      <c r="O965" s="5"/>
      <c r="P965" s="5"/>
      <c r="Q965"/>
      <c r="R965"/>
      <c r="S965"/>
      <c r="T965"/>
      <c r="U965"/>
      <c r="V965"/>
      <c r="W965"/>
      <c r="X965"/>
      <c r="Y965"/>
      <c r="Z965"/>
      <c r="AA965"/>
      <c r="AB965"/>
    </row>
    <row r="966" spans="1:28" ht="14.4">
      <c r="A966" s="7"/>
      <c r="B966"/>
      <c r="C966"/>
      <c r="D966"/>
      <c r="E966"/>
      <c r="F966"/>
      <c r="G966"/>
      <c r="H966"/>
      <c r="I966"/>
      <c r="J966"/>
      <c r="K966"/>
      <c r="L966"/>
      <c r="M966"/>
      <c r="N966"/>
      <c r="O966" s="5"/>
      <c r="P966" s="5"/>
      <c r="Q966"/>
      <c r="R966"/>
      <c r="S966"/>
      <c r="T966"/>
      <c r="U966"/>
      <c r="V966"/>
      <c r="W966"/>
      <c r="X966"/>
      <c r="Y966"/>
      <c r="Z966"/>
      <c r="AA966"/>
      <c r="AB966"/>
    </row>
    <row r="967" spans="1:28" ht="14.4">
      <c r="A967" s="7"/>
      <c r="B967"/>
      <c r="C967"/>
      <c r="D967"/>
      <c r="E967"/>
      <c r="F967"/>
      <c r="G967"/>
      <c r="H967"/>
      <c r="I967"/>
      <c r="J967"/>
      <c r="K967"/>
      <c r="L967"/>
      <c r="M967"/>
      <c r="N967"/>
      <c r="O967" s="5"/>
      <c r="P967" s="5"/>
      <c r="Q967"/>
      <c r="R967"/>
      <c r="S967"/>
      <c r="T967"/>
      <c r="U967"/>
      <c r="V967"/>
      <c r="W967"/>
      <c r="X967"/>
      <c r="Y967"/>
      <c r="Z967"/>
      <c r="AA967"/>
      <c r="AB967"/>
    </row>
    <row r="968" spans="1:28" ht="14.4">
      <c r="A968" s="7"/>
      <c r="B968"/>
      <c r="C968"/>
      <c r="D968"/>
      <c r="E968"/>
      <c r="F968"/>
      <c r="G968"/>
      <c r="H968"/>
      <c r="I968"/>
      <c r="J968"/>
      <c r="K968"/>
      <c r="L968"/>
      <c r="M968"/>
      <c r="N968"/>
      <c r="O968" s="5"/>
      <c r="P968" s="5"/>
      <c r="Q968"/>
      <c r="R968"/>
      <c r="S968"/>
      <c r="T968"/>
      <c r="U968"/>
      <c r="V968"/>
      <c r="W968"/>
      <c r="X968"/>
      <c r="Y968"/>
      <c r="Z968"/>
      <c r="AA968"/>
      <c r="AB968"/>
    </row>
    <row r="969" spans="1:28" ht="14.4">
      <c r="A969" s="7"/>
      <c r="B969"/>
      <c r="C969"/>
      <c r="D969"/>
      <c r="E969"/>
      <c r="F969"/>
      <c r="G969"/>
      <c r="H969"/>
      <c r="I969"/>
      <c r="J969"/>
      <c r="K969"/>
      <c r="L969"/>
      <c r="M969"/>
      <c r="N969"/>
      <c r="O969" s="5"/>
      <c r="P969" s="5"/>
      <c r="Q969"/>
      <c r="R969"/>
      <c r="S969"/>
      <c r="T969"/>
      <c r="U969"/>
      <c r="V969"/>
      <c r="W969"/>
      <c r="X969"/>
      <c r="Y969"/>
      <c r="Z969"/>
      <c r="AA969"/>
      <c r="AB969"/>
    </row>
    <row r="970" spans="1:28" ht="14.4">
      <c r="A970" s="7"/>
      <c r="B970"/>
      <c r="C970"/>
      <c r="D970"/>
      <c r="E970"/>
      <c r="F970"/>
      <c r="G970"/>
      <c r="H970"/>
      <c r="I970"/>
      <c r="J970"/>
      <c r="K970"/>
      <c r="L970"/>
      <c r="M970"/>
      <c r="N970"/>
      <c r="O970" s="5"/>
      <c r="P970" s="5"/>
      <c r="Q970"/>
      <c r="R970"/>
      <c r="S970"/>
      <c r="T970"/>
      <c r="U970"/>
      <c r="V970"/>
      <c r="W970"/>
      <c r="X970"/>
      <c r="Y970"/>
      <c r="Z970"/>
      <c r="AA970"/>
      <c r="AB970"/>
    </row>
    <row r="971" spans="1:28" ht="14.4">
      <c r="A971" s="7"/>
      <c r="B971"/>
      <c r="C971"/>
      <c r="D971"/>
      <c r="E971"/>
      <c r="F971"/>
      <c r="G971"/>
      <c r="H971"/>
      <c r="I971"/>
      <c r="J971"/>
      <c r="K971"/>
      <c r="L971"/>
      <c r="M971"/>
      <c r="N971"/>
      <c r="O971" s="5"/>
      <c r="P971" s="5"/>
      <c r="Q971"/>
      <c r="R971"/>
      <c r="S971"/>
      <c r="T971"/>
      <c r="U971"/>
      <c r="V971"/>
      <c r="W971"/>
      <c r="X971"/>
      <c r="Y971"/>
      <c r="Z971"/>
      <c r="AA971"/>
      <c r="AB971"/>
    </row>
    <row r="972" spans="1:28" ht="14.4">
      <c r="A972" s="7"/>
      <c r="B972"/>
      <c r="C972"/>
      <c r="D972"/>
      <c r="E972"/>
      <c r="F972"/>
      <c r="G972"/>
      <c r="H972"/>
      <c r="I972"/>
      <c r="J972"/>
      <c r="K972"/>
      <c r="L972"/>
      <c r="M972"/>
      <c r="N972"/>
      <c r="O972" s="5"/>
      <c r="P972" s="5"/>
      <c r="Q972"/>
      <c r="R972"/>
      <c r="S972"/>
      <c r="T972"/>
      <c r="U972"/>
      <c r="V972"/>
      <c r="W972"/>
      <c r="X972"/>
      <c r="Y972"/>
      <c r="Z972"/>
      <c r="AA972"/>
      <c r="AB972"/>
    </row>
    <row r="973" spans="1:28" ht="14.4">
      <c r="A973" s="7"/>
      <c r="B973"/>
      <c r="C973"/>
      <c r="D973"/>
      <c r="E973"/>
      <c r="F973"/>
      <c r="G973"/>
      <c r="H973"/>
      <c r="I973"/>
      <c r="J973"/>
      <c r="K973"/>
      <c r="L973"/>
      <c r="M973"/>
      <c r="N973"/>
      <c r="O973" s="5"/>
      <c r="P973" s="5"/>
      <c r="Q973"/>
      <c r="R973"/>
      <c r="S973"/>
      <c r="T973"/>
      <c r="U973"/>
      <c r="V973"/>
      <c r="W973"/>
      <c r="X973"/>
      <c r="Y973"/>
      <c r="Z973"/>
      <c r="AA973"/>
      <c r="AB973"/>
    </row>
    <row r="974" spans="1:28" ht="14.4">
      <c r="A974" s="7"/>
      <c r="B974"/>
      <c r="C974"/>
      <c r="D974"/>
      <c r="E974"/>
      <c r="F974"/>
      <c r="G974"/>
      <c r="H974"/>
      <c r="I974"/>
      <c r="J974"/>
      <c r="K974"/>
      <c r="L974"/>
      <c r="M974"/>
      <c r="N974"/>
      <c r="O974" s="5"/>
      <c r="P974" s="5"/>
      <c r="Q974"/>
      <c r="R974"/>
      <c r="S974"/>
      <c r="T974"/>
      <c r="U974"/>
      <c r="V974"/>
      <c r="W974"/>
      <c r="X974"/>
      <c r="Y974"/>
      <c r="Z974"/>
      <c r="AA974"/>
      <c r="AB974"/>
    </row>
    <row r="975" spans="1:28" ht="14.4">
      <c r="A975" s="7"/>
      <c r="B975"/>
      <c r="C975"/>
      <c r="D975"/>
      <c r="E975"/>
      <c r="F975"/>
      <c r="G975"/>
      <c r="H975"/>
      <c r="I975"/>
      <c r="J975"/>
      <c r="K975"/>
      <c r="L975"/>
      <c r="M975"/>
      <c r="N975"/>
      <c r="O975" s="5"/>
      <c r="P975" s="5"/>
      <c r="Q975"/>
      <c r="R975"/>
      <c r="S975"/>
      <c r="T975"/>
      <c r="U975"/>
      <c r="V975"/>
      <c r="W975"/>
      <c r="X975"/>
      <c r="Y975"/>
      <c r="Z975"/>
      <c r="AA975"/>
      <c r="AB975"/>
    </row>
    <row r="976" spans="1:28" ht="14.4">
      <c r="A976" s="7"/>
      <c r="B976"/>
      <c r="C976"/>
      <c r="D976"/>
      <c r="E976"/>
      <c r="F976"/>
      <c r="G976"/>
      <c r="H976"/>
      <c r="I976"/>
      <c r="J976"/>
      <c r="K976"/>
      <c r="L976"/>
      <c r="M976"/>
      <c r="N976"/>
      <c r="O976" s="5"/>
      <c r="P976" s="5"/>
      <c r="Q976"/>
      <c r="R976"/>
      <c r="S976"/>
      <c r="T976"/>
      <c r="U976"/>
      <c r="V976"/>
      <c r="W976"/>
      <c r="X976"/>
      <c r="Y976"/>
      <c r="Z976"/>
      <c r="AA976"/>
      <c r="AB976"/>
    </row>
    <row r="977" spans="1:28" ht="14.4">
      <c r="A977" s="7"/>
      <c r="B977"/>
      <c r="C977"/>
      <c r="D977"/>
      <c r="E977"/>
      <c r="F977"/>
      <c r="G977"/>
      <c r="H977"/>
      <c r="I977"/>
      <c r="J977"/>
      <c r="K977"/>
      <c r="L977"/>
      <c r="M977"/>
      <c r="N977"/>
      <c r="O977" s="5"/>
      <c r="P977" s="5"/>
      <c r="Q977"/>
      <c r="R977"/>
      <c r="S977"/>
      <c r="T977"/>
      <c r="U977"/>
      <c r="V977"/>
      <c r="W977"/>
      <c r="X977"/>
      <c r="Y977"/>
      <c r="Z977"/>
      <c r="AA977"/>
      <c r="AB977"/>
    </row>
    <row r="978" spans="1:28" ht="14.4">
      <c r="A978" s="7"/>
      <c r="B978"/>
      <c r="C978"/>
      <c r="D978"/>
      <c r="E978"/>
      <c r="F978"/>
      <c r="G978"/>
      <c r="H978"/>
      <c r="I978"/>
      <c r="J978"/>
      <c r="K978"/>
      <c r="L978"/>
      <c r="M978"/>
      <c r="N978"/>
      <c r="O978" s="5"/>
      <c r="P978" s="5"/>
      <c r="Q978"/>
      <c r="R978"/>
      <c r="S978"/>
      <c r="T978"/>
      <c r="U978"/>
      <c r="V978"/>
      <c r="W978"/>
      <c r="X978"/>
      <c r="Y978"/>
      <c r="Z978"/>
      <c r="AA978"/>
      <c r="AB978"/>
    </row>
    <row r="979" spans="1:28" ht="14.4">
      <c r="A979" s="7"/>
      <c r="B979"/>
      <c r="C979"/>
      <c r="D979"/>
      <c r="E979"/>
      <c r="F979"/>
      <c r="G979"/>
      <c r="H979"/>
      <c r="I979"/>
      <c r="J979"/>
      <c r="K979"/>
      <c r="L979"/>
      <c r="M979"/>
      <c r="N979"/>
      <c r="O979" s="5"/>
      <c r="P979" s="5"/>
      <c r="Q979"/>
      <c r="R979"/>
      <c r="S979"/>
      <c r="T979"/>
      <c r="U979"/>
      <c r="V979"/>
      <c r="W979"/>
      <c r="X979"/>
      <c r="Y979"/>
      <c r="Z979"/>
      <c r="AA979"/>
      <c r="AB979"/>
    </row>
    <row r="980" spans="1:28" ht="14.4">
      <c r="A980" s="7"/>
      <c r="B980"/>
      <c r="C980"/>
      <c r="D980"/>
      <c r="E980"/>
      <c r="F980"/>
      <c r="G980"/>
      <c r="H980"/>
      <c r="I980"/>
      <c r="J980"/>
      <c r="K980"/>
      <c r="L980"/>
      <c r="M980"/>
      <c r="N980"/>
      <c r="O980" s="5"/>
      <c r="P980" s="5"/>
      <c r="Q980"/>
      <c r="R980"/>
      <c r="S980"/>
      <c r="T980"/>
      <c r="U980"/>
      <c r="V980"/>
      <c r="W980"/>
      <c r="X980"/>
      <c r="Y980"/>
      <c r="Z980"/>
      <c r="AA980"/>
      <c r="AB980"/>
    </row>
    <row r="981" spans="1:28" ht="14.4">
      <c r="A981" s="7"/>
      <c r="B981"/>
      <c r="C981"/>
      <c r="D981"/>
      <c r="E981"/>
      <c r="F981"/>
      <c r="G981"/>
      <c r="H981"/>
      <c r="I981"/>
      <c r="J981"/>
      <c r="K981"/>
      <c r="L981"/>
      <c r="M981"/>
      <c r="N981"/>
      <c r="O981" s="5"/>
      <c r="P981" s="5"/>
      <c r="Q981"/>
      <c r="R981"/>
      <c r="S981"/>
      <c r="T981"/>
      <c r="U981"/>
      <c r="V981"/>
      <c r="W981"/>
      <c r="X981"/>
      <c r="Y981"/>
      <c r="Z981"/>
      <c r="AA981"/>
      <c r="AB981"/>
    </row>
    <row r="982" spans="1:28" ht="14.4">
      <c r="A982" s="7"/>
      <c r="B982"/>
      <c r="C982"/>
      <c r="D982"/>
      <c r="E982"/>
      <c r="F982"/>
      <c r="G982"/>
      <c r="H982"/>
      <c r="I982"/>
      <c r="J982"/>
      <c r="K982"/>
      <c r="L982"/>
      <c r="M982"/>
      <c r="N982"/>
      <c r="O982" s="5"/>
      <c r="P982" s="5"/>
      <c r="Q982"/>
      <c r="R982"/>
      <c r="S982"/>
      <c r="T982"/>
      <c r="U982"/>
      <c r="V982"/>
      <c r="W982"/>
      <c r="X982"/>
      <c r="Y982"/>
      <c r="Z982"/>
      <c r="AA982"/>
      <c r="AB982"/>
    </row>
    <row r="983" spans="1:28" ht="14.4">
      <c r="A983" s="7"/>
      <c r="B983"/>
      <c r="C983"/>
      <c r="D983"/>
      <c r="E983"/>
      <c r="F983"/>
      <c r="G983"/>
      <c r="H983"/>
      <c r="I983"/>
      <c r="J983"/>
      <c r="K983"/>
      <c r="L983"/>
      <c r="M983"/>
      <c r="N983"/>
      <c r="O983" s="5"/>
      <c r="P983" s="5"/>
      <c r="Q983"/>
      <c r="R983"/>
      <c r="S983"/>
      <c r="T983"/>
      <c r="U983"/>
      <c r="V983"/>
      <c r="W983"/>
      <c r="X983"/>
      <c r="Y983"/>
      <c r="Z983"/>
      <c r="AA983"/>
      <c r="AB983"/>
    </row>
    <row r="984" spans="1:28" ht="14.4">
      <c r="A984" s="7"/>
      <c r="B984"/>
      <c r="C984"/>
      <c r="D984"/>
      <c r="E984"/>
      <c r="F984"/>
      <c r="G984"/>
      <c r="H984"/>
      <c r="I984"/>
      <c r="J984"/>
      <c r="K984"/>
      <c r="L984"/>
      <c r="M984"/>
      <c r="N984"/>
      <c r="O984" s="5"/>
      <c r="P984" s="5"/>
      <c r="Q984"/>
      <c r="R984"/>
      <c r="S984"/>
      <c r="T984"/>
      <c r="U984"/>
      <c r="V984"/>
      <c r="W984"/>
      <c r="X984"/>
      <c r="Y984"/>
      <c r="Z984"/>
      <c r="AA984"/>
      <c r="AB984"/>
    </row>
    <row r="985" spans="1:28" ht="14.4">
      <c r="A985" s="7"/>
      <c r="B985"/>
      <c r="C985"/>
      <c r="D985"/>
      <c r="E985"/>
      <c r="F985"/>
      <c r="G985"/>
      <c r="H985"/>
      <c r="I985"/>
      <c r="J985"/>
      <c r="K985"/>
      <c r="L985"/>
      <c r="M985"/>
      <c r="N985"/>
      <c r="O985" s="5"/>
      <c r="P985" s="5"/>
      <c r="Q985"/>
      <c r="R985"/>
      <c r="S985"/>
      <c r="T985"/>
      <c r="U985"/>
      <c r="V985"/>
      <c r="W985"/>
      <c r="X985"/>
      <c r="Y985"/>
      <c r="Z985"/>
      <c r="AA985"/>
      <c r="AB985"/>
    </row>
    <row r="986" spans="1:28" ht="14.4">
      <c r="A986" s="7"/>
      <c r="B986"/>
      <c r="C986"/>
      <c r="D986"/>
      <c r="E986"/>
      <c r="F986"/>
      <c r="G986"/>
      <c r="H986"/>
      <c r="I986"/>
      <c r="J986"/>
      <c r="K986"/>
      <c r="L986"/>
      <c r="M986"/>
      <c r="N986"/>
      <c r="O986" s="5"/>
      <c r="P986" s="5"/>
      <c r="Q986"/>
      <c r="R986"/>
      <c r="S986"/>
      <c r="T986"/>
      <c r="U986"/>
      <c r="V986"/>
      <c r="W986"/>
      <c r="X986"/>
      <c r="Y986"/>
      <c r="Z986"/>
      <c r="AA986"/>
      <c r="AB986"/>
    </row>
    <row r="987" spans="1:28" ht="14.4">
      <c r="A987" s="7"/>
      <c r="B987"/>
      <c r="C987"/>
      <c r="D987"/>
      <c r="E987"/>
      <c r="F987"/>
      <c r="G987"/>
      <c r="H987"/>
      <c r="I987"/>
      <c r="J987"/>
      <c r="K987"/>
      <c r="L987"/>
      <c r="M987"/>
      <c r="N987"/>
      <c r="O987" s="5"/>
      <c r="P987" s="5"/>
      <c r="Q987"/>
      <c r="R987"/>
      <c r="S987"/>
      <c r="T987"/>
      <c r="U987"/>
      <c r="V987"/>
      <c r="W987"/>
      <c r="X987"/>
      <c r="Y987"/>
      <c r="Z987"/>
      <c r="AA987"/>
      <c r="AB987"/>
    </row>
    <row r="988" spans="1:28" ht="14.4">
      <c r="A988" s="7"/>
      <c r="B988"/>
      <c r="C988"/>
      <c r="D988"/>
      <c r="E988"/>
      <c r="F988"/>
      <c r="G988"/>
      <c r="H988"/>
      <c r="I988"/>
      <c r="J988"/>
      <c r="K988"/>
      <c r="L988"/>
      <c r="M988"/>
      <c r="N988"/>
      <c r="O988" s="5"/>
      <c r="P988" s="5"/>
      <c r="Q988"/>
      <c r="R988"/>
      <c r="S988"/>
      <c r="T988"/>
      <c r="U988"/>
      <c r="V988"/>
      <c r="W988"/>
      <c r="X988"/>
      <c r="Y988"/>
      <c r="Z988"/>
      <c r="AA988"/>
      <c r="AB988"/>
    </row>
    <row r="989" spans="1:28" ht="14.4">
      <c r="A989" s="7"/>
      <c r="B989"/>
      <c r="C989"/>
      <c r="D989"/>
      <c r="E989"/>
      <c r="F989"/>
      <c r="G989"/>
      <c r="H989"/>
      <c r="I989"/>
      <c r="J989"/>
      <c r="K989"/>
      <c r="L989"/>
      <c r="M989"/>
      <c r="N989"/>
      <c r="O989" s="5"/>
      <c r="P989" s="5"/>
      <c r="Q989"/>
      <c r="R989"/>
      <c r="S989"/>
      <c r="T989"/>
      <c r="U989"/>
      <c r="V989"/>
      <c r="W989"/>
      <c r="X989"/>
      <c r="Y989"/>
      <c r="Z989"/>
      <c r="AA989"/>
      <c r="AB989"/>
    </row>
    <row r="990" spans="1:28" ht="14.4">
      <c r="A990" s="7"/>
      <c r="B990"/>
      <c r="C990"/>
      <c r="D990"/>
      <c r="E990"/>
      <c r="F990"/>
      <c r="G990"/>
      <c r="H990"/>
      <c r="I990"/>
      <c r="J990"/>
      <c r="K990"/>
      <c r="L990"/>
      <c r="M990"/>
      <c r="N990"/>
      <c r="O990" s="5"/>
      <c r="P990" s="5"/>
      <c r="Q990"/>
      <c r="R990"/>
      <c r="S990"/>
      <c r="T990"/>
      <c r="U990"/>
      <c r="V990"/>
      <c r="W990"/>
      <c r="X990"/>
      <c r="Y990"/>
      <c r="Z990"/>
      <c r="AA990"/>
      <c r="AB990"/>
    </row>
    <row r="991" spans="1:28" ht="14.4">
      <c r="A991" s="7"/>
      <c r="B991"/>
      <c r="C991"/>
      <c r="D991"/>
      <c r="E991"/>
      <c r="F991"/>
      <c r="G991"/>
      <c r="H991"/>
      <c r="I991"/>
      <c r="J991"/>
      <c r="K991"/>
      <c r="L991"/>
      <c r="M991"/>
      <c r="N991"/>
      <c r="O991" s="5"/>
      <c r="P991" s="5"/>
      <c r="Q991"/>
      <c r="R991"/>
      <c r="S991"/>
      <c r="T991"/>
      <c r="U991"/>
      <c r="V991"/>
      <c r="W991"/>
      <c r="X991"/>
      <c r="Y991"/>
      <c r="Z991"/>
      <c r="AA991"/>
      <c r="AB991"/>
    </row>
    <row r="992" spans="1:28" ht="14.4">
      <c r="A992" s="7"/>
      <c r="B992"/>
      <c r="C992"/>
      <c r="D992"/>
      <c r="E992"/>
      <c r="F992"/>
      <c r="G992"/>
      <c r="H992"/>
      <c r="I992"/>
      <c r="J992"/>
      <c r="K992"/>
      <c r="L992"/>
      <c r="M992"/>
      <c r="N992"/>
      <c r="O992" s="5"/>
      <c r="P992" s="5"/>
      <c r="Q992"/>
      <c r="R992"/>
      <c r="S992"/>
      <c r="T992"/>
      <c r="U992"/>
      <c r="V992"/>
      <c r="W992"/>
      <c r="X992"/>
      <c r="Y992"/>
      <c r="Z992"/>
      <c r="AA992"/>
      <c r="AB992"/>
    </row>
    <row r="993" spans="1:28" ht="14.4">
      <c r="A993" s="7"/>
      <c r="B993"/>
      <c r="C993"/>
      <c r="D993"/>
      <c r="E993"/>
      <c r="F993"/>
      <c r="G993"/>
      <c r="H993"/>
      <c r="I993"/>
      <c r="J993"/>
      <c r="K993"/>
      <c r="L993"/>
      <c r="M993"/>
      <c r="N993"/>
      <c r="O993" s="5"/>
      <c r="P993" s="5"/>
      <c r="Q993"/>
      <c r="R993"/>
      <c r="S993"/>
      <c r="T993"/>
      <c r="U993"/>
      <c r="V993"/>
      <c r="W993"/>
      <c r="X993"/>
      <c r="Y993"/>
      <c r="Z993"/>
      <c r="AA993"/>
      <c r="AB993"/>
    </row>
    <row r="994" spans="1:28" ht="14.4">
      <c r="A994" s="7"/>
      <c r="B994"/>
      <c r="C994"/>
      <c r="D994"/>
      <c r="E994"/>
      <c r="F994"/>
      <c r="G994"/>
      <c r="H994"/>
      <c r="I994"/>
      <c r="J994"/>
      <c r="K994"/>
      <c r="L994"/>
      <c r="M994"/>
      <c r="N994"/>
      <c r="O994" s="5"/>
      <c r="P994" s="5"/>
      <c r="Q994"/>
      <c r="R994"/>
      <c r="S994"/>
      <c r="T994"/>
      <c r="U994"/>
      <c r="V994"/>
      <c r="W994"/>
      <c r="X994"/>
      <c r="Y994"/>
      <c r="Z994"/>
      <c r="AA994"/>
      <c r="AB994"/>
    </row>
    <row r="995" spans="1:28" ht="14.4">
      <c r="A995" s="7"/>
      <c r="B995"/>
      <c r="C995"/>
      <c r="D995"/>
      <c r="E995"/>
      <c r="F995"/>
      <c r="G995"/>
      <c r="H995"/>
      <c r="I995"/>
      <c r="J995"/>
      <c r="K995"/>
      <c r="L995"/>
      <c r="M995"/>
      <c r="N995"/>
      <c r="O995" s="5"/>
      <c r="P995" s="5"/>
      <c r="Q995"/>
      <c r="R995"/>
      <c r="S995"/>
      <c r="T995"/>
      <c r="U995"/>
      <c r="V995"/>
      <c r="W995"/>
      <c r="X995"/>
      <c r="Y995"/>
      <c r="Z995"/>
      <c r="AA995"/>
      <c r="AB995"/>
    </row>
    <row r="996" spans="1:28" ht="14.4">
      <c r="A996" s="7"/>
      <c r="B996"/>
      <c r="C996"/>
      <c r="D996"/>
      <c r="E996"/>
      <c r="F996"/>
      <c r="G996"/>
      <c r="H996"/>
      <c r="I996"/>
      <c r="J996"/>
      <c r="K996"/>
      <c r="L996"/>
      <c r="M996"/>
      <c r="N996"/>
      <c r="O996" s="5"/>
      <c r="P996" s="5"/>
      <c r="Q996"/>
      <c r="R996"/>
      <c r="S996"/>
      <c r="T996"/>
      <c r="U996"/>
      <c r="V996"/>
      <c r="W996"/>
      <c r="X996"/>
      <c r="Y996"/>
      <c r="Z996"/>
      <c r="AA996"/>
      <c r="AB996"/>
    </row>
    <row r="997" spans="1:28" ht="14.4">
      <c r="A997" s="7"/>
      <c r="B997"/>
      <c r="C997"/>
      <c r="D997"/>
      <c r="E997"/>
      <c r="F997"/>
      <c r="G997"/>
      <c r="H997"/>
      <c r="I997"/>
      <c r="J997"/>
      <c r="K997"/>
      <c r="L997"/>
      <c r="M997"/>
      <c r="N997"/>
      <c r="O997" s="5"/>
      <c r="P997" s="5"/>
      <c r="Q997"/>
      <c r="R997"/>
      <c r="S997"/>
      <c r="T997"/>
      <c r="U997"/>
      <c r="V997"/>
      <c r="W997"/>
      <c r="X997"/>
      <c r="Y997"/>
      <c r="Z997"/>
      <c r="AA997"/>
      <c r="AB997"/>
    </row>
    <row r="998" spans="1:28" ht="14.4">
      <c r="A998" s="7"/>
      <c r="B998"/>
      <c r="C998"/>
      <c r="D998"/>
      <c r="E998"/>
      <c r="F998"/>
      <c r="G998"/>
      <c r="H998"/>
      <c r="I998"/>
      <c r="J998"/>
      <c r="K998"/>
      <c r="L998"/>
      <c r="M998"/>
      <c r="N998"/>
      <c r="O998" s="5"/>
      <c r="P998" s="5"/>
      <c r="Q998"/>
      <c r="R998"/>
      <c r="S998"/>
      <c r="T998"/>
      <c r="U998"/>
      <c r="V998"/>
      <c r="W998"/>
      <c r="X998"/>
      <c r="Y998"/>
      <c r="Z998"/>
      <c r="AA998"/>
      <c r="AB998"/>
    </row>
    <row r="999" spans="1:28" ht="14.4">
      <c r="A999" s="7"/>
      <c r="B999"/>
      <c r="C999"/>
      <c r="D999"/>
      <c r="E999"/>
      <c r="F999"/>
      <c r="G999"/>
      <c r="H999"/>
      <c r="I999"/>
      <c r="J999"/>
      <c r="K999"/>
      <c r="L999"/>
      <c r="M999"/>
      <c r="N999"/>
      <c r="O999" s="5"/>
      <c r="P999" s="5"/>
      <c r="Q999"/>
      <c r="R999"/>
      <c r="S999"/>
      <c r="T999"/>
      <c r="U999"/>
      <c r="V999"/>
      <c r="W999"/>
      <c r="X999"/>
      <c r="Y999"/>
      <c r="Z999"/>
      <c r="AA999"/>
      <c r="AB999"/>
    </row>
    <row r="1000" spans="1:28" ht="14.4">
      <c r="A1000" s="7"/>
      <c r="B1000"/>
      <c r="C1000"/>
      <c r="D1000"/>
      <c r="E1000"/>
      <c r="F1000"/>
      <c r="G1000"/>
      <c r="H1000"/>
      <c r="I1000"/>
      <c r="J1000"/>
      <c r="K1000"/>
      <c r="L1000"/>
      <c r="M1000"/>
      <c r="N1000"/>
      <c r="O1000" s="5"/>
      <c r="P1000" s="5"/>
      <c r="Q1000"/>
      <c r="R1000"/>
      <c r="S1000"/>
      <c r="T1000"/>
      <c r="U1000"/>
      <c r="V1000"/>
      <c r="W1000"/>
      <c r="X1000"/>
      <c r="Y1000"/>
      <c r="Z1000"/>
      <c r="AA1000"/>
      <c r="AB1000"/>
    </row>
    <row r="1001" spans="1:28" ht="14.4">
      <c r="A1001" s="7"/>
      <c r="B1001"/>
      <c r="C1001"/>
      <c r="D1001"/>
      <c r="E1001"/>
      <c r="F1001"/>
      <c r="G1001"/>
      <c r="H1001"/>
      <c r="I1001"/>
      <c r="J1001"/>
      <c r="K1001"/>
      <c r="L1001"/>
      <c r="M1001"/>
      <c r="N1001"/>
      <c r="O1001" s="5"/>
      <c r="P1001" s="5"/>
      <c r="Q1001"/>
      <c r="R1001"/>
      <c r="S1001"/>
      <c r="T1001"/>
      <c r="U1001"/>
      <c r="V1001"/>
      <c r="W1001"/>
      <c r="X1001"/>
      <c r="Y1001"/>
      <c r="Z1001"/>
      <c r="AA1001"/>
      <c r="AB1001"/>
    </row>
    <row r="1002" spans="1:28" ht="14.4">
      <c r="A1002" s="7"/>
      <c r="B1002"/>
      <c r="C1002"/>
      <c r="D1002"/>
      <c r="E1002"/>
      <c r="F1002"/>
      <c r="G1002"/>
      <c r="H1002"/>
      <c r="I1002"/>
      <c r="J1002"/>
      <c r="K1002"/>
      <c r="L1002"/>
      <c r="M1002"/>
      <c r="N1002"/>
      <c r="O1002" s="5"/>
      <c r="P1002" s="5"/>
      <c r="Q1002"/>
      <c r="R1002"/>
      <c r="S1002"/>
      <c r="T1002"/>
      <c r="U1002"/>
      <c r="V1002"/>
      <c r="W1002"/>
      <c r="X1002"/>
      <c r="Y1002"/>
      <c r="Z1002"/>
      <c r="AA1002"/>
      <c r="AB1002"/>
    </row>
    <row r="1003" spans="1:28" ht="14.4">
      <c r="A1003" s="7"/>
      <c r="B1003"/>
      <c r="C1003"/>
      <c r="D1003"/>
      <c r="E1003"/>
      <c r="F1003"/>
      <c r="G1003"/>
      <c r="H1003"/>
      <c r="I1003"/>
      <c r="J1003"/>
      <c r="K1003"/>
      <c r="L1003"/>
      <c r="M1003"/>
      <c r="N1003"/>
      <c r="O1003" s="5"/>
      <c r="P1003" s="5"/>
      <c r="Q1003"/>
      <c r="R1003"/>
      <c r="S1003"/>
      <c r="T1003"/>
      <c r="U1003"/>
      <c r="V1003"/>
      <c r="W1003"/>
      <c r="X1003"/>
      <c r="Y1003"/>
      <c r="Z1003"/>
      <c r="AA1003"/>
      <c r="AB1003"/>
    </row>
    <row r="1004" spans="1:28" ht="14.4">
      <c r="A1004" s="7"/>
      <c r="B1004"/>
      <c r="C1004"/>
      <c r="D1004"/>
      <c r="E1004"/>
      <c r="F1004"/>
      <c r="G1004"/>
      <c r="H1004"/>
      <c r="I1004"/>
      <c r="J1004"/>
      <c r="K1004"/>
      <c r="L1004"/>
      <c r="M1004"/>
      <c r="N1004"/>
      <c r="O1004" s="5"/>
      <c r="P1004" s="5"/>
      <c r="Q1004"/>
      <c r="R1004"/>
      <c r="S1004"/>
      <c r="T1004"/>
      <c r="U1004"/>
      <c r="V1004"/>
      <c r="W1004"/>
      <c r="X1004"/>
      <c r="Y1004"/>
      <c r="Z1004"/>
      <c r="AA1004"/>
      <c r="AB1004"/>
    </row>
    <row r="1005" spans="1:28" ht="14.4">
      <c r="A1005" s="7"/>
      <c r="B1005"/>
      <c r="C1005"/>
      <c r="D1005"/>
      <c r="E1005"/>
      <c r="F1005"/>
      <c r="G1005"/>
      <c r="H1005"/>
      <c r="I1005"/>
      <c r="J1005"/>
      <c r="K1005"/>
      <c r="L1005"/>
      <c r="M1005"/>
      <c r="N1005"/>
      <c r="O1005" s="5"/>
      <c r="P1005" s="5"/>
      <c r="Q1005"/>
      <c r="R1005"/>
      <c r="S1005"/>
      <c r="T1005"/>
      <c r="U1005"/>
      <c r="V1005"/>
      <c r="W1005"/>
      <c r="X1005"/>
      <c r="Y1005"/>
      <c r="Z1005"/>
      <c r="AA1005"/>
      <c r="AB1005"/>
    </row>
    <row r="1006" spans="1:28" ht="14.4">
      <c r="A1006" s="7"/>
      <c r="B1006"/>
      <c r="C1006"/>
      <c r="D1006"/>
      <c r="E1006"/>
      <c r="F1006"/>
      <c r="G1006"/>
      <c r="H1006"/>
      <c r="I1006"/>
      <c r="J1006"/>
      <c r="K1006"/>
      <c r="L1006"/>
      <c r="M1006"/>
      <c r="N1006"/>
      <c r="O1006" s="5"/>
      <c r="P1006" s="5"/>
      <c r="Q1006"/>
      <c r="R1006"/>
      <c r="S1006"/>
      <c r="T1006"/>
      <c r="U1006"/>
      <c r="V1006"/>
      <c r="W1006"/>
      <c r="X1006"/>
      <c r="Y1006"/>
      <c r="Z1006"/>
      <c r="AA1006"/>
      <c r="AB1006"/>
    </row>
    <row r="1007" spans="1:28" ht="14.4">
      <c r="A1007" s="7"/>
      <c r="B1007"/>
      <c r="C1007"/>
      <c r="D1007"/>
      <c r="E1007"/>
      <c r="F1007"/>
      <c r="G1007"/>
      <c r="H1007"/>
      <c r="I1007"/>
      <c r="J1007"/>
      <c r="K1007"/>
      <c r="L1007"/>
      <c r="M1007"/>
      <c r="N1007"/>
      <c r="O1007" s="5"/>
      <c r="P1007" s="5"/>
      <c r="Q1007"/>
      <c r="R1007"/>
      <c r="S1007"/>
      <c r="T1007"/>
      <c r="U1007"/>
      <c r="V1007"/>
      <c r="W1007"/>
      <c r="X1007"/>
      <c r="Y1007"/>
      <c r="Z1007"/>
      <c r="AA1007"/>
      <c r="AB1007"/>
    </row>
    <row r="1008" spans="1:28" ht="14.4">
      <c r="A1008" s="7"/>
      <c r="B1008"/>
      <c r="C1008"/>
      <c r="D1008"/>
      <c r="E1008"/>
      <c r="F1008"/>
      <c r="G1008"/>
      <c r="H1008"/>
      <c r="I1008"/>
      <c r="J1008"/>
      <c r="K1008"/>
      <c r="L1008"/>
      <c r="M1008"/>
      <c r="N1008"/>
      <c r="O1008" s="5"/>
      <c r="P1008" s="5"/>
      <c r="Q1008"/>
      <c r="R1008"/>
      <c r="S1008"/>
      <c r="T1008"/>
      <c r="U1008"/>
      <c r="V1008"/>
      <c r="W1008"/>
      <c r="X1008"/>
      <c r="Y1008"/>
      <c r="Z1008"/>
      <c r="AA1008"/>
      <c r="AB1008"/>
    </row>
    <row r="1009" spans="1:28" ht="14.4">
      <c r="A1009" s="7"/>
      <c r="B1009"/>
      <c r="C1009"/>
      <c r="D1009"/>
      <c r="E1009"/>
      <c r="F1009"/>
      <c r="G1009"/>
      <c r="H1009"/>
      <c r="I1009"/>
      <c r="J1009"/>
      <c r="K1009"/>
      <c r="L1009"/>
      <c r="M1009"/>
      <c r="N1009"/>
      <c r="O1009" s="5"/>
      <c r="P1009" s="5"/>
      <c r="Q1009"/>
      <c r="R1009"/>
      <c r="S1009"/>
      <c r="T1009"/>
      <c r="U1009"/>
      <c r="V1009"/>
      <c r="W1009"/>
      <c r="X1009"/>
      <c r="Y1009"/>
      <c r="Z1009"/>
      <c r="AA1009"/>
      <c r="AB1009"/>
    </row>
    <row r="1010" spans="1:28" ht="14.4">
      <c r="A1010" s="7"/>
      <c r="B1010"/>
      <c r="C1010"/>
      <c r="D1010"/>
      <c r="E1010"/>
      <c r="F1010"/>
      <c r="G1010"/>
      <c r="H1010"/>
      <c r="I1010"/>
      <c r="J1010"/>
      <c r="K1010"/>
      <c r="L1010"/>
      <c r="M1010"/>
      <c r="N1010"/>
      <c r="O1010" s="5"/>
      <c r="P1010" s="5"/>
      <c r="Q1010"/>
      <c r="R1010"/>
      <c r="S1010"/>
      <c r="T1010"/>
      <c r="U1010"/>
      <c r="V1010"/>
      <c r="W1010"/>
      <c r="X1010"/>
      <c r="Y1010"/>
      <c r="Z1010"/>
      <c r="AA1010"/>
      <c r="AB1010"/>
    </row>
    <row r="1011" spans="1:28" ht="14.4">
      <c r="A1011" s="7"/>
      <c r="B1011"/>
      <c r="C1011"/>
      <c r="D1011"/>
      <c r="E1011"/>
      <c r="F1011"/>
      <c r="G1011"/>
      <c r="H1011"/>
      <c r="I1011"/>
      <c r="J1011"/>
      <c r="K1011"/>
      <c r="L1011"/>
      <c r="M1011"/>
      <c r="N1011"/>
      <c r="O1011" s="5"/>
      <c r="P1011" s="5"/>
      <c r="Q1011"/>
      <c r="R1011"/>
      <c r="S1011"/>
      <c r="T1011"/>
      <c r="U1011"/>
      <c r="V1011"/>
      <c r="W1011"/>
      <c r="X1011"/>
      <c r="Y1011"/>
      <c r="Z1011"/>
      <c r="AA1011"/>
      <c r="AB1011"/>
    </row>
    <row r="1012" spans="1:28" ht="14.4">
      <c r="A1012" s="7"/>
      <c r="B1012"/>
      <c r="C1012"/>
      <c r="D1012"/>
      <c r="E1012"/>
      <c r="F1012"/>
      <c r="G1012"/>
      <c r="H1012"/>
      <c r="I1012"/>
      <c r="J1012"/>
      <c r="K1012"/>
      <c r="L1012"/>
      <c r="M1012"/>
      <c r="N1012"/>
      <c r="O1012" s="5"/>
      <c r="P1012" s="5"/>
      <c r="Q1012"/>
      <c r="R1012"/>
      <c r="S1012"/>
      <c r="T1012"/>
      <c r="U1012"/>
      <c r="V1012"/>
      <c r="W1012"/>
      <c r="X1012"/>
      <c r="Y1012"/>
      <c r="Z1012"/>
      <c r="AA1012"/>
      <c r="AB1012"/>
    </row>
    <row r="1013" spans="1:28" ht="14.4">
      <c r="A1013" s="7"/>
      <c r="B1013"/>
      <c r="C1013"/>
      <c r="D1013"/>
      <c r="E1013"/>
      <c r="F1013"/>
      <c r="G1013"/>
      <c r="H1013"/>
      <c r="I1013"/>
      <c r="J1013"/>
      <c r="K1013"/>
      <c r="L1013"/>
      <c r="M1013"/>
      <c r="N1013"/>
      <c r="O1013" s="5"/>
      <c r="P1013" s="5"/>
      <c r="Q1013"/>
      <c r="R1013"/>
      <c r="S1013"/>
      <c r="T1013"/>
      <c r="U1013"/>
      <c r="V1013"/>
      <c r="W1013"/>
      <c r="X1013"/>
      <c r="Y1013"/>
      <c r="Z1013"/>
      <c r="AA1013"/>
      <c r="AB1013"/>
    </row>
    <row r="1014" spans="1:28" ht="14.4">
      <c r="A1014" s="7"/>
      <c r="B1014"/>
      <c r="C1014"/>
      <c r="D1014"/>
      <c r="E1014"/>
      <c r="F1014"/>
      <c r="G1014"/>
      <c r="H1014"/>
      <c r="I1014"/>
      <c r="J1014"/>
      <c r="K1014"/>
      <c r="L1014"/>
      <c r="M1014"/>
      <c r="N1014"/>
      <c r="O1014" s="5"/>
      <c r="P1014" s="5"/>
      <c r="Q1014"/>
      <c r="R1014"/>
      <c r="S1014"/>
      <c r="T1014"/>
      <c r="U1014"/>
      <c r="V1014"/>
      <c r="W1014"/>
      <c r="X1014"/>
      <c r="Y1014"/>
      <c r="Z1014"/>
      <c r="AA1014"/>
      <c r="AB1014"/>
    </row>
    <row r="1015" spans="1:28" ht="14.4">
      <c r="A1015" s="7"/>
      <c r="B1015"/>
      <c r="C1015"/>
      <c r="D1015"/>
      <c r="E1015"/>
      <c r="F1015"/>
      <c r="G1015"/>
      <c r="H1015"/>
      <c r="I1015"/>
      <c r="J1015"/>
      <c r="K1015"/>
      <c r="L1015"/>
      <c r="M1015"/>
      <c r="N1015"/>
      <c r="O1015" s="5"/>
      <c r="P1015" s="5"/>
      <c r="Q1015"/>
      <c r="R1015"/>
      <c r="S1015"/>
      <c r="T1015"/>
      <c r="U1015"/>
      <c r="V1015"/>
      <c r="W1015"/>
      <c r="X1015"/>
      <c r="Y1015"/>
      <c r="Z1015"/>
      <c r="AA1015"/>
      <c r="AB1015"/>
    </row>
    <row r="1016" spans="1:28" ht="14.4">
      <c r="A1016" s="7"/>
      <c r="B1016"/>
      <c r="C1016"/>
      <c r="D1016"/>
      <c r="E1016"/>
      <c r="F1016"/>
      <c r="G1016"/>
      <c r="H1016"/>
      <c r="I1016"/>
      <c r="J1016"/>
      <c r="K1016"/>
      <c r="L1016"/>
      <c r="M1016"/>
      <c r="N1016"/>
      <c r="O1016" s="5"/>
      <c r="P1016" s="5"/>
      <c r="Q1016"/>
      <c r="R1016"/>
      <c r="S1016"/>
      <c r="T1016"/>
      <c r="U1016"/>
      <c r="V1016"/>
      <c r="W1016"/>
      <c r="X1016"/>
      <c r="Y1016"/>
      <c r="Z1016"/>
      <c r="AA1016"/>
      <c r="AB1016"/>
    </row>
    <row r="1017" spans="1:28" ht="14.4">
      <c r="A1017" s="7"/>
      <c r="B1017"/>
      <c r="C1017"/>
      <c r="D1017"/>
      <c r="E1017"/>
      <c r="F1017"/>
      <c r="G1017"/>
      <c r="H1017"/>
      <c r="I1017"/>
      <c r="J1017"/>
      <c r="K1017"/>
      <c r="L1017"/>
      <c r="M1017"/>
      <c r="N1017"/>
      <c r="O1017" s="5"/>
      <c r="P1017" s="5"/>
      <c r="Q1017"/>
      <c r="R1017"/>
      <c r="S1017"/>
      <c r="T1017"/>
      <c r="U1017"/>
      <c r="V1017"/>
      <c r="W1017"/>
      <c r="X1017"/>
      <c r="Y1017"/>
      <c r="Z1017"/>
      <c r="AA1017"/>
      <c r="AB1017"/>
    </row>
    <row r="1018" spans="1:28" ht="14.4">
      <c r="A1018" s="7"/>
      <c r="B1018"/>
      <c r="C1018"/>
      <c r="D1018"/>
      <c r="E1018"/>
      <c r="F1018"/>
      <c r="G1018"/>
      <c r="H1018"/>
      <c r="I1018"/>
      <c r="J1018"/>
      <c r="K1018"/>
      <c r="L1018"/>
      <c r="M1018"/>
      <c r="N1018"/>
      <c r="O1018" s="5"/>
      <c r="P1018" s="5"/>
      <c r="Q1018"/>
      <c r="R1018"/>
      <c r="S1018"/>
      <c r="T1018"/>
      <c r="U1018"/>
      <c r="V1018"/>
      <c r="W1018"/>
      <c r="X1018"/>
      <c r="Y1018"/>
      <c r="Z1018"/>
      <c r="AA1018"/>
      <c r="AB1018"/>
    </row>
  </sheetData>
  <sheetProtection formatCells="0" formatColumns="0" formatRows="0"/>
  <sortState xmlns:xlrd2="http://schemas.microsoft.com/office/spreadsheetml/2017/richdata2" ref="A458:AS506">
    <sortCondition ref="A458:A506"/>
  </sortState>
  <pageMargins left="0.75" right="0.75" top="1" bottom="1" header="0.5" footer="0.5"/>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9"/>
  <dimension ref="B1:I57"/>
  <sheetViews>
    <sheetView topLeftCell="A7" zoomScaleSheetLayoutView="100" workbookViewId="0">
      <selection activeCell="D16" sqref="D16"/>
    </sheetView>
  </sheetViews>
  <sheetFormatPr baseColWidth="10" defaultColWidth="11.44140625" defaultRowHeight="13.2"/>
  <cols>
    <col min="1" max="1" width="1" style="1" customWidth="1"/>
    <col min="2" max="2" width="11" style="1" customWidth="1"/>
    <col min="3" max="3" width="12.88671875" style="1" customWidth="1"/>
    <col min="4" max="4" width="30.33203125" style="1" customWidth="1"/>
    <col min="5" max="5" width="25.33203125" style="1" customWidth="1"/>
    <col min="6" max="6" width="12.5546875" style="1" customWidth="1"/>
    <col min="7" max="7" width="16.109375" style="1" customWidth="1"/>
    <col min="8" max="8" width="12.5546875" style="1" customWidth="1"/>
    <col min="9" max="255" width="10.33203125" style="1" customWidth="1"/>
    <col min="256" max="16384" width="11.44140625" style="1"/>
  </cols>
  <sheetData>
    <row r="1" spans="2:9" ht="6" customHeight="1"/>
    <row r="2" spans="2:9" ht="15" customHeight="1">
      <c r="B2" s="729"/>
      <c r="C2" s="731" t="s">
        <v>2</v>
      </c>
      <c r="D2" s="732"/>
      <c r="E2" s="732"/>
      <c r="F2" s="732"/>
      <c r="G2" s="732"/>
      <c r="H2" s="732"/>
      <c r="I2" s="732"/>
    </row>
    <row r="3" spans="2:9" ht="15" customHeight="1">
      <c r="B3" s="729"/>
      <c r="C3" s="733" t="s">
        <v>3</v>
      </c>
      <c r="D3" s="734"/>
      <c r="E3" s="734"/>
      <c r="F3" s="734"/>
      <c r="G3" s="734"/>
      <c r="H3" s="734"/>
      <c r="I3" s="734"/>
    </row>
    <row r="4" spans="2:9" ht="15" customHeight="1">
      <c r="B4" s="729"/>
      <c r="C4" s="733" t="s">
        <v>686</v>
      </c>
      <c r="D4" s="734"/>
      <c r="E4" s="734"/>
      <c r="F4" s="734"/>
      <c r="G4" s="734"/>
      <c r="H4" s="734"/>
      <c r="I4" s="734"/>
    </row>
    <row r="5" spans="2:9" ht="15" customHeight="1">
      <c r="B5" s="729"/>
      <c r="C5" s="187" t="s">
        <v>687</v>
      </c>
      <c r="D5" s="188"/>
      <c r="E5" s="189" t="s">
        <v>688</v>
      </c>
      <c r="F5" s="190" t="s">
        <v>689</v>
      </c>
      <c r="G5" s="190"/>
      <c r="H5" s="735" t="s">
        <v>680</v>
      </c>
      <c r="I5" s="735"/>
    </row>
    <row r="6" spans="2:9" ht="12.75" customHeight="1">
      <c r="B6" s="730"/>
      <c r="C6" s="730"/>
      <c r="D6" s="730"/>
      <c r="E6" s="730"/>
      <c r="F6" s="730"/>
      <c r="G6" s="730"/>
      <c r="H6" s="730"/>
    </row>
    <row r="7" spans="2:9" ht="27" customHeight="1">
      <c r="B7" s="715" t="s">
        <v>690</v>
      </c>
      <c r="C7" s="715"/>
      <c r="D7" s="715"/>
      <c r="E7" s="715"/>
      <c r="F7" s="715"/>
      <c r="G7" s="715"/>
      <c r="H7" s="715"/>
      <c r="I7" s="715"/>
    </row>
    <row r="8" spans="2:9" ht="12.75" customHeight="1">
      <c r="B8" s="716" t="s">
        <v>682</v>
      </c>
      <c r="C8" s="716"/>
      <c r="D8" s="716"/>
      <c r="E8" s="716"/>
      <c r="F8" s="716"/>
      <c r="G8" s="716"/>
      <c r="H8" s="716"/>
      <c r="I8" s="716"/>
    </row>
    <row r="9" spans="2:9" ht="43.5" customHeight="1">
      <c r="B9" s="717" t="s">
        <v>706</v>
      </c>
      <c r="C9" s="717"/>
      <c r="D9" s="717"/>
      <c r="E9" s="717"/>
      <c r="F9" s="717"/>
      <c r="G9" s="717"/>
      <c r="H9" s="717"/>
      <c r="I9" s="717"/>
    </row>
    <row r="10" spans="2:9" ht="12.75" customHeight="1">
      <c r="B10" s="718"/>
      <c r="C10" s="718"/>
      <c r="D10" s="718"/>
      <c r="E10" s="718"/>
      <c r="F10" s="718"/>
      <c r="G10" s="718"/>
      <c r="H10" s="718"/>
      <c r="I10" s="718"/>
    </row>
    <row r="11" spans="2:9" ht="40.5" customHeight="1">
      <c r="B11" s="192" t="s">
        <v>691</v>
      </c>
      <c r="C11" s="192" t="s">
        <v>692</v>
      </c>
      <c r="D11" s="192" t="s">
        <v>693</v>
      </c>
      <c r="E11" s="193" t="s">
        <v>694</v>
      </c>
      <c r="F11" s="192" t="s">
        <v>695</v>
      </c>
      <c r="G11" s="192" t="s">
        <v>9</v>
      </c>
      <c r="H11" s="722" t="s">
        <v>696</v>
      </c>
      <c r="I11" s="723"/>
    </row>
    <row r="12" spans="2:9" s="183" customFormat="1" ht="56.25" customHeight="1">
      <c r="B12" s="199"/>
      <c r="C12" s="195" t="str">
        <f t="shared" ref="C12:C42" si="0">IFERROR(VLOOKUP(B12,DATOS,2,FALSE),"")</f>
        <v/>
      </c>
      <c r="D12" s="195" t="str">
        <f>IFERROR(VLOOKUP(B12,DATOS,3,FALSE),"")</f>
        <v/>
      </c>
      <c r="E12" s="199" t="str">
        <f t="shared" ref="E12:E42" si="1">IFERROR(VLOOKUP(B12,DATOS,37,FALSE),"")</f>
        <v/>
      </c>
      <c r="F12" s="199" t="str">
        <f>IFERROR(VLOOKUP(B12,DATOS,24,FALSE),"")</f>
        <v/>
      </c>
      <c r="G12" s="195"/>
      <c r="H12" s="713"/>
      <c r="I12" s="714"/>
    </row>
    <row r="13" spans="2:9" s="183" customFormat="1" ht="37.5" customHeight="1">
      <c r="B13" s="199"/>
      <c r="C13" s="195" t="str">
        <f t="shared" si="0"/>
        <v/>
      </c>
      <c r="D13" s="195" t="str">
        <f t="shared" ref="D13:D42" si="2">IFERROR(VLOOKUP(B13,DATOS,3,FALSE),"")</f>
        <v/>
      </c>
      <c r="E13" s="199" t="str">
        <f t="shared" si="1"/>
        <v/>
      </c>
      <c r="F13" s="199" t="str">
        <f t="shared" ref="F13:F42" si="3">IFERROR(VLOOKUP(B13,DATOS,24,FALSE),"")</f>
        <v/>
      </c>
      <c r="G13" s="195"/>
      <c r="H13" s="713"/>
      <c r="I13" s="714"/>
    </row>
    <row r="14" spans="2:9" s="183" customFormat="1" ht="37.5" customHeight="1">
      <c r="B14" s="199"/>
      <c r="C14" s="195" t="str">
        <f t="shared" si="0"/>
        <v/>
      </c>
      <c r="D14" s="195" t="str">
        <f t="shared" si="2"/>
        <v/>
      </c>
      <c r="E14" s="199" t="str">
        <f t="shared" si="1"/>
        <v/>
      </c>
      <c r="F14" s="199" t="str">
        <f t="shared" si="3"/>
        <v/>
      </c>
      <c r="G14" s="195"/>
      <c r="H14" s="713"/>
      <c r="I14" s="714"/>
    </row>
    <row r="15" spans="2:9" s="183" customFormat="1" ht="37.5" customHeight="1">
      <c r="B15" s="199"/>
      <c r="C15" s="195" t="str">
        <f t="shared" si="0"/>
        <v/>
      </c>
      <c r="D15" s="195" t="str">
        <f t="shared" si="2"/>
        <v/>
      </c>
      <c r="E15" s="199" t="str">
        <f t="shared" si="1"/>
        <v/>
      </c>
      <c r="F15" s="199" t="str">
        <f t="shared" si="3"/>
        <v/>
      </c>
      <c r="G15" s="195"/>
      <c r="H15" s="713"/>
      <c r="I15" s="714"/>
    </row>
    <row r="16" spans="2:9" s="183" customFormat="1" ht="37.5" customHeight="1">
      <c r="B16" s="199"/>
      <c r="C16" s="195" t="str">
        <f t="shared" si="0"/>
        <v/>
      </c>
      <c r="D16" s="195" t="str">
        <f t="shared" si="2"/>
        <v/>
      </c>
      <c r="E16" s="199" t="str">
        <f t="shared" si="1"/>
        <v/>
      </c>
      <c r="F16" s="199" t="str">
        <f t="shared" si="3"/>
        <v/>
      </c>
      <c r="G16" s="195"/>
      <c r="H16" s="713"/>
      <c r="I16" s="714"/>
    </row>
    <row r="17" spans="2:9" s="183" customFormat="1" ht="37.5" customHeight="1">
      <c r="B17" s="199"/>
      <c r="C17" s="195" t="str">
        <f t="shared" si="0"/>
        <v/>
      </c>
      <c r="D17" s="195" t="str">
        <f t="shared" si="2"/>
        <v/>
      </c>
      <c r="E17" s="199" t="str">
        <f t="shared" si="1"/>
        <v/>
      </c>
      <c r="F17" s="199" t="str">
        <f t="shared" si="3"/>
        <v/>
      </c>
      <c r="G17" s="195"/>
      <c r="H17" s="713"/>
      <c r="I17" s="714"/>
    </row>
    <row r="18" spans="2:9" s="183" customFormat="1" ht="37.5" customHeight="1">
      <c r="B18" s="199"/>
      <c r="C18" s="195" t="str">
        <f t="shared" si="0"/>
        <v/>
      </c>
      <c r="D18" s="195" t="str">
        <f t="shared" si="2"/>
        <v/>
      </c>
      <c r="E18" s="199" t="str">
        <f t="shared" si="1"/>
        <v/>
      </c>
      <c r="F18" s="199" t="str">
        <f t="shared" si="3"/>
        <v/>
      </c>
      <c r="G18" s="195"/>
      <c r="H18" s="713"/>
      <c r="I18" s="714"/>
    </row>
    <row r="19" spans="2:9" s="183" customFormat="1" ht="37.5" customHeight="1">
      <c r="B19" s="199"/>
      <c r="C19" s="195" t="str">
        <f t="shared" si="0"/>
        <v/>
      </c>
      <c r="D19" s="195" t="str">
        <f t="shared" si="2"/>
        <v/>
      </c>
      <c r="E19" s="199" t="str">
        <f t="shared" si="1"/>
        <v/>
      </c>
      <c r="F19" s="199" t="str">
        <f t="shared" si="3"/>
        <v/>
      </c>
      <c r="G19" s="195"/>
      <c r="H19" s="713"/>
      <c r="I19" s="714"/>
    </row>
    <row r="20" spans="2:9" s="183" customFormat="1" ht="37.5" customHeight="1">
      <c r="B20" s="199"/>
      <c r="C20" s="195" t="str">
        <f t="shared" si="0"/>
        <v/>
      </c>
      <c r="D20" s="195" t="str">
        <f t="shared" si="2"/>
        <v/>
      </c>
      <c r="E20" s="199" t="str">
        <f t="shared" si="1"/>
        <v/>
      </c>
      <c r="F20" s="199" t="str">
        <f t="shared" si="3"/>
        <v/>
      </c>
      <c r="G20" s="195"/>
      <c r="H20" s="713"/>
      <c r="I20" s="714"/>
    </row>
    <row r="21" spans="2:9" s="183" customFormat="1" ht="37.5" customHeight="1">
      <c r="B21" s="199"/>
      <c r="C21" s="195" t="str">
        <f t="shared" si="0"/>
        <v/>
      </c>
      <c r="D21" s="195" t="str">
        <f t="shared" si="2"/>
        <v/>
      </c>
      <c r="E21" s="199" t="str">
        <f t="shared" si="1"/>
        <v/>
      </c>
      <c r="F21" s="199" t="str">
        <f t="shared" si="3"/>
        <v/>
      </c>
      <c r="G21" s="195"/>
      <c r="H21" s="713"/>
      <c r="I21" s="714"/>
    </row>
    <row r="22" spans="2:9" s="183" customFormat="1" ht="37.5" customHeight="1">
      <c r="B22" s="199"/>
      <c r="C22" s="195" t="str">
        <f t="shared" si="0"/>
        <v/>
      </c>
      <c r="D22" s="195" t="str">
        <f t="shared" si="2"/>
        <v/>
      </c>
      <c r="E22" s="199" t="str">
        <f t="shared" si="1"/>
        <v/>
      </c>
      <c r="F22" s="199" t="str">
        <f t="shared" si="3"/>
        <v/>
      </c>
      <c r="G22" s="195"/>
      <c r="H22" s="713"/>
      <c r="I22" s="714"/>
    </row>
    <row r="23" spans="2:9" s="183" customFormat="1" ht="37.5" customHeight="1">
      <c r="B23" s="199"/>
      <c r="C23" s="195" t="str">
        <f t="shared" si="0"/>
        <v/>
      </c>
      <c r="D23" s="195" t="str">
        <f t="shared" si="2"/>
        <v/>
      </c>
      <c r="E23" s="199" t="str">
        <f t="shared" si="1"/>
        <v/>
      </c>
      <c r="F23" s="199" t="str">
        <f t="shared" si="3"/>
        <v/>
      </c>
      <c r="G23" s="195"/>
      <c r="H23" s="713"/>
      <c r="I23" s="714"/>
    </row>
    <row r="24" spans="2:9" s="183" customFormat="1" ht="37.5" customHeight="1">
      <c r="B24" s="199"/>
      <c r="C24" s="195" t="str">
        <f t="shared" si="0"/>
        <v/>
      </c>
      <c r="D24" s="195" t="str">
        <f t="shared" si="2"/>
        <v/>
      </c>
      <c r="E24" s="199" t="str">
        <f t="shared" si="1"/>
        <v/>
      </c>
      <c r="F24" s="199" t="str">
        <f t="shared" si="3"/>
        <v/>
      </c>
      <c r="G24" s="195"/>
      <c r="H24" s="713"/>
      <c r="I24" s="714"/>
    </row>
    <row r="25" spans="2:9" s="183" customFormat="1" ht="37.5" customHeight="1">
      <c r="B25" s="199"/>
      <c r="C25" s="195" t="str">
        <f t="shared" si="0"/>
        <v/>
      </c>
      <c r="D25" s="195" t="str">
        <f t="shared" si="2"/>
        <v/>
      </c>
      <c r="E25" s="199" t="str">
        <f t="shared" si="1"/>
        <v/>
      </c>
      <c r="F25" s="199" t="str">
        <f t="shared" si="3"/>
        <v/>
      </c>
      <c r="G25" s="195"/>
      <c r="H25" s="713"/>
      <c r="I25" s="714"/>
    </row>
    <row r="26" spans="2:9" s="183" customFormat="1" ht="37.5" customHeight="1">
      <c r="B26" s="199"/>
      <c r="C26" s="195" t="str">
        <f t="shared" si="0"/>
        <v/>
      </c>
      <c r="D26" s="195" t="str">
        <f t="shared" si="2"/>
        <v/>
      </c>
      <c r="E26" s="199" t="str">
        <f t="shared" si="1"/>
        <v/>
      </c>
      <c r="F26" s="199" t="str">
        <f t="shared" si="3"/>
        <v/>
      </c>
      <c r="G26" s="195"/>
      <c r="H26" s="713"/>
      <c r="I26" s="714"/>
    </row>
    <row r="27" spans="2:9" s="183" customFormat="1" ht="37.5" customHeight="1">
      <c r="B27" s="199"/>
      <c r="C27" s="195" t="str">
        <f t="shared" si="0"/>
        <v/>
      </c>
      <c r="D27" s="195" t="str">
        <f t="shared" si="2"/>
        <v/>
      </c>
      <c r="E27" s="199" t="str">
        <f t="shared" si="1"/>
        <v/>
      </c>
      <c r="F27" s="199" t="str">
        <f t="shared" si="3"/>
        <v/>
      </c>
      <c r="G27" s="195"/>
      <c r="H27" s="713"/>
      <c r="I27" s="714"/>
    </row>
    <row r="28" spans="2:9" s="183" customFormat="1" ht="37.5" customHeight="1">
      <c r="B28" s="199"/>
      <c r="C28" s="195" t="str">
        <f t="shared" si="0"/>
        <v/>
      </c>
      <c r="D28" s="195" t="str">
        <f t="shared" si="2"/>
        <v/>
      </c>
      <c r="E28" s="199" t="str">
        <f t="shared" si="1"/>
        <v/>
      </c>
      <c r="F28" s="199" t="str">
        <f t="shared" si="3"/>
        <v/>
      </c>
      <c r="G28" s="195"/>
      <c r="H28" s="713"/>
      <c r="I28" s="714"/>
    </row>
    <row r="29" spans="2:9" s="183" customFormat="1" ht="37.5" customHeight="1">
      <c r="B29" s="199"/>
      <c r="C29" s="195" t="str">
        <f t="shared" si="0"/>
        <v/>
      </c>
      <c r="D29" s="195" t="str">
        <f t="shared" si="2"/>
        <v/>
      </c>
      <c r="E29" s="199" t="str">
        <f t="shared" si="1"/>
        <v/>
      </c>
      <c r="F29" s="199" t="str">
        <f t="shared" si="3"/>
        <v/>
      </c>
      <c r="G29" s="195"/>
      <c r="H29" s="713"/>
      <c r="I29" s="714"/>
    </row>
    <row r="30" spans="2:9" s="183" customFormat="1" ht="37.5" customHeight="1">
      <c r="B30" s="199"/>
      <c r="C30" s="195" t="str">
        <f t="shared" si="0"/>
        <v/>
      </c>
      <c r="D30" s="195" t="str">
        <f t="shared" si="2"/>
        <v/>
      </c>
      <c r="E30" s="199" t="str">
        <f t="shared" si="1"/>
        <v/>
      </c>
      <c r="F30" s="199" t="str">
        <f t="shared" si="3"/>
        <v/>
      </c>
      <c r="G30" s="195"/>
      <c r="H30" s="713"/>
      <c r="I30" s="714"/>
    </row>
    <row r="31" spans="2:9" s="183" customFormat="1" ht="37.5" customHeight="1">
      <c r="B31" s="199"/>
      <c r="C31" s="195" t="str">
        <f t="shared" si="0"/>
        <v/>
      </c>
      <c r="D31" s="195" t="str">
        <f t="shared" si="2"/>
        <v/>
      </c>
      <c r="E31" s="199" t="str">
        <f t="shared" si="1"/>
        <v/>
      </c>
      <c r="F31" s="199" t="str">
        <f t="shared" si="3"/>
        <v/>
      </c>
      <c r="G31" s="195"/>
      <c r="H31" s="713"/>
      <c r="I31" s="714"/>
    </row>
    <row r="32" spans="2:9" s="183" customFormat="1" ht="37.5" customHeight="1">
      <c r="B32" s="199"/>
      <c r="C32" s="195" t="str">
        <f t="shared" si="0"/>
        <v/>
      </c>
      <c r="D32" s="195" t="str">
        <f t="shared" si="2"/>
        <v/>
      </c>
      <c r="E32" s="199" t="str">
        <f t="shared" si="1"/>
        <v/>
      </c>
      <c r="F32" s="199" t="str">
        <f t="shared" si="3"/>
        <v/>
      </c>
      <c r="G32" s="195"/>
      <c r="H32" s="713"/>
      <c r="I32" s="714"/>
    </row>
    <row r="33" spans="2:9" s="183" customFormat="1" ht="37.5" customHeight="1">
      <c r="B33" s="199"/>
      <c r="C33" s="195" t="str">
        <f t="shared" si="0"/>
        <v/>
      </c>
      <c r="D33" s="195" t="str">
        <f t="shared" si="2"/>
        <v/>
      </c>
      <c r="E33" s="199" t="str">
        <f t="shared" si="1"/>
        <v/>
      </c>
      <c r="F33" s="199" t="str">
        <f t="shared" si="3"/>
        <v/>
      </c>
      <c r="G33" s="195"/>
      <c r="H33" s="713"/>
      <c r="I33" s="714"/>
    </row>
    <row r="34" spans="2:9" s="183" customFormat="1" ht="37.5" customHeight="1">
      <c r="B34" s="199"/>
      <c r="C34" s="195" t="str">
        <f t="shared" si="0"/>
        <v/>
      </c>
      <c r="D34" s="195" t="str">
        <f t="shared" si="2"/>
        <v/>
      </c>
      <c r="E34" s="199" t="str">
        <f t="shared" si="1"/>
        <v/>
      </c>
      <c r="F34" s="199" t="str">
        <f t="shared" si="3"/>
        <v/>
      </c>
      <c r="G34" s="195"/>
      <c r="H34" s="713"/>
      <c r="I34" s="714"/>
    </row>
    <row r="35" spans="2:9" s="183" customFormat="1" ht="37.5" customHeight="1">
      <c r="B35" s="199"/>
      <c r="C35" s="195" t="str">
        <f t="shared" si="0"/>
        <v/>
      </c>
      <c r="D35" s="195" t="str">
        <f t="shared" si="2"/>
        <v/>
      </c>
      <c r="E35" s="199" t="str">
        <f t="shared" si="1"/>
        <v/>
      </c>
      <c r="F35" s="199" t="str">
        <f t="shared" si="3"/>
        <v/>
      </c>
      <c r="G35" s="195"/>
      <c r="H35" s="713"/>
      <c r="I35" s="714"/>
    </row>
    <row r="36" spans="2:9" s="183" customFormat="1" ht="37.5" customHeight="1">
      <c r="B36" s="199"/>
      <c r="C36" s="195" t="str">
        <f t="shared" si="0"/>
        <v/>
      </c>
      <c r="D36" s="195" t="str">
        <f t="shared" si="2"/>
        <v/>
      </c>
      <c r="E36" s="199" t="str">
        <f t="shared" si="1"/>
        <v/>
      </c>
      <c r="F36" s="199" t="str">
        <f t="shared" si="3"/>
        <v/>
      </c>
      <c r="G36" s="195"/>
      <c r="H36" s="713"/>
      <c r="I36" s="714"/>
    </row>
    <row r="37" spans="2:9" s="183" customFormat="1" ht="37.5" customHeight="1">
      <c r="B37" s="199"/>
      <c r="C37" s="195" t="str">
        <f t="shared" si="0"/>
        <v/>
      </c>
      <c r="D37" s="195" t="str">
        <f t="shared" si="2"/>
        <v/>
      </c>
      <c r="E37" s="199" t="str">
        <f t="shared" si="1"/>
        <v/>
      </c>
      <c r="F37" s="199" t="str">
        <f t="shared" si="3"/>
        <v/>
      </c>
      <c r="G37" s="195"/>
      <c r="H37" s="713"/>
      <c r="I37" s="714"/>
    </row>
    <row r="38" spans="2:9" s="183" customFormat="1" ht="37.5" customHeight="1">
      <c r="B38" s="199"/>
      <c r="C38" s="195" t="str">
        <f t="shared" si="0"/>
        <v/>
      </c>
      <c r="D38" s="195" t="str">
        <f t="shared" si="2"/>
        <v/>
      </c>
      <c r="E38" s="199" t="str">
        <f t="shared" si="1"/>
        <v/>
      </c>
      <c r="F38" s="199" t="str">
        <f t="shared" si="3"/>
        <v/>
      </c>
      <c r="G38" s="195"/>
      <c r="H38" s="713"/>
      <c r="I38" s="714"/>
    </row>
    <row r="39" spans="2:9" s="183" customFormat="1" ht="37.5" customHeight="1">
      <c r="B39" s="199"/>
      <c r="C39" s="195" t="str">
        <f t="shared" si="0"/>
        <v/>
      </c>
      <c r="D39" s="195" t="str">
        <f t="shared" si="2"/>
        <v/>
      </c>
      <c r="E39" s="199" t="str">
        <f t="shared" si="1"/>
        <v/>
      </c>
      <c r="F39" s="199" t="str">
        <f t="shared" si="3"/>
        <v/>
      </c>
      <c r="G39" s="195"/>
      <c r="H39" s="713"/>
      <c r="I39" s="714"/>
    </row>
    <row r="40" spans="2:9" s="183" customFormat="1" ht="37.5" customHeight="1">
      <c r="B40" s="199"/>
      <c r="C40" s="195" t="str">
        <f t="shared" si="0"/>
        <v/>
      </c>
      <c r="D40" s="195" t="str">
        <f t="shared" si="2"/>
        <v/>
      </c>
      <c r="E40" s="199" t="str">
        <f t="shared" si="1"/>
        <v/>
      </c>
      <c r="F40" s="199" t="str">
        <f t="shared" si="3"/>
        <v/>
      </c>
      <c r="G40" s="195"/>
      <c r="H40" s="713"/>
      <c r="I40" s="714"/>
    </row>
    <row r="41" spans="2:9" s="183" customFormat="1" ht="37.5" customHeight="1">
      <c r="B41" s="199"/>
      <c r="C41" s="195" t="str">
        <f t="shared" si="0"/>
        <v/>
      </c>
      <c r="D41" s="195" t="str">
        <f t="shared" si="2"/>
        <v/>
      </c>
      <c r="E41" s="199" t="str">
        <f t="shared" si="1"/>
        <v/>
      </c>
      <c r="F41" s="199" t="str">
        <f t="shared" si="3"/>
        <v/>
      </c>
      <c r="G41" s="195"/>
      <c r="H41" s="713"/>
      <c r="I41" s="714"/>
    </row>
    <row r="42" spans="2:9" s="183" customFormat="1" ht="37.5" customHeight="1">
      <c r="B42" s="199"/>
      <c r="C42" s="195" t="str">
        <f t="shared" si="0"/>
        <v/>
      </c>
      <c r="D42" s="195" t="str">
        <f t="shared" si="2"/>
        <v/>
      </c>
      <c r="E42" s="199" t="str">
        <f t="shared" si="1"/>
        <v/>
      </c>
      <c r="F42" s="199" t="str">
        <f t="shared" si="3"/>
        <v/>
      </c>
      <c r="G42" s="195"/>
      <c r="H42" s="713"/>
      <c r="I42" s="714"/>
    </row>
    <row r="43" spans="2:9" ht="9" customHeight="1" thickBot="1">
      <c r="B43" s="191"/>
      <c r="C43" s="191"/>
      <c r="D43" s="191"/>
      <c r="E43" s="191"/>
      <c r="F43" s="191"/>
      <c r="G43" s="191"/>
      <c r="H43" s="159"/>
      <c r="I43" s="159"/>
    </row>
    <row r="44" spans="2:9" ht="48.75" customHeight="1" thickBot="1">
      <c r="B44" s="719" t="s">
        <v>683</v>
      </c>
      <c r="C44" s="720"/>
      <c r="D44" s="720"/>
      <c r="E44" s="720"/>
      <c r="F44" s="720"/>
      <c r="G44" s="720"/>
      <c r="H44" s="720"/>
      <c r="I44" s="721"/>
    </row>
    <row r="45" spans="2:9" ht="10.5" customHeight="1" thickBot="1">
      <c r="B45" s="194"/>
      <c r="C45" s="198"/>
      <c r="D45" s="198"/>
      <c r="E45" s="198"/>
      <c r="F45" s="198"/>
      <c r="G45" s="198"/>
      <c r="H45" s="198"/>
      <c r="I45" s="198"/>
    </row>
    <row r="46" spans="2:9" ht="111.75" customHeight="1" thickBot="1">
      <c r="B46" s="725" t="s">
        <v>684</v>
      </c>
      <c r="C46" s="726"/>
      <c r="D46" s="726"/>
      <c r="E46" s="726"/>
      <c r="F46" s="726"/>
      <c r="G46" s="726"/>
      <c r="H46" s="726"/>
      <c r="I46" s="727"/>
    </row>
    <row r="47" spans="2:9" ht="5.25" customHeight="1">
      <c r="B47" s="712"/>
      <c r="C47" s="712"/>
      <c r="D47" s="712"/>
      <c r="E47" s="712"/>
      <c r="F47" s="712"/>
      <c r="G47" s="712"/>
      <c r="H47" s="712"/>
      <c r="I47" s="712"/>
    </row>
    <row r="48" spans="2:9" s="186" customFormat="1" ht="20.25" customHeight="1">
      <c r="B48" s="710" t="s">
        <v>6</v>
      </c>
      <c r="C48" s="710"/>
      <c r="D48" s="196"/>
      <c r="E48" s="728"/>
      <c r="F48" s="728"/>
      <c r="G48" s="728"/>
      <c r="H48" s="728"/>
      <c r="I48" s="728"/>
    </row>
    <row r="49" spans="2:8" ht="41.25" customHeight="1">
      <c r="B49" s="712"/>
      <c r="C49" s="712"/>
      <c r="D49" s="712"/>
      <c r="E49" s="712"/>
    </row>
    <row r="50" spans="2:8" ht="33.75" customHeight="1">
      <c r="B50" s="712"/>
      <c r="C50" s="712"/>
      <c r="D50" s="712"/>
      <c r="E50" s="712"/>
    </row>
    <row r="51" spans="2:8">
      <c r="B51" s="711" t="s">
        <v>685</v>
      </c>
      <c r="C51" s="711"/>
      <c r="D51" s="711"/>
      <c r="E51" s="711"/>
      <c r="F51" s="711"/>
    </row>
    <row r="52" spans="2:8" ht="14.25" customHeight="1">
      <c r="B52" s="724"/>
      <c r="C52" s="724"/>
      <c r="D52" s="724"/>
      <c r="E52" s="724"/>
      <c r="F52" s="197"/>
    </row>
    <row r="53" spans="2:8" ht="14.25" customHeight="1">
      <c r="B53" s="711" t="s">
        <v>697</v>
      </c>
      <c r="C53" s="711"/>
      <c r="D53" s="711"/>
      <c r="E53" s="711"/>
    </row>
    <row r="55" spans="2:8">
      <c r="B55" s="183" t="s">
        <v>698</v>
      </c>
      <c r="G55" s="124"/>
      <c r="H55" s="124"/>
    </row>
    <row r="56" spans="2:8" ht="14.25" customHeight="1"/>
    <row r="57" spans="2:8" ht="12.75" customHeight="1"/>
  </sheetData>
  <mergeCells count="51">
    <mergeCell ref="B2:B5"/>
    <mergeCell ref="B6:H6"/>
    <mergeCell ref="C2:I2"/>
    <mergeCell ref="C3:I3"/>
    <mergeCell ref="C4:I4"/>
    <mergeCell ref="H5:I5"/>
    <mergeCell ref="B53:E53"/>
    <mergeCell ref="H24:I24"/>
    <mergeCell ref="H25:I25"/>
    <mergeCell ref="H26:I26"/>
    <mergeCell ref="H27:I27"/>
    <mergeCell ref="H30:I30"/>
    <mergeCell ref="H31:I31"/>
    <mergeCell ref="H32:I32"/>
    <mergeCell ref="B49:E50"/>
    <mergeCell ref="B52:E52"/>
    <mergeCell ref="H34:I34"/>
    <mergeCell ref="H35:I35"/>
    <mergeCell ref="H36:I36"/>
    <mergeCell ref="H37:I37"/>
    <mergeCell ref="B46:I46"/>
    <mergeCell ref="E48:I48"/>
    <mergeCell ref="B7:I7"/>
    <mergeCell ref="B8:I8"/>
    <mergeCell ref="B9:I9"/>
    <mergeCell ref="B10:I10"/>
    <mergeCell ref="B44:I44"/>
    <mergeCell ref="H11:I11"/>
    <mergeCell ref="H12:I12"/>
    <mergeCell ref="H13:I13"/>
    <mergeCell ref="H14:I14"/>
    <mergeCell ref="H15:I15"/>
    <mergeCell ref="H16:I16"/>
    <mergeCell ref="H17:I17"/>
    <mergeCell ref="H33:I33"/>
    <mergeCell ref="H18:I18"/>
    <mergeCell ref="H19:I19"/>
    <mergeCell ref="H20:I20"/>
    <mergeCell ref="H21:I21"/>
    <mergeCell ref="H22:I22"/>
    <mergeCell ref="H23:I23"/>
    <mergeCell ref="H28:I28"/>
    <mergeCell ref="H29:I29"/>
    <mergeCell ref="B48:C48"/>
    <mergeCell ref="B51:F51"/>
    <mergeCell ref="B47:I47"/>
    <mergeCell ref="H38:I38"/>
    <mergeCell ref="H39:I39"/>
    <mergeCell ref="H40:I40"/>
    <mergeCell ref="H41:I41"/>
    <mergeCell ref="H42:I42"/>
  </mergeCells>
  <conditionalFormatting sqref="B52">
    <cfRule type="expression" dxfId="5" priority="1" stopIfTrue="1">
      <formula>LEN(TRIM(B52))=0</formula>
    </cfRule>
  </conditionalFormatting>
  <conditionalFormatting sqref="D48">
    <cfRule type="expression" dxfId="4" priority="3" stopIfTrue="1">
      <formula>LEN(TRIM(D48))=0</formula>
    </cfRule>
  </conditionalFormatting>
  <dataValidations count="2">
    <dataValidation allowBlank="1" showInputMessage="1" showErrorMessage="1" prompt="Digite el nombre del supervisor del catedrático." sqref="B52" xr:uid="{00000000-0002-0000-0500-000000000000}">
      <formula1>0</formula1>
      <formula2>0</formula2>
    </dataValidation>
    <dataValidation allowBlank="1" showInputMessage="1" showErrorMessage="1" prompt="Digite la fecha de elaboración del documento con siguiente formato: DD/MM/AAAA. Ejemplo: 12/01/2018." sqref="D48" xr:uid="{00000000-0002-0000-0500-000001000000}">
      <formula1>0</formula1>
      <formula2>0</formula2>
    </dataValidation>
  </dataValidations>
  <printOptions horizontalCentered="1"/>
  <pageMargins left="0.39374999999999999" right="0.39374999999999999" top="0.59027777777777779" bottom="0.39374999999999999" header="0.51180555555555551" footer="0.51180555555555551"/>
  <pageSetup scale="70" firstPageNumber="0" orientation="portrait" horizontalDpi="300" verticalDpi="300" r:id="rId1"/>
  <headerFooter alignWithMargins="0"/>
  <drawing r:id="rId2"/>
  <legacyDrawing r:id="rId3"/>
  <oleObjects>
    <mc:AlternateContent xmlns:mc="http://schemas.openxmlformats.org/markup-compatibility/2006">
      <mc:Choice Requires="x14">
        <oleObject progId="PBrush" shapeId="13313" r:id="rId4">
          <objectPr defaultSize="0" autoPict="0" r:id="rId5">
            <anchor moveWithCells="1" sizeWithCells="1">
              <from>
                <xdr:col>1</xdr:col>
                <xdr:colOff>60960</xdr:colOff>
                <xdr:row>1</xdr:row>
                <xdr:rowOff>60960</xdr:rowOff>
              </from>
              <to>
                <xdr:col>2</xdr:col>
                <xdr:colOff>0</xdr:colOff>
                <xdr:row>4</xdr:row>
                <xdr:rowOff>152400</xdr:rowOff>
              </to>
            </anchor>
          </objectPr>
        </oleObject>
      </mc:Choice>
      <mc:Fallback>
        <oleObject progId="PBrush" shapeId="13313"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2"/>
  <dimension ref="B1:J36"/>
  <sheetViews>
    <sheetView view="pageBreakPreview" zoomScaleNormal="100" zoomScaleSheetLayoutView="100" workbookViewId="0">
      <selection activeCell="D18" sqref="D18:H20"/>
    </sheetView>
  </sheetViews>
  <sheetFormatPr baseColWidth="10" defaultColWidth="11.44140625" defaultRowHeight="13.2"/>
  <cols>
    <col min="1" max="1" width="1" style="1" customWidth="1"/>
    <col min="2" max="2" width="12.109375" style="1" customWidth="1"/>
    <col min="3" max="3" width="11.33203125" style="1" customWidth="1"/>
    <col min="4" max="4" width="18.33203125" style="1" customWidth="1"/>
    <col min="5" max="5" width="17.88671875" style="1" customWidth="1"/>
    <col min="6" max="6" width="20.33203125" style="1" customWidth="1"/>
    <col min="7" max="7" width="12.33203125" style="1" customWidth="1"/>
    <col min="8" max="8" width="15.88671875" style="1" customWidth="1"/>
    <col min="9" max="9" width="1.33203125" style="1" customWidth="1"/>
    <col min="10" max="10" width="11" style="1" customWidth="1"/>
    <col min="11" max="256" width="10.33203125" style="1" customWidth="1"/>
    <col min="257" max="16384" width="11.44140625" style="1"/>
  </cols>
  <sheetData>
    <row r="1" spans="2:10" ht="6" customHeight="1"/>
    <row r="2" spans="2:10" ht="15" customHeight="1">
      <c r="B2" s="748"/>
      <c r="C2" s="748"/>
      <c r="D2" s="746" t="s">
        <v>3</v>
      </c>
      <c r="E2" s="746"/>
      <c r="F2" s="746"/>
      <c r="G2" s="746"/>
      <c r="H2" s="746"/>
    </row>
    <row r="3" spans="2:10" ht="15" customHeight="1">
      <c r="B3" s="748"/>
      <c r="C3" s="748"/>
      <c r="D3" s="747" t="s">
        <v>916</v>
      </c>
      <c r="E3" s="747"/>
      <c r="F3" s="747"/>
      <c r="G3" s="747"/>
      <c r="H3" s="747"/>
    </row>
    <row r="4" spans="2:10" ht="15" customHeight="1">
      <c r="B4" s="748"/>
      <c r="C4" s="748"/>
      <c r="D4" s="639" t="s">
        <v>911</v>
      </c>
      <c r="E4" s="640" t="s">
        <v>918</v>
      </c>
      <c r="F4" s="749" t="s">
        <v>919</v>
      </c>
      <c r="G4" s="750"/>
      <c r="H4" s="181" t="s">
        <v>680</v>
      </c>
    </row>
    <row r="5" spans="2:10" ht="12.75" customHeight="1">
      <c r="B5" s="712"/>
      <c r="C5" s="712"/>
      <c r="D5" s="712"/>
      <c r="E5" s="712"/>
      <c r="F5" s="712"/>
      <c r="G5" s="712"/>
      <c r="H5" s="712"/>
    </row>
    <row r="6" spans="2:10" ht="27" customHeight="1">
      <c r="B6" s="715" t="s">
        <v>681</v>
      </c>
      <c r="C6" s="715"/>
      <c r="D6" s="715"/>
      <c r="E6" s="715"/>
      <c r="F6" s="715"/>
      <c r="G6" s="715"/>
      <c r="H6" s="715"/>
    </row>
    <row r="7" spans="2:10" ht="12.75" customHeight="1">
      <c r="B7" s="751"/>
      <c r="C7" s="751"/>
      <c r="D7" s="751"/>
      <c r="E7" s="751"/>
      <c r="F7" s="751"/>
      <c r="G7" s="751"/>
      <c r="H7" s="751"/>
    </row>
    <row r="8" spans="2:10" ht="15" customHeight="1">
      <c r="B8" s="716" t="s">
        <v>682</v>
      </c>
      <c r="C8" s="716"/>
      <c r="D8" s="716"/>
      <c r="E8" s="716"/>
      <c r="F8" s="716"/>
      <c r="G8" s="716"/>
      <c r="H8" s="716"/>
    </row>
    <row r="9" spans="2:10" ht="12.75" customHeight="1">
      <c r="B9" s="712"/>
      <c r="C9" s="712"/>
      <c r="D9" s="712"/>
      <c r="E9" s="712"/>
      <c r="F9" s="712"/>
      <c r="G9" s="712"/>
      <c r="H9" s="712"/>
    </row>
    <row r="10" spans="2:10" ht="40.5" customHeight="1">
      <c r="B10" s="745" t="s">
        <v>906</v>
      </c>
      <c r="C10" s="745"/>
      <c r="D10" s="745"/>
      <c r="E10" s="745"/>
      <c r="F10" s="745"/>
      <c r="G10" s="745"/>
      <c r="H10" s="745"/>
      <c r="I10" s="601"/>
      <c r="J10" s="601"/>
    </row>
    <row r="11" spans="2:10" ht="27.75" customHeight="1">
      <c r="B11" s="736" t="s">
        <v>907</v>
      </c>
      <c r="C11" s="736"/>
      <c r="D11" s="736"/>
      <c r="E11" s="736"/>
      <c r="F11" s="736"/>
      <c r="G11" s="736"/>
      <c r="H11" s="736"/>
      <c r="I11" s="191"/>
      <c r="J11" s="191"/>
    </row>
    <row r="12" spans="2:10" ht="30" customHeight="1">
      <c r="B12" s="737" t="s">
        <v>908</v>
      </c>
      <c r="C12" s="737"/>
      <c r="D12" s="737"/>
      <c r="E12" s="737"/>
      <c r="F12" s="737"/>
      <c r="G12" s="737"/>
      <c r="H12" s="737"/>
    </row>
    <row r="13" spans="2:10" ht="24.75" customHeight="1">
      <c r="B13" s="743" t="s">
        <v>909</v>
      </c>
      <c r="C13" s="743"/>
      <c r="D13" s="743"/>
      <c r="E13" s="743"/>
      <c r="F13" s="743"/>
      <c r="G13" s="743"/>
      <c r="H13" s="743"/>
    </row>
    <row r="14" spans="2:10" ht="12.75" customHeight="1">
      <c r="B14" s="744" t="s">
        <v>910</v>
      </c>
      <c r="C14" s="744"/>
      <c r="D14" s="744"/>
      <c r="E14" s="744"/>
      <c r="F14" s="744"/>
      <c r="G14" s="744"/>
      <c r="H14" s="744"/>
      <c r="I14" s="601"/>
      <c r="J14" s="601"/>
    </row>
    <row r="15" spans="2:10" ht="12.75" customHeight="1">
      <c r="B15" s="712"/>
      <c r="C15" s="712"/>
      <c r="D15" s="712"/>
      <c r="E15" s="712"/>
      <c r="F15" s="712"/>
      <c r="G15" s="712"/>
      <c r="H15" s="712"/>
    </row>
    <row r="16" spans="2:10" ht="20.100000000000001" customHeight="1">
      <c r="B16" s="739" t="s">
        <v>41</v>
      </c>
      <c r="C16" s="739"/>
      <c r="D16" s="641"/>
      <c r="E16" s="642" t="s">
        <v>917</v>
      </c>
      <c r="F16" s="740"/>
      <c r="G16" s="740"/>
      <c r="H16" s="740"/>
      <c r="J16" s="1" t="str">
        <f>IF(D16=1,13,IF(D16=2,15,IF(D16=3,17,IF(D16=4,19,IF(D16=5,21,"")))))</f>
        <v/>
      </c>
    </row>
    <row r="17" spans="2:8" ht="26.25" customHeight="1">
      <c r="B17" s="739" t="s">
        <v>42</v>
      </c>
      <c r="C17" s="739"/>
      <c r="D17" s="643" t="str">
        <f>IFERROR(VLOOKUP(F16,DATOS,2,FALSE),"")</f>
        <v/>
      </c>
      <c r="E17" s="644" t="s">
        <v>44</v>
      </c>
      <c r="F17" s="754" t="str">
        <f>IFERROR(VLOOKUP(F16,DATOS,3,FALSE),"")</f>
        <v/>
      </c>
      <c r="G17" s="754"/>
      <c r="H17" s="754"/>
    </row>
    <row r="18" spans="2:8" ht="72.75" customHeight="1">
      <c r="B18" s="741" t="s">
        <v>4</v>
      </c>
      <c r="C18" s="741"/>
      <c r="D18" s="742" t="str">
        <f>IFERROR(VLOOKUP(F16,DATOS,37,FALSE),"")</f>
        <v/>
      </c>
      <c r="E18" s="742"/>
      <c r="F18" s="742"/>
      <c r="G18" s="742"/>
      <c r="H18" s="742"/>
    </row>
    <row r="19" spans="2:8" ht="20.100000000000001" customHeight="1">
      <c r="B19" s="739" t="s">
        <v>43</v>
      </c>
      <c r="C19" s="739"/>
      <c r="D19" s="645"/>
      <c r="E19" s="752" t="s">
        <v>32</v>
      </c>
      <c r="F19" s="752"/>
      <c r="G19" s="753" t="str">
        <f>IFERROR(VLOOKUP(F16,DATOS,40,FALSE),"")</f>
        <v/>
      </c>
      <c r="H19" s="753"/>
    </row>
    <row r="20" spans="2:8" ht="20.100000000000001" customHeight="1">
      <c r="B20" s="741" t="s">
        <v>5</v>
      </c>
      <c r="C20" s="741"/>
      <c r="D20" s="757" t="str">
        <f>IFERROR(D19*G19,"")</f>
        <v/>
      </c>
      <c r="E20" s="757"/>
      <c r="F20" s="757"/>
      <c r="G20" s="757"/>
      <c r="H20" s="757"/>
    </row>
    <row r="21" spans="2:8" s="186" customFormat="1" ht="6" customHeight="1">
      <c r="B21" s="184"/>
      <c r="C21" s="184"/>
      <c r="D21" s="185"/>
      <c r="E21" s="185"/>
      <c r="F21" s="185"/>
      <c r="G21" s="185"/>
      <c r="H21" s="185"/>
    </row>
    <row r="22" spans="2:8" ht="42" customHeight="1">
      <c r="B22" s="755" t="s">
        <v>683</v>
      </c>
      <c r="C22" s="755"/>
      <c r="D22" s="755"/>
      <c r="E22" s="755"/>
      <c r="F22" s="755"/>
      <c r="G22" s="755"/>
      <c r="H22" s="755"/>
    </row>
    <row r="23" spans="2:8" ht="4.5" customHeight="1">
      <c r="B23" s="712"/>
      <c r="C23" s="712"/>
      <c r="D23" s="712"/>
      <c r="E23" s="712"/>
      <c r="F23" s="712"/>
      <c r="G23" s="712"/>
      <c r="H23" s="712"/>
    </row>
    <row r="24" spans="2:8" ht="57.75" customHeight="1">
      <c r="B24" s="756" t="s">
        <v>920</v>
      </c>
      <c r="C24" s="756"/>
      <c r="D24" s="756"/>
      <c r="E24" s="756"/>
      <c r="F24" s="756"/>
      <c r="G24" s="756"/>
      <c r="H24" s="756"/>
    </row>
    <row r="25" spans="2:8" ht="3.75" customHeight="1">
      <c r="B25" s="711"/>
      <c r="C25" s="711"/>
      <c r="D25" s="711"/>
      <c r="E25" s="711"/>
      <c r="F25" s="711"/>
      <c r="G25" s="711"/>
      <c r="H25" s="711"/>
    </row>
    <row r="26" spans="2:8" ht="13.8">
      <c r="B26" s="710" t="s">
        <v>6</v>
      </c>
      <c r="C26" s="710"/>
      <c r="D26" s="182"/>
      <c r="E26" s="738"/>
      <c r="F26" s="738"/>
      <c r="G26" s="738"/>
      <c r="H26" s="738"/>
    </row>
    <row r="27" spans="2:8" ht="14.25" customHeight="1">
      <c r="B27" s="712"/>
      <c r="C27" s="712"/>
      <c r="D27" s="712"/>
      <c r="E27" s="712"/>
      <c r="F27" s="712"/>
    </row>
    <row r="28" spans="2:8" ht="14.25" customHeight="1">
      <c r="B28" s="712"/>
      <c r="C28" s="712"/>
      <c r="D28" s="712"/>
      <c r="E28" s="712"/>
      <c r="F28" s="712"/>
    </row>
    <row r="29" spans="2:8">
      <c r="B29" s="712"/>
      <c r="C29" s="712"/>
      <c r="D29" s="712"/>
      <c r="E29" s="712"/>
      <c r="F29" s="712"/>
    </row>
    <row r="30" spans="2:8">
      <c r="B30" s="712"/>
      <c r="C30" s="712"/>
      <c r="D30" s="712"/>
      <c r="E30" s="712"/>
      <c r="F30" s="712"/>
    </row>
    <row r="31" spans="2:8">
      <c r="B31" s="711" t="s">
        <v>685</v>
      </c>
      <c r="C31" s="711"/>
      <c r="D31" s="711"/>
      <c r="E31" s="711"/>
      <c r="F31" s="711"/>
    </row>
    <row r="32" spans="2:8" ht="14.25" customHeight="1">
      <c r="B32" s="724"/>
      <c r="C32" s="724"/>
      <c r="D32" s="724"/>
      <c r="E32" s="724"/>
      <c r="F32" s="724"/>
    </row>
    <row r="33" spans="2:8" ht="12.75" customHeight="1">
      <c r="B33" s="711" t="s">
        <v>7</v>
      </c>
      <c r="C33" s="711"/>
      <c r="D33" s="711"/>
      <c r="E33" s="711"/>
    </row>
    <row r="35" spans="2:8">
      <c r="B35" s="183"/>
      <c r="G35" s="124"/>
      <c r="H35" s="124"/>
    </row>
    <row r="36" spans="2:8">
      <c r="B36" s="183"/>
      <c r="G36" s="124"/>
      <c r="H36" s="124"/>
    </row>
  </sheetData>
  <mergeCells count="36">
    <mergeCell ref="B33:E33"/>
    <mergeCell ref="E19:F19"/>
    <mergeCell ref="G19:H19"/>
    <mergeCell ref="B17:C17"/>
    <mergeCell ref="F17:H17"/>
    <mergeCell ref="B22:H22"/>
    <mergeCell ref="B24:H24"/>
    <mergeCell ref="B19:C19"/>
    <mergeCell ref="B20:C20"/>
    <mergeCell ref="D20:H20"/>
    <mergeCell ref="B10:H10"/>
    <mergeCell ref="B5:H5"/>
    <mergeCell ref="D2:H2"/>
    <mergeCell ref="D3:H3"/>
    <mergeCell ref="B2:C4"/>
    <mergeCell ref="F4:G4"/>
    <mergeCell ref="B6:H6"/>
    <mergeCell ref="B7:H7"/>
    <mergeCell ref="B8:H8"/>
    <mergeCell ref="B9:H9"/>
    <mergeCell ref="B11:H11"/>
    <mergeCell ref="B12:H12"/>
    <mergeCell ref="B32:F32"/>
    <mergeCell ref="B27:F30"/>
    <mergeCell ref="B31:F31"/>
    <mergeCell ref="B25:H25"/>
    <mergeCell ref="B26:C26"/>
    <mergeCell ref="B23:H23"/>
    <mergeCell ref="E26:H26"/>
    <mergeCell ref="B16:C16"/>
    <mergeCell ref="F16:H16"/>
    <mergeCell ref="B18:C18"/>
    <mergeCell ref="D18:H18"/>
    <mergeCell ref="B13:H13"/>
    <mergeCell ref="B15:H15"/>
    <mergeCell ref="B14:H14"/>
  </mergeCells>
  <conditionalFormatting sqref="B32">
    <cfRule type="expression" dxfId="3" priority="1" stopIfTrue="1">
      <formula>LEN(TRIM(B32))=0</formula>
    </cfRule>
  </conditionalFormatting>
  <conditionalFormatting sqref="D16 D19">
    <cfRule type="expression" dxfId="2" priority="4" stopIfTrue="1">
      <formula>LEN(TRIM(D16))=0</formula>
    </cfRule>
  </conditionalFormatting>
  <conditionalFormatting sqref="D26">
    <cfRule type="expression" dxfId="1" priority="2" stopIfTrue="1">
      <formula>LEN(TRIM(D26))=0</formula>
    </cfRule>
  </conditionalFormatting>
  <conditionalFormatting sqref="F16">
    <cfRule type="expression" dxfId="0" priority="3" stopIfTrue="1">
      <formula>LEN(TRIM(F16))=0</formula>
    </cfRule>
  </conditionalFormatting>
  <dataValidations xWindow="588" yWindow="615" count="4">
    <dataValidation type="list" allowBlank="1" showInputMessage="1" showErrorMessage="1" error="Recuerde que el número de pago puede ser máximo 5." sqref="D16" xr:uid="{00000000-0002-0000-0600-000000000000}">
      <formula1>"Enero,Febrero,Marzo,Abril,Mayo,Junio,Julio,Agosto,Septiembre,Octubre,Noviembre,Diciembre"</formula1>
    </dataValidation>
    <dataValidation allowBlank="1" showInputMessage="1" showErrorMessage="1" prompt="Digite la fecha de elaboración del documento con siguiente formato: DD/MM/AAAA. Ejemplo: 12/01/2018." sqref="D26:E26" xr:uid="{00000000-0002-0000-0600-000001000000}">
      <formula1>0</formula1>
      <formula2>0</formula2>
    </dataValidation>
    <dataValidation allowBlank="1" showInputMessage="1" showErrorMessage="1" prompt="Digite el nombre del supervisor del catedrático." sqref="B32" xr:uid="{00000000-0002-0000-0600-000002000000}">
      <formula1>0</formula1>
      <formula2>0</formula2>
    </dataValidation>
    <dataValidation allowBlank="1" showInputMessage="1" showErrorMessage="1" error="Recuerde que el número de pago puede ser máximo 5." sqref="D17:F17" xr:uid="{00000000-0002-0000-0600-000003000000}"/>
  </dataValidations>
  <printOptions horizontalCentered="1"/>
  <pageMargins left="0.39374999999999999" right="0.39374999999999999" top="0.59027777777777779" bottom="0.39374999999999999" header="0.51180555555555551" footer="0.51180555555555551"/>
  <pageSetup scale="89" firstPageNumber="0" orientation="portrait" horizontalDpi="300" verticalDpi="300" r:id="rId1"/>
  <headerFooter alignWithMargins="0"/>
  <colBreaks count="1" manualBreakCount="1">
    <brk id="9" max="1048575" man="1"/>
  </colBreaks>
  <drawing r:id="rId2"/>
  <legacyDrawing r:id="rId3"/>
  <extLst>
    <ext xmlns:x14="http://schemas.microsoft.com/office/spreadsheetml/2009/9/main" uri="{CCE6A557-97BC-4b89-ADB6-D9C93CAAB3DF}">
      <x14:dataValidations xmlns:xm="http://schemas.microsoft.com/office/excel/2006/main" xWindow="588" yWindow="615" count="1">
        <x14:dataValidation type="list" allowBlank="1" showInputMessage="1" showErrorMessage="1" prompt="Digite el número de contrato. Puede consultarlo en la hoja Consulte_num_contrato de este documento, con el número de cédula del catedrático." xr:uid="{00000000-0002-0000-0600-000004000000}">
          <x14:formula1>
            <xm:f>Datos!$A$5:$A$65391</xm:f>
          </x14:formula1>
          <xm:sqref>F16:H16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3"/>
  <dimension ref="B1:N62"/>
  <sheetViews>
    <sheetView view="pageBreakPreview" zoomScaleNormal="100" zoomScaleSheetLayoutView="100" workbookViewId="0">
      <selection activeCell="E13" sqref="E13:J13"/>
    </sheetView>
  </sheetViews>
  <sheetFormatPr baseColWidth="10" defaultColWidth="11.44140625" defaultRowHeight="13.2" zeroHeight="1"/>
  <cols>
    <col min="1" max="1" width="1" style="2" customWidth="1"/>
    <col min="2" max="2" width="7.6640625" style="2" customWidth="1"/>
    <col min="3" max="3" width="6.33203125" style="2" customWidth="1"/>
    <col min="4" max="4" width="14.5546875" style="2" customWidth="1"/>
    <col min="5" max="5" width="24.88671875" style="2" customWidth="1"/>
    <col min="6" max="6" width="14.44140625" style="2" customWidth="1"/>
    <col min="7" max="7" width="18.33203125" style="2" customWidth="1"/>
    <col min="8" max="8" width="19.6640625" style="2" customWidth="1"/>
    <col min="9" max="10" width="13.6640625" style="2" customWidth="1"/>
    <col min="11" max="11" width="2" style="2" customWidth="1"/>
    <col min="12" max="12" width="11.88671875" style="2" customWidth="1"/>
    <col min="13" max="13" width="10.33203125" style="2" customWidth="1"/>
    <col min="14" max="14" width="5.6640625" style="2" customWidth="1"/>
    <col min="15" max="256" width="10.33203125" style="2" customWidth="1"/>
    <col min="257" max="16384" width="11.44140625" style="2"/>
  </cols>
  <sheetData>
    <row r="1" spans="2:14" ht="17.100000000000001" customHeight="1">
      <c r="B1" s="748"/>
      <c r="C1" s="748"/>
      <c r="D1" s="748"/>
      <c r="E1" s="777" t="s">
        <v>719</v>
      </c>
      <c r="F1" s="777"/>
      <c r="G1" s="777"/>
      <c r="H1" s="777"/>
      <c r="I1" s="777"/>
      <c r="J1" s="777"/>
    </row>
    <row r="2" spans="2:14" ht="17.100000000000001" customHeight="1">
      <c r="B2" s="748"/>
      <c r="C2" s="748"/>
      <c r="D2" s="748"/>
      <c r="E2" s="747" t="s">
        <v>900</v>
      </c>
      <c r="F2" s="747"/>
      <c r="G2" s="747"/>
      <c r="H2" s="747"/>
      <c r="I2" s="747"/>
      <c r="J2" s="747"/>
    </row>
    <row r="3" spans="2:14" ht="17.100000000000001" customHeight="1">
      <c r="B3" s="748"/>
      <c r="C3" s="748"/>
      <c r="D3" s="748"/>
      <c r="E3" s="621" t="s">
        <v>899</v>
      </c>
      <c r="F3" s="622" t="s">
        <v>915</v>
      </c>
      <c r="G3" s="775" t="s">
        <v>914</v>
      </c>
      <c r="H3" s="775"/>
      <c r="I3" s="776" t="s">
        <v>720</v>
      </c>
      <c r="J3" s="776"/>
    </row>
    <row r="4" spans="2:14" ht="7.5" customHeight="1"/>
    <row r="5" spans="2:14" ht="12.75" customHeight="1">
      <c r="B5" s="773" t="s">
        <v>721</v>
      </c>
      <c r="C5" s="773"/>
      <c r="D5" s="773"/>
      <c r="E5" s="773"/>
      <c r="F5" s="773"/>
      <c r="G5" s="773"/>
      <c r="H5" s="773"/>
      <c r="I5" s="773"/>
      <c r="J5" s="773"/>
    </row>
    <row r="6" spans="2:14" ht="3.6" customHeight="1"/>
    <row r="7" spans="2:14" ht="28.5" customHeight="1">
      <c r="B7" s="770" t="s">
        <v>901</v>
      </c>
      <c r="C7" s="770"/>
      <c r="D7" s="770"/>
      <c r="E7" s="774" t="str">
        <f>IF(E$13="","",VLOOKUP(E$13,Datos!A$5:AJ$602,2,FALSE))</f>
        <v/>
      </c>
      <c r="F7" s="774"/>
      <c r="G7" s="774"/>
      <c r="H7" s="774"/>
      <c r="I7" s="774"/>
      <c r="J7" s="774"/>
      <c r="N7" s="516"/>
    </row>
    <row r="8" spans="2:14" ht="24" customHeight="1">
      <c r="B8" s="770" t="s">
        <v>902</v>
      </c>
      <c r="C8" s="770"/>
      <c r="D8" s="770"/>
      <c r="E8" s="772" t="str">
        <f>IF(E$13="","",VLOOKUP(E$13,Datos!A$5:AJ$602,3,FALSE))</f>
        <v/>
      </c>
      <c r="F8" s="772"/>
      <c r="G8" s="772"/>
      <c r="H8" s="772"/>
      <c r="I8" s="772"/>
      <c r="J8" s="772"/>
      <c r="N8" s="516"/>
    </row>
    <row r="9" spans="2:14" ht="20.100000000000001" customHeight="1">
      <c r="B9" s="770" t="s">
        <v>903</v>
      </c>
      <c r="C9" s="770"/>
      <c r="D9" s="770"/>
      <c r="E9" s="772" t="str">
        <f>IF(E$13="","",VLOOKUP(E$13,Datos!A$5:AJ$602,4,FALSE))</f>
        <v/>
      </c>
      <c r="F9" s="772"/>
      <c r="G9" s="772"/>
      <c r="H9" s="772"/>
      <c r="I9" s="772"/>
      <c r="J9" s="772"/>
      <c r="N9" s="516"/>
    </row>
    <row r="10" spans="2:14" ht="20.100000000000001" customHeight="1">
      <c r="B10" s="770" t="s">
        <v>722</v>
      </c>
      <c r="C10" s="770"/>
      <c r="D10" s="770"/>
      <c r="E10" s="772" t="str">
        <f>IF(E$13="","",VLOOKUP(E$13,Datos!A$5:AJ$602,5,FALSE))</f>
        <v/>
      </c>
      <c r="F10" s="772"/>
      <c r="G10" s="772"/>
      <c r="H10" s="772"/>
      <c r="I10" s="772"/>
      <c r="J10" s="772"/>
      <c r="N10" s="516"/>
    </row>
    <row r="11" spans="2:14" ht="20.100000000000001" customHeight="1">
      <c r="B11" s="770" t="s">
        <v>723</v>
      </c>
      <c r="C11" s="770"/>
      <c r="D11" s="770"/>
      <c r="E11" s="772" t="s">
        <v>2</v>
      </c>
      <c r="F11" s="772"/>
      <c r="G11" s="772"/>
      <c r="H11" s="772"/>
      <c r="I11" s="772"/>
      <c r="J11" s="772"/>
    </row>
    <row r="12" spans="2:14" ht="20.100000000000001" customHeight="1">
      <c r="B12" s="770" t="s">
        <v>724</v>
      </c>
      <c r="C12" s="770"/>
      <c r="D12" s="770"/>
      <c r="E12" s="772" t="s">
        <v>725</v>
      </c>
      <c r="F12" s="772"/>
      <c r="G12" s="772"/>
      <c r="H12" s="772"/>
      <c r="I12" s="772"/>
      <c r="J12" s="772"/>
    </row>
    <row r="13" spans="2:14" ht="20.100000000000001" customHeight="1">
      <c r="B13" s="768" t="s">
        <v>726</v>
      </c>
      <c r="C13" s="768"/>
      <c r="D13" s="768"/>
      <c r="E13" s="740"/>
      <c r="F13" s="740"/>
      <c r="G13" s="740"/>
      <c r="H13" s="740"/>
      <c r="I13" s="740"/>
      <c r="J13" s="740"/>
    </row>
    <row r="14" spans="2:14" ht="43.5" customHeight="1">
      <c r="B14" s="768" t="s">
        <v>727</v>
      </c>
      <c r="C14" s="768"/>
      <c r="D14" s="768"/>
      <c r="E14" s="769" t="str">
        <f>IF(E$13="","",VLOOKUP(E$13,Datos!A$5:AJ$602,7,FALSE))</f>
        <v/>
      </c>
      <c r="F14" s="769"/>
      <c r="G14" s="769"/>
      <c r="H14" s="769"/>
      <c r="I14" s="769"/>
      <c r="J14" s="769"/>
    </row>
    <row r="15" spans="2:14" ht="20.100000000000001" customHeight="1">
      <c r="B15" s="768" t="s">
        <v>728</v>
      </c>
      <c r="C15" s="768"/>
      <c r="D15" s="768"/>
      <c r="E15" s="769" t="str">
        <f>IF(E$13="","",VLOOKUP(E$13,Datos!A$5:AJ$602,6,FALSE))</f>
        <v/>
      </c>
      <c r="F15" s="769"/>
      <c r="G15" s="769"/>
      <c r="H15" s="769"/>
      <c r="I15" s="769"/>
      <c r="J15" s="769"/>
    </row>
    <row r="16" spans="2:14" ht="20.100000000000001" customHeight="1">
      <c r="B16" s="770" t="s">
        <v>729</v>
      </c>
      <c r="C16" s="770"/>
      <c r="D16" s="770"/>
      <c r="E16" s="769" t="str">
        <f>IF(E$13="","",VLOOKUP(E$13,Datos!A$5:AJ$602,8,FALSE))</f>
        <v/>
      </c>
      <c r="F16" s="769"/>
      <c r="G16" s="769"/>
      <c r="H16" s="769"/>
      <c r="I16" s="769"/>
      <c r="J16" s="769"/>
      <c r="K16" s="517"/>
      <c r="L16" s="517"/>
      <c r="M16" s="517"/>
    </row>
    <row r="17" spans="2:13" ht="20.100000000000001" customHeight="1">
      <c r="B17" s="770" t="s">
        <v>730</v>
      </c>
      <c r="C17" s="770"/>
      <c r="D17" s="770"/>
      <c r="E17" s="769" t="str">
        <f>IF(E$13="","",VLOOKUP(E$13,Datos!A$5:AJ$602,9,FALSE))</f>
        <v/>
      </c>
      <c r="F17" s="769"/>
      <c r="G17" s="769"/>
      <c r="H17" s="769"/>
      <c r="I17" s="769"/>
      <c r="J17" s="769"/>
      <c r="K17" s="517"/>
      <c r="L17" s="517"/>
      <c r="M17" s="517"/>
    </row>
    <row r="18" spans="2:13" ht="20.100000000000001" customHeight="1">
      <c r="B18" s="770" t="s">
        <v>731</v>
      </c>
      <c r="C18" s="770"/>
      <c r="D18" s="770"/>
      <c r="E18" s="771" t="str">
        <f>IF(E$13="","",VLOOKUP(E$13,Datos!A$5:AJ$602,10,FALSE))</f>
        <v/>
      </c>
      <c r="F18" s="771"/>
      <c r="G18" s="771"/>
      <c r="H18" s="771"/>
      <c r="I18" s="771"/>
      <c r="J18" s="771"/>
      <c r="L18" s="517"/>
      <c r="M18" s="517"/>
    </row>
    <row r="19" spans="2:13" ht="20.100000000000001" customHeight="1">
      <c r="B19" s="770" t="s">
        <v>732</v>
      </c>
      <c r="C19" s="770"/>
      <c r="D19" s="770"/>
      <c r="E19" s="772" t="str">
        <f>IF(E$13="","",VLOOKUP(E$13,Datos!A$5:AJ$602,11,FALSE))</f>
        <v/>
      </c>
      <c r="F19" s="772"/>
      <c r="G19" s="772"/>
      <c r="H19" s="772"/>
      <c r="I19" s="772"/>
      <c r="J19" s="772"/>
      <c r="L19" s="517"/>
      <c r="M19" s="517"/>
    </row>
    <row r="20" spans="2:13" ht="20.100000000000001" customHeight="1">
      <c r="B20" s="768" t="s">
        <v>733</v>
      </c>
      <c r="C20" s="768"/>
      <c r="D20" s="768"/>
      <c r="E20" s="772" t="str">
        <f>IF(E$13="","",VLOOKUP(E$13,Datos!A$5:AJ$602,12,FALSE))</f>
        <v/>
      </c>
      <c r="F20" s="772"/>
      <c r="G20" s="772"/>
      <c r="H20" s="772"/>
      <c r="I20" s="772"/>
      <c r="J20" s="772"/>
    </row>
    <row r="21" spans="2:13" s="518" customFormat="1" ht="9" customHeight="1">
      <c r="B21" s="519"/>
      <c r="C21" s="519"/>
      <c r="D21" s="519"/>
      <c r="E21" s="520"/>
      <c r="F21" s="520"/>
      <c r="G21" s="520"/>
      <c r="H21" s="520"/>
      <c r="I21" s="520"/>
      <c r="J21" s="520"/>
      <c r="K21" s="521"/>
      <c r="L21" s="521"/>
      <c r="M21" s="521"/>
    </row>
    <row r="22" spans="2:13" ht="12.75" customHeight="1">
      <c r="B22" s="764" t="s">
        <v>734</v>
      </c>
      <c r="C22" s="764"/>
      <c r="D22" s="764"/>
      <c r="E22" s="764"/>
      <c r="F22" s="764"/>
      <c r="G22" s="764"/>
      <c r="H22" s="764"/>
      <c r="I22" s="764"/>
      <c r="J22" s="764"/>
    </row>
    <row r="23" spans="2:13" ht="15" customHeight="1">
      <c r="E23" s="623" t="s">
        <v>735</v>
      </c>
      <c r="F23" s="765" t="s">
        <v>736</v>
      </c>
      <c r="G23" s="765"/>
      <c r="H23" s="623" t="s">
        <v>8</v>
      </c>
    </row>
    <row r="24" spans="2:13" ht="18" customHeight="1">
      <c r="E24" s="624" t="str">
        <f>IF(E$13="","",VLOOKUP(ActadeLiquidación!E$13,Datos!A$5:AJ$602,27,FALSE))</f>
        <v/>
      </c>
      <c r="F24" s="763" t="str">
        <f>IF(E$13="","",VLOOKUP(ActadeLiquidación!E$13,Datos!A$5:AJ$602,28,FALSE))</f>
        <v/>
      </c>
      <c r="G24" s="763"/>
      <c r="H24" s="625" t="str">
        <f>IF(E$13="","",VLOOKUP(ActadeLiquidación!E$13,Datos!A$5:AJ$602,29,FALSE))</f>
        <v/>
      </c>
    </row>
    <row r="25" spans="2:13" ht="12.75" customHeight="1">
      <c r="B25" s="764" t="s">
        <v>737</v>
      </c>
      <c r="C25" s="764"/>
      <c r="D25" s="764"/>
      <c r="E25" s="764"/>
      <c r="F25" s="764"/>
      <c r="G25" s="764"/>
      <c r="H25" s="764"/>
      <c r="I25" s="764"/>
      <c r="J25" s="764"/>
    </row>
    <row r="26" spans="2:13" ht="15" customHeight="1">
      <c r="E26" s="623" t="s">
        <v>738</v>
      </c>
      <c r="F26" s="765" t="s">
        <v>736</v>
      </c>
      <c r="G26" s="765"/>
      <c r="H26" s="623" t="s">
        <v>8</v>
      </c>
    </row>
    <row r="27" spans="2:13" ht="18" customHeight="1">
      <c r="E27" s="624" t="str">
        <f>IF(E$13="","",VLOOKUP(ActadeLiquidación!E$13,Datos!A$5:AJ$602,30,FALSE))</f>
        <v/>
      </c>
      <c r="F27" s="763" t="str">
        <f>IF(E$13="","",VLOOKUP(ActadeLiquidación!E$13,Datos!A$5:AJ$602,31,FALSE))</f>
        <v/>
      </c>
      <c r="G27" s="763"/>
      <c r="H27" s="625" t="str">
        <f>IF(E$13="","",VLOOKUP(ActadeLiquidación!E$13,Datos!A$5:AJ$602,32,FALSE))</f>
        <v/>
      </c>
    </row>
    <row r="28" spans="2:13" ht="12.75" customHeight="1">
      <c r="B28" s="766" t="s">
        <v>739</v>
      </c>
      <c r="C28" s="766"/>
      <c r="D28" s="766"/>
      <c r="E28" s="766"/>
      <c r="F28" s="766"/>
      <c r="G28" s="766"/>
      <c r="H28" s="766"/>
      <c r="I28" s="766"/>
      <c r="J28" s="766"/>
    </row>
    <row r="29" spans="2:13" ht="17.25" customHeight="1">
      <c r="E29" s="623" t="s">
        <v>740</v>
      </c>
      <c r="F29" s="623" t="s">
        <v>9</v>
      </c>
      <c r="G29" s="623" t="s">
        <v>32</v>
      </c>
      <c r="H29" s="623" t="s">
        <v>741</v>
      </c>
    </row>
    <row r="30" spans="2:13" ht="30" customHeight="1">
      <c r="E30" s="630" t="s">
        <v>742</v>
      </c>
      <c r="F30" s="631"/>
      <c r="G30" s="632" t="str">
        <f>IF(E13="","",VLOOKUP(E13,Datos!A1:BD201,40,FALSE))</f>
        <v/>
      </c>
      <c r="H30" s="633" t="str">
        <f>IFERROR(F30*G30,"")</f>
        <v/>
      </c>
    </row>
    <row r="31" spans="2:13" ht="20.100000000000001" hidden="1" customHeight="1">
      <c r="E31" s="634" t="s">
        <v>743</v>
      </c>
      <c r="F31" s="631"/>
      <c r="G31" s="632" t="s">
        <v>103</v>
      </c>
      <c r="H31" s="633" t="e">
        <f>F31*G31</f>
        <v>#VALUE!</v>
      </c>
    </row>
    <row r="32" spans="2:13" ht="20.100000000000001" hidden="1" customHeight="1">
      <c r="E32" s="634" t="s">
        <v>10</v>
      </c>
      <c r="F32" s="635"/>
      <c r="G32" s="631" t="s">
        <v>744</v>
      </c>
      <c r="H32" s="633" t="str">
        <f>IF(E13="","",VLOOKUP(E13,Datos!A1:BD201,23,FALSE))</f>
        <v/>
      </c>
    </row>
    <row r="33" spans="2:10" ht="24" customHeight="1">
      <c r="E33" s="636" t="s">
        <v>789</v>
      </c>
      <c r="F33" s="637">
        <f>F30</f>
        <v>0</v>
      </c>
      <c r="G33" s="631" t="s">
        <v>744</v>
      </c>
      <c r="H33" s="638" t="str">
        <f>IFERROR(H30+H32,"")</f>
        <v/>
      </c>
    </row>
    <row r="34" spans="2:10" ht="20.100000000000001" hidden="1" customHeight="1">
      <c r="E34" s="626" t="s">
        <v>745</v>
      </c>
      <c r="F34" s="627">
        <f>F33-(F30+F31)</f>
        <v>0</v>
      </c>
      <c r="G34" s="628" t="s">
        <v>744</v>
      </c>
      <c r="H34" s="629" t="e">
        <f>(H27-(H30+H32))</f>
        <v>#VALUE!</v>
      </c>
      <c r="I34" s="522"/>
    </row>
    <row r="35" spans="2:10" ht="12.75" customHeight="1">
      <c r="B35" s="766" t="s">
        <v>746</v>
      </c>
      <c r="C35" s="766"/>
      <c r="D35" s="766"/>
      <c r="E35" s="766"/>
      <c r="F35" s="766"/>
      <c r="G35" s="766"/>
      <c r="H35" s="766"/>
      <c r="I35" s="766"/>
      <c r="J35" s="766"/>
    </row>
    <row r="36" spans="2:10" ht="12.9" customHeight="1">
      <c r="B36" s="767" t="s">
        <v>904</v>
      </c>
      <c r="C36" s="767"/>
      <c r="D36" s="767"/>
      <c r="E36" s="767"/>
      <c r="F36" s="767"/>
      <c r="G36" s="767"/>
      <c r="H36" s="767"/>
      <c r="I36" s="767"/>
      <c r="J36" s="767"/>
    </row>
    <row r="37" spans="2:10" ht="12.9" customHeight="1">
      <c r="B37" s="767"/>
      <c r="C37" s="767"/>
      <c r="D37" s="767"/>
      <c r="E37" s="767"/>
      <c r="F37" s="767"/>
      <c r="G37" s="767"/>
      <c r="H37" s="767"/>
      <c r="I37" s="767"/>
      <c r="J37" s="767"/>
    </row>
    <row r="38" spans="2:10" ht="15" customHeight="1">
      <c r="B38" s="767"/>
      <c r="C38" s="767"/>
      <c r="D38" s="767"/>
      <c r="E38" s="767"/>
      <c r="F38" s="767"/>
      <c r="G38" s="767"/>
      <c r="H38" s="767"/>
      <c r="I38" s="767"/>
      <c r="J38" s="767"/>
    </row>
    <row r="39" spans="2:10" ht="6.75" customHeight="1">
      <c r="B39" s="767"/>
      <c r="C39" s="767"/>
      <c r="D39" s="767"/>
      <c r="E39" s="767"/>
      <c r="F39" s="767"/>
      <c r="G39" s="767"/>
      <c r="H39" s="767"/>
      <c r="I39" s="767"/>
      <c r="J39" s="767"/>
    </row>
    <row r="40" spans="2:10" ht="101.25" customHeight="1">
      <c r="B40" s="745" t="s">
        <v>905</v>
      </c>
      <c r="C40" s="745"/>
      <c r="D40" s="745"/>
      <c r="E40" s="745"/>
      <c r="F40" s="745"/>
      <c r="G40" s="745"/>
      <c r="H40" s="745"/>
      <c r="I40" s="745"/>
      <c r="J40" s="745"/>
    </row>
    <row r="41" spans="2:10" ht="17.25" customHeight="1">
      <c r="B41" s="600"/>
      <c r="C41" s="600"/>
      <c r="D41" s="600"/>
      <c r="E41" s="600"/>
      <c r="F41" s="600"/>
      <c r="G41" s="600"/>
      <c r="H41" s="600"/>
      <c r="I41" s="600"/>
      <c r="J41" s="600"/>
    </row>
    <row r="42" spans="2:10" ht="12.75" customHeight="1">
      <c r="B42" s="711" t="s">
        <v>747</v>
      </c>
      <c r="C42" s="711"/>
      <c r="D42" s="711"/>
      <c r="E42" s="711"/>
      <c r="F42" s="711"/>
      <c r="G42" s="711"/>
      <c r="H42" s="711"/>
      <c r="I42" s="761"/>
      <c r="J42" s="762"/>
    </row>
    <row r="43" spans="2:10" ht="12" customHeight="1">
      <c r="B43" s="758"/>
      <c r="C43" s="758"/>
      <c r="D43" s="758"/>
      <c r="E43" s="758"/>
      <c r="H43" s="758"/>
      <c r="I43" s="758"/>
      <c r="J43" s="758"/>
    </row>
    <row r="44" spans="2:10" ht="12" customHeight="1">
      <c r="B44" s="758"/>
      <c r="C44" s="758"/>
      <c r="D44" s="758"/>
      <c r="E44" s="758"/>
      <c r="H44" s="758"/>
      <c r="I44" s="758"/>
      <c r="J44" s="758"/>
    </row>
    <row r="45" spans="2:10" ht="12" customHeight="1">
      <c r="B45" s="758"/>
      <c r="C45" s="758"/>
      <c r="D45" s="758"/>
      <c r="E45" s="758"/>
      <c r="H45" s="758"/>
      <c r="I45" s="758"/>
      <c r="J45" s="758"/>
    </row>
    <row r="46" spans="2:10" ht="12" customHeight="1">
      <c r="B46" s="759"/>
      <c r="C46" s="759"/>
      <c r="D46" s="759"/>
      <c r="E46" s="759"/>
      <c r="H46" s="759"/>
      <c r="I46" s="759"/>
      <c r="J46" s="759"/>
    </row>
    <row r="47" spans="2:10" ht="12.75" customHeight="1">
      <c r="B47" s="599" t="str">
        <f>E$8</f>
        <v/>
      </c>
      <c r="C47" s="599"/>
      <c r="D47" s="779"/>
      <c r="E47" s="779"/>
      <c r="H47" s="760"/>
      <c r="I47" s="760"/>
      <c r="J47" s="760"/>
    </row>
    <row r="48" spans="2:10" ht="12.75" customHeight="1">
      <c r="B48" s="712" t="s">
        <v>748</v>
      </c>
      <c r="C48" s="712"/>
      <c r="D48" s="712"/>
      <c r="E48" s="712"/>
      <c r="H48" s="712" t="s">
        <v>7</v>
      </c>
      <c r="I48" s="712"/>
      <c r="J48" s="712"/>
    </row>
    <row r="49" spans="2:10">
      <c r="B49" s="523"/>
      <c r="C49" s="523"/>
      <c r="D49" s="523"/>
      <c r="E49" s="516"/>
      <c r="F49" s="516"/>
      <c r="G49" s="516"/>
    </row>
    <row r="50" spans="2:10">
      <c r="B50" s="712"/>
      <c r="C50" s="712"/>
      <c r="D50" s="712"/>
      <c r="E50" s="712"/>
      <c r="F50" s="712"/>
      <c r="G50" s="712"/>
      <c r="H50" s="712"/>
      <c r="I50" s="712"/>
      <c r="J50" s="712"/>
    </row>
    <row r="51" spans="2:10">
      <c r="B51" s="516"/>
      <c r="C51" s="516"/>
      <c r="D51" s="516"/>
      <c r="E51" s="712"/>
      <c r="F51" s="712"/>
      <c r="G51" s="712"/>
      <c r="H51" s="516"/>
      <c r="I51" s="516"/>
      <c r="J51" s="516"/>
    </row>
    <row r="52" spans="2:10">
      <c r="B52" s="516"/>
      <c r="C52" s="516"/>
      <c r="D52" s="516"/>
      <c r="E52" s="712"/>
      <c r="F52" s="712"/>
      <c r="G52" s="712"/>
      <c r="H52" s="516"/>
      <c r="I52" s="516"/>
      <c r="J52" s="516"/>
    </row>
    <row r="53" spans="2:10">
      <c r="B53" s="516"/>
      <c r="C53" s="516"/>
      <c r="D53" s="516"/>
      <c r="E53" s="778"/>
      <c r="F53" s="778"/>
      <c r="G53" s="778"/>
      <c r="H53" s="516"/>
      <c r="I53" s="516"/>
      <c r="J53" s="516"/>
    </row>
    <row r="54" spans="2:10">
      <c r="B54" s="516"/>
      <c r="C54" s="516"/>
      <c r="D54" s="516"/>
      <c r="E54" s="779" t="s">
        <v>898</v>
      </c>
      <c r="F54" s="779"/>
      <c r="G54" s="779"/>
      <c r="H54" s="516"/>
      <c r="I54" s="516"/>
      <c r="J54" s="516"/>
    </row>
    <row r="55" spans="2:10">
      <c r="B55" s="516"/>
      <c r="C55" s="516"/>
      <c r="D55" s="516"/>
      <c r="E55" s="712" t="s">
        <v>897</v>
      </c>
      <c r="F55" s="712"/>
      <c r="G55" s="712"/>
      <c r="H55" s="516"/>
      <c r="I55" s="516"/>
      <c r="J55" s="516"/>
    </row>
    <row r="56" spans="2:10">
      <c r="B56" s="516"/>
      <c r="C56" s="516"/>
      <c r="D56" s="516"/>
      <c r="E56" s="516"/>
      <c r="F56" s="516"/>
      <c r="G56" s="516"/>
      <c r="H56" s="516"/>
      <c r="I56" s="516"/>
      <c r="J56" s="516"/>
    </row>
    <row r="57" spans="2:10">
      <c r="B57" s="516"/>
      <c r="C57" s="516"/>
      <c r="D57" s="516"/>
      <c r="E57" s="516"/>
      <c r="F57" s="516"/>
      <c r="G57" s="516"/>
      <c r="H57" s="516"/>
      <c r="I57" s="516"/>
      <c r="J57" s="516"/>
    </row>
    <row r="58" spans="2:10">
      <c r="B58" s="516"/>
      <c r="C58" s="516"/>
      <c r="D58" s="516"/>
      <c r="E58" s="516"/>
      <c r="F58" s="516"/>
      <c r="G58" s="516"/>
      <c r="H58" s="516"/>
      <c r="I58" s="516"/>
      <c r="J58" s="516"/>
    </row>
    <row r="59" spans="2:10">
      <c r="B59" s="183" t="s">
        <v>912</v>
      </c>
      <c r="C59" s="1"/>
      <c r="D59" s="1"/>
      <c r="E59" s="1"/>
    </row>
    <row r="60" spans="2:10" ht="9.9" customHeight="1">
      <c r="B60" s="183" t="s">
        <v>913</v>
      </c>
      <c r="C60" s="1"/>
      <c r="D60" s="1"/>
      <c r="E60" s="1"/>
    </row>
    <row r="61" spans="2:10"/>
    <row r="62" spans="2:10"/>
  </sheetData>
  <sheetProtection selectLockedCells="1" selectUnlockedCells="1"/>
  <mergeCells count="56">
    <mergeCell ref="E55:G55"/>
    <mergeCell ref="E51:G53"/>
    <mergeCell ref="E54:G54"/>
    <mergeCell ref="D47:E47"/>
    <mergeCell ref="B9:D9"/>
    <mergeCell ref="E9:J9"/>
    <mergeCell ref="B10:D10"/>
    <mergeCell ref="E10:J10"/>
    <mergeCell ref="B11:D11"/>
    <mergeCell ref="E11:J11"/>
    <mergeCell ref="B12:D12"/>
    <mergeCell ref="E12:J12"/>
    <mergeCell ref="B13:D13"/>
    <mergeCell ref="E13:J13"/>
    <mergeCell ref="B14:D14"/>
    <mergeCell ref="E14:J14"/>
    <mergeCell ref="G3:H3"/>
    <mergeCell ref="I3:J3"/>
    <mergeCell ref="E1:J1"/>
    <mergeCell ref="E2:J2"/>
    <mergeCell ref="B1:D3"/>
    <mergeCell ref="B5:J5"/>
    <mergeCell ref="B7:D7"/>
    <mergeCell ref="E7:J7"/>
    <mergeCell ref="B8:D8"/>
    <mergeCell ref="E8:J8"/>
    <mergeCell ref="B15:D15"/>
    <mergeCell ref="E15:J15"/>
    <mergeCell ref="F23:G23"/>
    <mergeCell ref="B16:D16"/>
    <mergeCell ref="E16:J16"/>
    <mergeCell ref="B17:D17"/>
    <mergeCell ref="E17:J17"/>
    <mergeCell ref="B18:D18"/>
    <mergeCell ref="E18:J18"/>
    <mergeCell ref="B19:D19"/>
    <mergeCell ref="E19:J19"/>
    <mergeCell ref="B20:D20"/>
    <mergeCell ref="E20:J20"/>
    <mergeCell ref="B22:J22"/>
    <mergeCell ref="B42:H42"/>
    <mergeCell ref="I42:J42"/>
    <mergeCell ref="F24:G24"/>
    <mergeCell ref="B25:J25"/>
    <mergeCell ref="F26:G26"/>
    <mergeCell ref="F27:G27"/>
    <mergeCell ref="B28:J28"/>
    <mergeCell ref="B35:J35"/>
    <mergeCell ref="B40:J40"/>
    <mergeCell ref="B36:J39"/>
    <mergeCell ref="H48:J48"/>
    <mergeCell ref="B50:J50"/>
    <mergeCell ref="B48:E48"/>
    <mergeCell ref="H43:J46"/>
    <mergeCell ref="H47:J47"/>
    <mergeCell ref="B43:E46"/>
  </mergeCells>
  <conditionalFormatting sqref="I42">
    <cfRule type="expression" dxfId="67" priority="3" stopIfTrue="1">
      <formula>LEN(TRIM(I42))=0</formula>
    </cfRule>
  </conditionalFormatting>
  <conditionalFormatting sqref="E13:J13">
    <cfRule type="expression" dxfId="66" priority="4" stopIfTrue="1">
      <formula>LEN(TRIM(E13))=0</formula>
    </cfRule>
  </conditionalFormatting>
  <conditionalFormatting sqref="H47">
    <cfRule type="expression" dxfId="65" priority="5" stopIfTrue="1">
      <formula>LEN(TRIM(H47))=0</formula>
    </cfRule>
  </conditionalFormatting>
  <conditionalFormatting sqref="I42:J42">
    <cfRule type="timePeriod" dxfId="64" priority="2" timePeriod="nextMonth">
      <formula>AND(MONTH(I42)=MONTH(EDATE(TODAY(),0+1)),YEAR(I42)=YEAR(EDATE(TODAY(),0+1)))</formula>
    </cfRule>
  </conditionalFormatting>
  <conditionalFormatting sqref="F30">
    <cfRule type="containsBlanks" dxfId="63" priority="6" stopIfTrue="1">
      <formula>LEN(TRIM(F30))=0</formula>
    </cfRule>
  </conditionalFormatting>
  <dataValidations disablePrompts="1" count="2">
    <dataValidation type="date" allowBlank="1" showInputMessage="1" showErrorMessage="1" errorTitle="ADVERTENCIA" error="Verifique la fecha que está tratando de ingresar." promptTitle="TENGA EN CUENTA" prompt="Ingrese la fecha de la siguiente manera: dd/mm/aaaa (Ejemplo: 01/08/2021)." sqref="I42:J42" xr:uid="{00000000-0002-0000-0700-000000000000}">
      <formula1>44228</formula1>
      <formula2>48578</formula2>
    </dataValidation>
    <dataValidation type="date" allowBlank="1" showInputMessage="1" showErrorMessage="1" sqref="G44" xr:uid="{00000000-0002-0000-0700-000001000000}">
      <formula1>44679</formula1>
      <formula2>44679</formula2>
    </dataValidation>
  </dataValidations>
  <printOptions horizontalCentered="1"/>
  <pageMargins left="0.39374999999999999" right="0.55138888888888893" top="0.39374999999999999" bottom="0.39374999999999999" header="0.51180555555555551" footer="0.51180555555555551"/>
  <pageSetup scale="70" firstPageNumber="0" orientation="portrait" horizontalDpi="300" verticalDpi="300" r:id="rId1"/>
  <headerFooter alignWithMargins="0"/>
  <colBreaks count="1" manualBreakCount="1">
    <brk id="10" max="1048575" man="1"/>
  </col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dimension ref="A1:T208"/>
  <sheetViews>
    <sheetView topLeftCell="J1" workbookViewId="0">
      <selection sqref="A1:Y10"/>
    </sheetView>
  </sheetViews>
  <sheetFormatPr baseColWidth="10" defaultRowHeight="14.4"/>
  <cols>
    <col min="2" max="2" width="11.44140625" style="7"/>
    <col min="3" max="3" width="16.33203125" style="6" customWidth="1"/>
    <col min="4" max="4" width="11.44140625" style="8"/>
    <col min="5" max="5" width="11.44140625" style="9"/>
    <col min="15" max="15" width="11.44140625" style="10"/>
    <col min="17" max="17" width="11.44140625" style="10"/>
  </cols>
  <sheetData>
    <row r="1" spans="1:20">
      <c r="A1" t="s">
        <v>40</v>
      </c>
      <c r="B1" s="7">
        <v>2925000</v>
      </c>
      <c r="C1" s="6">
        <v>52848901</v>
      </c>
      <c r="D1" s="8" t="s">
        <v>290</v>
      </c>
      <c r="E1" s="9">
        <v>43350</v>
      </c>
      <c r="F1">
        <v>1</v>
      </c>
      <c r="G1" t="s">
        <v>103</v>
      </c>
      <c r="H1">
        <v>0</v>
      </c>
      <c r="I1">
        <v>0</v>
      </c>
      <c r="J1">
        <v>0</v>
      </c>
      <c r="K1">
        <v>0</v>
      </c>
      <c r="L1" t="s">
        <v>298</v>
      </c>
      <c r="M1">
        <v>1</v>
      </c>
      <c r="N1">
        <v>0</v>
      </c>
      <c r="O1" s="10" t="s">
        <v>299</v>
      </c>
      <c r="P1">
        <v>1</v>
      </c>
      <c r="Q1" s="10" t="s">
        <v>300</v>
      </c>
      <c r="R1">
        <v>0</v>
      </c>
      <c r="S1" t="s">
        <v>222</v>
      </c>
      <c r="T1" t="s">
        <v>301</v>
      </c>
    </row>
    <row r="2" spans="1:20">
      <c r="A2" t="s">
        <v>291</v>
      </c>
      <c r="B2" s="7">
        <v>1289046</v>
      </c>
      <c r="C2" s="6">
        <v>19051641</v>
      </c>
      <c r="D2" s="8" t="s">
        <v>290</v>
      </c>
      <c r="E2" s="9">
        <v>43350</v>
      </c>
      <c r="F2">
        <v>2</v>
      </c>
      <c r="G2" t="s">
        <v>103</v>
      </c>
      <c r="H2">
        <v>0</v>
      </c>
      <c r="I2">
        <v>0</v>
      </c>
      <c r="J2">
        <v>0</v>
      </c>
      <c r="K2">
        <v>0</v>
      </c>
      <c r="L2" t="s">
        <v>298</v>
      </c>
      <c r="M2">
        <v>2</v>
      </c>
      <c r="N2">
        <v>0</v>
      </c>
      <c r="O2" s="10" t="s">
        <v>302</v>
      </c>
      <c r="P2">
        <v>2</v>
      </c>
      <c r="Q2" s="10" t="s">
        <v>300</v>
      </c>
      <c r="R2">
        <v>0</v>
      </c>
      <c r="S2" t="s">
        <v>234</v>
      </c>
      <c r="T2" t="s">
        <v>303</v>
      </c>
    </row>
    <row r="3" spans="1:20">
      <c r="A3" t="s">
        <v>40</v>
      </c>
      <c r="B3" s="7">
        <v>2193750</v>
      </c>
      <c r="C3" s="6">
        <v>40043806</v>
      </c>
      <c r="D3" s="8" t="s">
        <v>290</v>
      </c>
      <c r="E3" s="9">
        <v>43350</v>
      </c>
      <c r="F3">
        <v>3</v>
      </c>
      <c r="G3" t="s">
        <v>103</v>
      </c>
      <c r="H3">
        <v>0</v>
      </c>
      <c r="I3">
        <v>0</v>
      </c>
      <c r="J3">
        <v>0</v>
      </c>
      <c r="K3">
        <v>0</v>
      </c>
      <c r="L3" t="s">
        <v>298</v>
      </c>
      <c r="M3">
        <v>3</v>
      </c>
      <c r="N3">
        <v>0</v>
      </c>
      <c r="O3" s="10" t="s">
        <v>304</v>
      </c>
      <c r="P3">
        <v>3</v>
      </c>
      <c r="Q3" s="10" t="s">
        <v>300</v>
      </c>
      <c r="R3">
        <v>0</v>
      </c>
      <c r="S3" t="s">
        <v>221</v>
      </c>
      <c r="T3" t="s">
        <v>305</v>
      </c>
    </row>
    <row r="4" spans="1:20">
      <c r="A4" t="s">
        <v>40</v>
      </c>
      <c r="B4" s="7">
        <v>3087500</v>
      </c>
      <c r="C4" s="6">
        <v>1010165078.1</v>
      </c>
      <c r="D4" s="8" t="s">
        <v>290</v>
      </c>
      <c r="E4" s="9">
        <v>43350</v>
      </c>
      <c r="F4">
        <v>4</v>
      </c>
      <c r="G4" t="s">
        <v>103</v>
      </c>
      <c r="H4">
        <v>0</v>
      </c>
      <c r="I4">
        <v>0</v>
      </c>
      <c r="J4">
        <v>0</v>
      </c>
      <c r="K4">
        <v>0</v>
      </c>
      <c r="L4" t="s">
        <v>298</v>
      </c>
      <c r="M4">
        <v>4</v>
      </c>
      <c r="N4">
        <v>0</v>
      </c>
      <c r="O4" s="10" t="s">
        <v>306</v>
      </c>
      <c r="P4">
        <v>4</v>
      </c>
      <c r="Q4" s="10" t="s">
        <v>300</v>
      </c>
      <c r="R4">
        <v>0</v>
      </c>
      <c r="S4" t="s">
        <v>219</v>
      </c>
      <c r="T4" t="s">
        <v>307</v>
      </c>
    </row>
    <row r="5" spans="1:20">
      <c r="A5" t="s">
        <v>40</v>
      </c>
      <c r="B5" s="7">
        <v>664054</v>
      </c>
      <c r="C5" s="6">
        <v>25415452.899999999</v>
      </c>
      <c r="D5" s="8" t="s">
        <v>290</v>
      </c>
      <c r="E5" s="9">
        <v>43350</v>
      </c>
      <c r="F5">
        <v>5</v>
      </c>
      <c r="G5" t="s">
        <v>103</v>
      </c>
      <c r="H5">
        <v>0</v>
      </c>
      <c r="I5">
        <v>0</v>
      </c>
      <c r="J5">
        <v>0</v>
      </c>
      <c r="K5">
        <v>0</v>
      </c>
      <c r="L5" t="s">
        <v>298</v>
      </c>
      <c r="M5">
        <v>5</v>
      </c>
      <c r="N5">
        <v>0</v>
      </c>
      <c r="O5" s="10" t="s">
        <v>308</v>
      </c>
      <c r="P5">
        <v>5</v>
      </c>
      <c r="Q5" s="10" t="s">
        <v>300</v>
      </c>
      <c r="R5">
        <v>0</v>
      </c>
      <c r="S5" t="s">
        <v>160</v>
      </c>
      <c r="T5" t="s">
        <v>309</v>
      </c>
    </row>
    <row r="6" spans="1:20">
      <c r="A6" t="s">
        <v>40</v>
      </c>
      <c r="B6" s="7">
        <v>1093736</v>
      </c>
      <c r="C6" s="6">
        <v>52998190</v>
      </c>
      <c r="D6" s="8" t="s">
        <v>290</v>
      </c>
      <c r="E6" s="9">
        <v>43350</v>
      </c>
      <c r="F6">
        <v>6</v>
      </c>
      <c r="G6" t="s">
        <v>103</v>
      </c>
      <c r="H6">
        <v>0</v>
      </c>
      <c r="I6">
        <v>0</v>
      </c>
      <c r="J6">
        <v>0</v>
      </c>
      <c r="K6">
        <v>0</v>
      </c>
      <c r="L6" t="s">
        <v>298</v>
      </c>
      <c r="M6">
        <v>6</v>
      </c>
      <c r="N6">
        <v>0</v>
      </c>
      <c r="O6" s="10" t="s">
        <v>310</v>
      </c>
      <c r="P6">
        <v>6</v>
      </c>
      <c r="Q6" s="10" t="s">
        <v>300</v>
      </c>
      <c r="R6">
        <v>0</v>
      </c>
      <c r="S6" t="s">
        <v>220</v>
      </c>
      <c r="T6" t="s">
        <v>311</v>
      </c>
    </row>
    <row r="7" spans="1:20">
      <c r="A7" t="s">
        <v>40</v>
      </c>
      <c r="B7" s="7">
        <v>1356236</v>
      </c>
      <c r="C7" s="6">
        <v>41513706.200000003</v>
      </c>
      <c r="D7" s="8" t="s">
        <v>290</v>
      </c>
      <c r="E7" s="9">
        <v>43350</v>
      </c>
      <c r="F7">
        <v>7</v>
      </c>
      <c r="G7" t="s">
        <v>103</v>
      </c>
      <c r="H7">
        <v>0</v>
      </c>
      <c r="I7">
        <v>0</v>
      </c>
      <c r="J7">
        <v>0</v>
      </c>
      <c r="K7">
        <v>0</v>
      </c>
      <c r="L7" t="s">
        <v>298</v>
      </c>
      <c r="M7">
        <v>7</v>
      </c>
      <c r="N7">
        <v>0</v>
      </c>
      <c r="O7" s="10" t="s">
        <v>312</v>
      </c>
      <c r="P7">
        <v>7</v>
      </c>
      <c r="Q7" s="10" t="s">
        <v>300</v>
      </c>
      <c r="R7">
        <v>0</v>
      </c>
      <c r="S7" t="s">
        <v>161</v>
      </c>
      <c r="T7" t="s">
        <v>313</v>
      </c>
    </row>
    <row r="8" spans="1:20">
      <c r="A8" t="s">
        <v>40</v>
      </c>
      <c r="B8" s="7">
        <v>1406232</v>
      </c>
      <c r="C8" s="6">
        <v>1121913636.2</v>
      </c>
      <c r="D8" s="8" t="s">
        <v>290</v>
      </c>
      <c r="E8" s="9">
        <v>43350</v>
      </c>
      <c r="F8">
        <v>8</v>
      </c>
      <c r="G8" t="s">
        <v>103</v>
      </c>
      <c r="H8">
        <v>0</v>
      </c>
      <c r="I8">
        <v>0</v>
      </c>
      <c r="J8">
        <v>0</v>
      </c>
      <c r="K8">
        <v>0</v>
      </c>
      <c r="L8" t="s">
        <v>298</v>
      </c>
      <c r="M8">
        <v>8</v>
      </c>
      <c r="N8">
        <v>0</v>
      </c>
      <c r="O8" s="10" t="s">
        <v>314</v>
      </c>
      <c r="P8">
        <v>8</v>
      </c>
      <c r="Q8" s="10" t="s">
        <v>300</v>
      </c>
      <c r="R8">
        <v>0</v>
      </c>
      <c r="S8" t="s">
        <v>154</v>
      </c>
      <c r="T8" t="s">
        <v>315</v>
      </c>
    </row>
    <row r="9" spans="1:20">
      <c r="A9" t="s">
        <v>291</v>
      </c>
      <c r="B9" s="7">
        <v>1300000</v>
      </c>
      <c r="C9" s="6">
        <v>4376355</v>
      </c>
      <c r="D9" s="8" t="s">
        <v>290</v>
      </c>
      <c r="E9" s="9">
        <v>43350</v>
      </c>
      <c r="F9">
        <v>9</v>
      </c>
      <c r="G9" t="s">
        <v>103</v>
      </c>
      <c r="H9">
        <v>0</v>
      </c>
      <c r="I9">
        <v>0</v>
      </c>
      <c r="J9">
        <v>0</v>
      </c>
      <c r="K9">
        <v>0</v>
      </c>
      <c r="L9" t="s">
        <v>298</v>
      </c>
      <c r="M9">
        <v>9</v>
      </c>
      <c r="N9">
        <v>0</v>
      </c>
      <c r="O9" s="10" t="s">
        <v>316</v>
      </c>
      <c r="P9">
        <v>9</v>
      </c>
      <c r="Q9" s="10" t="s">
        <v>300</v>
      </c>
      <c r="R9">
        <v>0</v>
      </c>
      <c r="S9" t="s">
        <v>286</v>
      </c>
      <c r="T9" t="s">
        <v>317</v>
      </c>
    </row>
    <row r="10" spans="1:20">
      <c r="A10" t="s">
        <v>291</v>
      </c>
      <c r="B10" s="7">
        <v>1137500</v>
      </c>
      <c r="C10" s="6">
        <v>51744678.100000001</v>
      </c>
      <c r="D10" s="8" t="s">
        <v>290</v>
      </c>
      <c r="E10" s="9">
        <v>43350</v>
      </c>
      <c r="F10">
        <v>10</v>
      </c>
      <c r="G10" t="s">
        <v>103</v>
      </c>
      <c r="H10">
        <v>0</v>
      </c>
      <c r="I10">
        <v>0</v>
      </c>
      <c r="J10">
        <v>0</v>
      </c>
      <c r="K10">
        <v>0</v>
      </c>
      <c r="L10" t="s">
        <v>298</v>
      </c>
      <c r="M10">
        <v>10</v>
      </c>
      <c r="N10">
        <v>0</v>
      </c>
      <c r="O10" s="10" t="s">
        <v>318</v>
      </c>
      <c r="P10">
        <v>10</v>
      </c>
      <c r="Q10" s="10" t="s">
        <v>300</v>
      </c>
      <c r="R10">
        <v>0</v>
      </c>
      <c r="S10" t="s">
        <v>287</v>
      </c>
      <c r="T10" t="s">
        <v>319</v>
      </c>
    </row>
    <row r="11" spans="1:20">
      <c r="A11" t="s">
        <v>40</v>
      </c>
      <c r="B11" s="7">
        <v>975000</v>
      </c>
      <c r="C11" s="6">
        <v>19380256.699999999</v>
      </c>
      <c r="D11" s="8" t="s">
        <v>290</v>
      </c>
      <c r="E11" s="9">
        <v>43350</v>
      </c>
      <c r="F11">
        <v>11</v>
      </c>
      <c r="G11" t="s">
        <v>103</v>
      </c>
      <c r="H11">
        <v>0</v>
      </c>
      <c r="I11">
        <v>0</v>
      </c>
      <c r="J11">
        <v>0</v>
      </c>
      <c r="K11">
        <v>0</v>
      </c>
      <c r="L11" t="s">
        <v>298</v>
      </c>
      <c r="M11">
        <v>11</v>
      </c>
      <c r="N11">
        <v>0</v>
      </c>
      <c r="O11" s="10" t="s">
        <v>320</v>
      </c>
      <c r="P11">
        <v>11</v>
      </c>
      <c r="Q11" s="10" t="s">
        <v>300</v>
      </c>
      <c r="R11">
        <v>0</v>
      </c>
      <c r="S11" t="s">
        <v>246</v>
      </c>
      <c r="T11" t="s">
        <v>321</v>
      </c>
    </row>
    <row r="12" spans="1:20">
      <c r="A12" t="s">
        <v>40</v>
      </c>
      <c r="B12" s="7">
        <v>1300000</v>
      </c>
      <c r="C12" s="6">
        <v>40395267</v>
      </c>
      <c r="D12" s="8" t="s">
        <v>290</v>
      </c>
      <c r="E12" s="9">
        <v>43350</v>
      </c>
      <c r="F12">
        <v>12</v>
      </c>
      <c r="G12" t="s">
        <v>103</v>
      </c>
      <c r="H12">
        <v>0</v>
      </c>
      <c r="I12">
        <v>0</v>
      </c>
      <c r="J12">
        <v>0</v>
      </c>
      <c r="K12">
        <v>0</v>
      </c>
      <c r="L12" t="s">
        <v>298</v>
      </c>
      <c r="M12">
        <v>12</v>
      </c>
      <c r="N12">
        <v>0</v>
      </c>
      <c r="O12" s="10" t="s">
        <v>322</v>
      </c>
      <c r="P12">
        <v>12</v>
      </c>
      <c r="Q12" s="10" t="s">
        <v>300</v>
      </c>
      <c r="R12">
        <v>0</v>
      </c>
      <c r="S12" t="s">
        <v>244</v>
      </c>
      <c r="T12" t="s">
        <v>323</v>
      </c>
    </row>
    <row r="13" spans="1:20">
      <c r="A13" t="s">
        <v>40</v>
      </c>
      <c r="B13" s="7">
        <v>2600000</v>
      </c>
      <c r="C13" s="6">
        <v>11443679</v>
      </c>
      <c r="D13" s="8" t="s">
        <v>290</v>
      </c>
      <c r="E13" s="9">
        <v>43350</v>
      </c>
      <c r="F13">
        <v>13</v>
      </c>
      <c r="G13" t="s">
        <v>103</v>
      </c>
      <c r="H13">
        <v>0</v>
      </c>
      <c r="I13">
        <v>0</v>
      </c>
      <c r="J13">
        <v>0</v>
      </c>
      <c r="K13">
        <v>0</v>
      </c>
      <c r="L13" t="s">
        <v>298</v>
      </c>
      <c r="M13">
        <v>13</v>
      </c>
      <c r="N13">
        <v>0</v>
      </c>
      <c r="O13" s="10" t="s">
        <v>324</v>
      </c>
      <c r="P13">
        <v>13</v>
      </c>
      <c r="Q13" s="10" t="s">
        <v>300</v>
      </c>
      <c r="R13">
        <v>0</v>
      </c>
      <c r="S13" t="s">
        <v>155</v>
      </c>
      <c r="T13" t="s">
        <v>325</v>
      </c>
    </row>
    <row r="14" spans="1:20">
      <c r="A14" t="s">
        <v>291</v>
      </c>
      <c r="B14" s="7">
        <v>1093736</v>
      </c>
      <c r="C14" s="6">
        <v>52902155.299999997</v>
      </c>
      <c r="D14" s="8" t="s">
        <v>290</v>
      </c>
      <c r="E14" s="9">
        <v>43350</v>
      </c>
      <c r="F14">
        <v>14</v>
      </c>
      <c r="G14" t="s">
        <v>103</v>
      </c>
      <c r="H14">
        <v>0</v>
      </c>
      <c r="I14">
        <v>0</v>
      </c>
      <c r="J14">
        <v>0</v>
      </c>
      <c r="K14">
        <v>0</v>
      </c>
      <c r="L14" t="s">
        <v>298</v>
      </c>
      <c r="M14">
        <v>14</v>
      </c>
      <c r="N14">
        <v>0</v>
      </c>
      <c r="O14" s="10" t="s">
        <v>326</v>
      </c>
      <c r="P14">
        <v>14</v>
      </c>
      <c r="Q14" s="10" t="s">
        <v>300</v>
      </c>
      <c r="R14">
        <v>0</v>
      </c>
      <c r="S14" t="s">
        <v>267</v>
      </c>
      <c r="T14" t="s">
        <v>327</v>
      </c>
    </row>
    <row r="15" spans="1:20">
      <c r="A15" t="s">
        <v>40</v>
      </c>
      <c r="B15" s="7">
        <v>2851526</v>
      </c>
      <c r="C15" s="6">
        <v>33646077.100000001</v>
      </c>
      <c r="D15" s="8" t="s">
        <v>290</v>
      </c>
      <c r="E15" s="9">
        <v>43350</v>
      </c>
      <c r="F15">
        <v>15</v>
      </c>
      <c r="G15" t="s">
        <v>103</v>
      </c>
      <c r="H15">
        <v>0</v>
      </c>
      <c r="I15">
        <v>0</v>
      </c>
      <c r="J15">
        <v>0</v>
      </c>
      <c r="K15">
        <v>0</v>
      </c>
      <c r="L15" t="s">
        <v>298</v>
      </c>
      <c r="M15">
        <v>15</v>
      </c>
      <c r="N15">
        <v>0</v>
      </c>
      <c r="O15" s="10" t="s">
        <v>328</v>
      </c>
      <c r="P15">
        <v>15</v>
      </c>
      <c r="Q15" s="10" t="s">
        <v>300</v>
      </c>
      <c r="R15">
        <v>0</v>
      </c>
      <c r="S15" t="s">
        <v>236</v>
      </c>
      <c r="T15" t="s">
        <v>329</v>
      </c>
    </row>
    <row r="16" spans="1:20">
      <c r="A16" t="s">
        <v>40</v>
      </c>
      <c r="B16" s="7">
        <v>937488</v>
      </c>
      <c r="C16" s="6">
        <v>17337920</v>
      </c>
      <c r="D16" s="8" t="s">
        <v>290</v>
      </c>
      <c r="E16" s="9">
        <v>43350</v>
      </c>
      <c r="F16">
        <v>16</v>
      </c>
      <c r="G16" t="s">
        <v>103</v>
      </c>
      <c r="H16">
        <v>0</v>
      </c>
      <c r="I16">
        <v>0</v>
      </c>
      <c r="J16">
        <v>0</v>
      </c>
      <c r="K16">
        <v>0</v>
      </c>
      <c r="L16" t="s">
        <v>298</v>
      </c>
      <c r="M16">
        <v>16</v>
      </c>
      <c r="N16">
        <v>0</v>
      </c>
      <c r="O16" s="10" t="s">
        <v>330</v>
      </c>
      <c r="P16">
        <v>16</v>
      </c>
      <c r="Q16" s="10" t="s">
        <v>300</v>
      </c>
      <c r="R16">
        <v>0</v>
      </c>
      <c r="S16" t="s">
        <v>176</v>
      </c>
      <c r="T16" t="s">
        <v>331</v>
      </c>
    </row>
    <row r="17" spans="1:20">
      <c r="A17" t="s">
        <v>40</v>
      </c>
      <c r="B17" s="7">
        <v>1300000</v>
      </c>
      <c r="C17" s="6">
        <v>86058325.099999994</v>
      </c>
      <c r="D17" s="8" t="s">
        <v>290</v>
      </c>
      <c r="E17" s="9">
        <v>43350</v>
      </c>
      <c r="F17">
        <v>17</v>
      </c>
      <c r="G17" t="s">
        <v>103</v>
      </c>
      <c r="H17">
        <v>0</v>
      </c>
      <c r="I17">
        <v>0</v>
      </c>
      <c r="J17">
        <v>0</v>
      </c>
      <c r="K17">
        <v>0</v>
      </c>
      <c r="L17" t="s">
        <v>298</v>
      </c>
      <c r="M17">
        <v>17</v>
      </c>
      <c r="N17">
        <v>0</v>
      </c>
      <c r="O17" s="10" t="s">
        <v>332</v>
      </c>
      <c r="P17">
        <v>17</v>
      </c>
      <c r="Q17" s="10" t="s">
        <v>300</v>
      </c>
      <c r="R17">
        <v>0</v>
      </c>
      <c r="S17" t="s">
        <v>245</v>
      </c>
      <c r="T17" t="s">
        <v>333</v>
      </c>
    </row>
    <row r="18" spans="1:20">
      <c r="A18" t="s">
        <v>291</v>
      </c>
      <c r="B18" s="7">
        <v>1300000</v>
      </c>
      <c r="C18" s="6">
        <v>86078995.099999994</v>
      </c>
      <c r="D18" s="8" t="s">
        <v>290</v>
      </c>
      <c r="E18" s="9">
        <v>43350</v>
      </c>
      <c r="F18">
        <v>18</v>
      </c>
      <c r="G18" t="s">
        <v>103</v>
      </c>
      <c r="H18">
        <v>0</v>
      </c>
      <c r="I18">
        <v>0</v>
      </c>
      <c r="J18">
        <v>0</v>
      </c>
      <c r="K18">
        <v>0</v>
      </c>
      <c r="L18" t="s">
        <v>298</v>
      </c>
      <c r="M18">
        <v>18</v>
      </c>
      <c r="N18">
        <v>0</v>
      </c>
      <c r="O18" s="10" t="s">
        <v>334</v>
      </c>
      <c r="P18">
        <v>18</v>
      </c>
      <c r="Q18" s="10" t="s">
        <v>300</v>
      </c>
      <c r="R18">
        <v>0</v>
      </c>
      <c r="S18" t="s">
        <v>230</v>
      </c>
      <c r="T18" t="s">
        <v>335</v>
      </c>
    </row>
    <row r="19" spans="1:20">
      <c r="A19" t="s">
        <v>40</v>
      </c>
      <c r="B19" s="7">
        <v>1056250</v>
      </c>
      <c r="C19" s="6">
        <v>17310507</v>
      </c>
      <c r="D19" s="8" t="s">
        <v>290</v>
      </c>
      <c r="E19" s="9">
        <v>43350</v>
      </c>
      <c r="F19">
        <v>19</v>
      </c>
      <c r="G19" t="s">
        <v>103</v>
      </c>
      <c r="H19">
        <v>0</v>
      </c>
      <c r="I19">
        <v>0</v>
      </c>
      <c r="J19">
        <v>0</v>
      </c>
      <c r="K19">
        <v>0</v>
      </c>
      <c r="L19" t="s">
        <v>298</v>
      </c>
      <c r="M19">
        <v>19</v>
      </c>
      <c r="N19">
        <v>0</v>
      </c>
      <c r="O19" s="10" t="s">
        <v>336</v>
      </c>
      <c r="P19">
        <v>19</v>
      </c>
      <c r="Q19" s="10" t="s">
        <v>300</v>
      </c>
      <c r="R19">
        <v>0</v>
      </c>
      <c r="S19" t="s">
        <v>237</v>
      </c>
      <c r="T19" t="s">
        <v>337</v>
      </c>
    </row>
    <row r="20" spans="1:20">
      <c r="A20" t="s">
        <v>40</v>
      </c>
      <c r="B20" s="7">
        <v>2499968</v>
      </c>
      <c r="C20" s="6">
        <v>46379160</v>
      </c>
      <c r="D20" s="8" t="s">
        <v>290</v>
      </c>
      <c r="E20" s="9">
        <v>43350</v>
      </c>
      <c r="F20">
        <v>20</v>
      </c>
      <c r="G20" t="s">
        <v>103</v>
      </c>
      <c r="H20">
        <v>0</v>
      </c>
      <c r="I20">
        <v>0</v>
      </c>
      <c r="J20">
        <v>0</v>
      </c>
      <c r="K20">
        <v>0</v>
      </c>
      <c r="L20" t="s">
        <v>298</v>
      </c>
      <c r="M20">
        <v>20</v>
      </c>
      <c r="N20">
        <v>0</v>
      </c>
      <c r="O20" s="10" t="s">
        <v>338</v>
      </c>
      <c r="P20">
        <v>20</v>
      </c>
      <c r="Q20" s="10" t="s">
        <v>300</v>
      </c>
      <c r="R20">
        <v>0</v>
      </c>
      <c r="S20" t="s">
        <v>185</v>
      </c>
      <c r="T20" t="s">
        <v>339</v>
      </c>
    </row>
    <row r="21" spans="1:20">
      <c r="A21" t="s">
        <v>40</v>
      </c>
      <c r="B21" s="7">
        <v>1300000</v>
      </c>
      <c r="C21" s="6">
        <v>86072032</v>
      </c>
      <c r="D21" s="8" t="s">
        <v>290</v>
      </c>
      <c r="E21" s="9">
        <v>43350</v>
      </c>
      <c r="F21">
        <v>21</v>
      </c>
      <c r="G21" t="s">
        <v>103</v>
      </c>
      <c r="H21">
        <v>0</v>
      </c>
      <c r="I21">
        <v>0</v>
      </c>
      <c r="J21">
        <v>0</v>
      </c>
      <c r="K21">
        <v>0</v>
      </c>
      <c r="L21" t="s">
        <v>298</v>
      </c>
      <c r="M21">
        <v>21</v>
      </c>
      <c r="N21">
        <v>0</v>
      </c>
      <c r="O21" s="10" t="s">
        <v>340</v>
      </c>
      <c r="P21">
        <v>21</v>
      </c>
      <c r="Q21" s="10" t="s">
        <v>300</v>
      </c>
      <c r="R21">
        <v>0</v>
      </c>
      <c r="S21" t="s">
        <v>186</v>
      </c>
      <c r="T21" t="s">
        <v>341</v>
      </c>
    </row>
    <row r="22" spans="1:20">
      <c r="A22" t="s">
        <v>40</v>
      </c>
      <c r="B22" s="7">
        <v>2721875</v>
      </c>
      <c r="C22" s="6">
        <v>1143225683</v>
      </c>
      <c r="D22" s="8" t="s">
        <v>290</v>
      </c>
      <c r="E22" s="9">
        <v>43350</v>
      </c>
      <c r="F22">
        <v>22</v>
      </c>
      <c r="G22" t="s">
        <v>103</v>
      </c>
      <c r="H22">
        <v>0</v>
      </c>
      <c r="I22">
        <v>0</v>
      </c>
      <c r="J22">
        <v>0</v>
      </c>
      <c r="K22">
        <v>0</v>
      </c>
      <c r="L22" t="s">
        <v>298</v>
      </c>
      <c r="M22">
        <v>22</v>
      </c>
      <c r="N22">
        <v>0</v>
      </c>
      <c r="O22" s="10" t="s">
        <v>342</v>
      </c>
      <c r="P22">
        <v>22</v>
      </c>
      <c r="Q22" s="10" t="s">
        <v>300</v>
      </c>
      <c r="R22">
        <v>0</v>
      </c>
      <c r="S22" t="s">
        <v>235</v>
      </c>
      <c r="T22" t="s">
        <v>343</v>
      </c>
    </row>
    <row r="23" spans="1:20">
      <c r="A23" t="s">
        <v>291</v>
      </c>
      <c r="B23" s="7">
        <v>1300000</v>
      </c>
      <c r="C23" s="6">
        <v>86054936</v>
      </c>
      <c r="D23" s="8" t="s">
        <v>290</v>
      </c>
      <c r="E23" s="9">
        <v>43350</v>
      </c>
      <c r="F23">
        <v>23</v>
      </c>
      <c r="G23" t="s">
        <v>103</v>
      </c>
      <c r="H23">
        <v>0</v>
      </c>
      <c r="I23">
        <v>0</v>
      </c>
      <c r="J23">
        <v>0</v>
      </c>
      <c r="K23">
        <v>0</v>
      </c>
      <c r="L23" t="s">
        <v>298</v>
      </c>
      <c r="M23">
        <v>23</v>
      </c>
      <c r="N23">
        <v>0</v>
      </c>
      <c r="O23" s="10" t="s">
        <v>344</v>
      </c>
      <c r="P23">
        <v>23</v>
      </c>
      <c r="Q23" s="10" t="s">
        <v>300</v>
      </c>
      <c r="R23">
        <v>0</v>
      </c>
      <c r="S23" t="s">
        <v>249</v>
      </c>
      <c r="T23" t="s">
        <v>345</v>
      </c>
    </row>
    <row r="24" spans="1:20">
      <c r="A24" t="s">
        <v>40</v>
      </c>
      <c r="B24" s="7">
        <v>1300000</v>
      </c>
      <c r="C24" s="6">
        <v>86060323.299999997</v>
      </c>
      <c r="D24" s="8" t="s">
        <v>290</v>
      </c>
      <c r="E24" s="9">
        <v>43350</v>
      </c>
      <c r="F24">
        <v>24</v>
      </c>
      <c r="G24" t="s">
        <v>103</v>
      </c>
      <c r="H24">
        <v>0</v>
      </c>
      <c r="I24">
        <v>0</v>
      </c>
      <c r="J24">
        <v>0</v>
      </c>
      <c r="K24">
        <v>0</v>
      </c>
      <c r="L24" t="s">
        <v>298</v>
      </c>
      <c r="M24">
        <v>24</v>
      </c>
      <c r="N24">
        <v>0</v>
      </c>
      <c r="O24" s="10" t="s">
        <v>346</v>
      </c>
      <c r="P24">
        <v>24</v>
      </c>
      <c r="Q24" s="10" t="s">
        <v>300</v>
      </c>
      <c r="R24">
        <v>0</v>
      </c>
      <c r="S24" t="s">
        <v>179</v>
      </c>
      <c r="T24" t="s">
        <v>347</v>
      </c>
    </row>
    <row r="25" spans="1:20">
      <c r="A25" t="s">
        <v>40</v>
      </c>
      <c r="B25" s="7">
        <v>2843750</v>
      </c>
      <c r="C25" s="6">
        <v>86077660.5</v>
      </c>
      <c r="D25" s="8" t="s">
        <v>290</v>
      </c>
      <c r="E25" s="9">
        <v>43350</v>
      </c>
      <c r="F25">
        <v>25</v>
      </c>
      <c r="G25" t="s">
        <v>103</v>
      </c>
      <c r="H25">
        <v>0</v>
      </c>
      <c r="I25">
        <v>0</v>
      </c>
      <c r="J25">
        <v>0</v>
      </c>
      <c r="K25">
        <v>0</v>
      </c>
      <c r="L25" t="s">
        <v>298</v>
      </c>
      <c r="M25">
        <v>25</v>
      </c>
      <c r="N25">
        <v>0</v>
      </c>
      <c r="O25" s="10" t="s">
        <v>348</v>
      </c>
      <c r="P25">
        <v>25</v>
      </c>
      <c r="Q25" s="10" t="s">
        <v>300</v>
      </c>
      <c r="R25">
        <v>0</v>
      </c>
      <c r="S25" t="s">
        <v>172</v>
      </c>
      <c r="T25" t="s">
        <v>349</v>
      </c>
    </row>
    <row r="26" spans="1:20">
      <c r="A26" t="s">
        <v>40</v>
      </c>
      <c r="B26" s="7">
        <v>1406232</v>
      </c>
      <c r="C26" s="6">
        <v>1121900606.5</v>
      </c>
      <c r="D26" s="8">
        <v>57200</v>
      </c>
      <c r="E26" s="9">
        <v>43350</v>
      </c>
      <c r="F26">
        <v>26</v>
      </c>
      <c r="G26" t="s">
        <v>103</v>
      </c>
      <c r="H26">
        <v>0</v>
      </c>
      <c r="I26">
        <v>0</v>
      </c>
      <c r="J26">
        <v>0</v>
      </c>
      <c r="K26">
        <v>0</v>
      </c>
      <c r="L26" t="s">
        <v>298</v>
      </c>
      <c r="M26">
        <v>26</v>
      </c>
      <c r="N26">
        <v>0</v>
      </c>
      <c r="O26" s="10">
        <v>20184793</v>
      </c>
      <c r="P26">
        <v>26</v>
      </c>
      <c r="Q26" s="10">
        <v>20181955</v>
      </c>
      <c r="R26">
        <v>0</v>
      </c>
      <c r="S26" t="s">
        <v>242</v>
      </c>
      <c r="T26" t="s">
        <v>350</v>
      </c>
    </row>
    <row r="27" spans="1:20">
      <c r="A27" t="s">
        <v>40</v>
      </c>
      <c r="B27" s="7">
        <v>1300000</v>
      </c>
      <c r="C27" s="6">
        <v>40385498.100000001</v>
      </c>
      <c r="D27" s="8" t="s">
        <v>290</v>
      </c>
      <c r="E27" s="9">
        <v>43350</v>
      </c>
      <c r="F27">
        <v>27</v>
      </c>
      <c r="G27" t="s">
        <v>103</v>
      </c>
      <c r="H27">
        <v>0</v>
      </c>
      <c r="I27">
        <v>0</v>
      </c>
      <c r="J27">
        <v>0</v>
      </c>
      <c r="K27">
        <v>0</v>
      </c>
      <c r="L27" t="s">
        <v>298</v>
      </c>
      <c r="M27">
        <v>27</v>
      </c>
      <c r="N27">
        <v>0</v>
      </c>
      <c r="O27" s="10" t="s">
        <v>351</v>
      </c>
      <c r="P27">
        <v>27</v>
      </c>
      <c r="Q27" s="10" t="s">
        <v>300</v>
      </c>
      <c r="R27">
        <v>0</v>
      </c>
      <c r="S27" t="s">
        <v>178</v>
      </c>
      <c r="T27" t="s">
        <v>352</v>
      </c>
    </row>
    <row r="28" spans="1:20">
      <c r="A28" t="s">
        <v>40</v>
      </c>
      <c r="B28" s="7">
        <v>2265596</v>
      </c>
      <c r="C28" s="6">
        <v>86075917</v>
      </c>
      <c r="D28" s="8" t="s">
        <v>290</v>
      </c>
      <c r="E28" s="9">
        <v>43350</v>
      </c>
      <c r="F28">
        <v>28</v>
      </c>
      <c r="G28" t="s">
        <v>103</v>
      </c>
      <c r="H28">
        <v>0</v>
      </c>
      <c r="I28">
        <v>0</v>
      </c>
      <c r="J28">
        <v>0</v>
      </c>
      <c r="K28">
        <v>0</v>
      </c>
      <c r="L28" t="s">
        <v>298</v>
      </c>
      <c r="M28">
        <v>28</v>
      </c>
      <c r="N28">
        <v>0</v>
      </c>
      <c r="O28" s="10" t="s">
        <v>353</v>
      </c>
      <c r="P28">
        <v>28</v>
      </c>
      <c r="Q28" s="10" t="s">
        <v>300</v>
      </c>
      <c r="R28">
        <v>0</v>
      </c>
      <c r="S28" t="s">
        <v>182</v>
      </c>
      <c r="T28" t="s">
        <v>354</v>
      </c>
    </row>
    <row r="29" spans="1:20">
      <c r="A29" t="s">
        <v>40</v>
      </c>
      <c r="B29" s="7">
        <v>742178</v>
      </c>
      <c r="C29" s="6">
        <v>6022209</v>
      </c>
      <c r="D29" s="8" t="s">
        <v>290</v>
      </c>
      <c r="E29" s="9">
        <v>43350</v>
      </c>
      <c r="F29">
        <v>29</v>
      </c>
      <c r="G29" t="s">
        <v>103</v>
      </c>
      <c r="H29">
        <v>0</v>
      </c>
      <c r="I29">
        <v>0</v>
      </c>
      <c r="J29">
        <v>0</v>
      </c>
      <c r="K29">
        <v>0</v>
      </c>
      <c r="L29" t="s">
        <v>298</v>
      </c>
      <c r="M29">
        <v>29</v>
      </c>
      <c r="N29">
        <v>0</v>
      </c>
      <c r="O29" s="10" t="s">
        <v>355</v>
      </c>
      <c r="P29">
        <v>29</v>
      </c>
      <c r="Q29" s="10" t="s">
        <v>300</v>
      </c>
      <c r="R29">
        <v>0</v>
      </c>
      <c r="S29" t="s">
        <v>177</v>
      </c>
      <c r="T29" t="s">
        <v>356</v>
      </c>
    </row>
    <row r="30" spans="1:20">
      <c r="A30" t="s">
        <v>40</v>
      </c>
      <c r="B30" s="7">
        <v>3681212</v>
      </c>
      <c r="C30" s="6">
        <v>21167135.100000001</v>
      </c>
      <c r="D30" s="8" t="s">
        <v>290</v>
      </c>
      <c r="E30" s="9">
        <v>43350</v>
      </c>
      <c r="F30">
        <v>30</v>
      </c>
      <c r="G30" t="s">
        <v>103</v>
      </c>
      <c r="H30">
        <v>0</v>
      </c>
      <c r="I30">
        <v>0</v>
      </c>
      <c r="J30">
        <v>0</v>
      </c>
      <c r="K30">
        <v>0</v>
      </c>
      <c r="L30" t="s">
        <v>298</v>
      </c>
      <c r="M30">
        <v>30</v>
      </c>
      <c r="N30">
        <v>0</v>
      </c>
      <c r="O30" s="10" t="s">
        <v>357</v>
      </c>
      <c r="P30">
        <v>30</v>
      </c>
      <c r="Q30" s="10" t="s">
        <v>300</v>
      </c>
      <c r="R30">
        <v>0</v>
      </c>
      <c r="S30" t="s">
        <v>174</v>
      </c>
      <c r="T30" t="s">
        <v>358</v>
      </c>
    </row>
    <row r="31" spans="1:20">
      <c r="A31" t="s">
        <v>40</v>
      </c>
      <c r="B31" s="7">
        <v>2906220</v>
      </c>
      <c r="C31" s="6">
        <v>14981957</v>
      </c>
      <c r="D31" s="8" t="s">
        <v>290</v>
      </c>
      <c r="E31" s="9">
        <v>43350</v>
      </c>
      <c r="F31">
        <v>31</v>
      </c>
      <c r="G31" t="s">
        <v>103</v>
      </c>
      <c r="H31">
        <v>0</v>
      </c>
      <c r="I31">
        <v>0</v>
      </c>
      <c r="J31">
        <v>0</v>
      </c>
      <c r="K31">
        <v>0</v>
      </c>
      <c r="L31" t="s">
        <v>298</v>
      </c>
      <c r="M31">
        <v>31</v>
      </c>
      <c r="N31">
        <v>0</v>
      </c>
      <c r="O31" s="10" t="s">
        <v>359</v>
      </c>
      <c r="P31">
        <v>31</v>
      </c>
      <c r="Q31" s="10" t="s">
        <v>300</v>
      </c>
      <c r="R31">
        <v>0</v>
      </c>
      <c r="S31" t="s">
        <v>181</v>
      </c>
      <c r="T31" t="s">
        <v>360</v>
      </c>
    </row>
    <row r="32" spans="1:20">
      <c r="A32" t="s">
        <v>40</v>
      </c>
      <c r="B32" s="7">
        <v>937488</v>
      </c>
      <c r="C32" s="6">
        <v>35260518</v>
      </c>
      <c r="D32" s="8" t="s">
        <v>290</v>
      </c>
      <c r="E32" s="9">
        <v>43350</v>
      </c>
      <c r="F32">
        <v>32</v>
      </c>
      <c r="G32" t="s">
        <v>103</v>
      </c>
      <c r="H32">
        <v>0</v>
      </c>
      <c r="I32">
        <v>0</v>
      </c>
      <c r="J32">
        <v>0</v>
      </c>
      <c r="K32">
        <v>0</v>
      </c>
      <c r="L32" t="s">
        <v>298</v>
      </c>
      <c r="M32">
        <v>32</v>
      </c>
      <c r="N32">
        <v>0</v>
      </c>
      <c r="O32" s="10" t="s">
        <v>361</v>
      </c>
      <c r="P32">
        <v>32</v>
      </c>
      <c r="Q32" s="10" t="s">
        <v>300</v>
      </c>
      <c r="R32">
        <v>0</v>
      </c>
      <c r="S32" t="s">
        <v>239</v>
      </c>
      <c r="T32" t="s">
        <v>362</v>
      </c>
    </row>
    <row r="33" spans="1:20">
      <c r="A33" t="s">
        <v>40</v>
      </c>
      <c r="B33" s="7">
        <v>1137500</v>
      </c>
      <c r="C33" s="6">
        <v>17311757.300000001</v>
      </c>
      <c r="D33" s="8" t="s">
        <v>290</v>
      </c>
      <c r="E33" s="9">
        <v>43350</v>
      </c>
      <c r="F33">
        <v>33</v>
      </c>
      <c r="G33" t="s">
        <v>103</v>
      </c>
      <c r="H33">
        <v>0</v>
      </c>
      <c r="I33">
        <v>0</v>
      </c>
      <c r="J33">
        <v>0</v>
      </c>
      <c r="K33">
        <v>0</v>
      </c>
      <c r="L33" t="s">
        <v>298</v>
      </c>
      <c r="M33">
        <v>33</v>
      </c>
      <c r="N33">
        <v>0</v>
      </c>
      <c r="O33" s="10" t="s">
        <v>363</v>
      </c>
      <c r="P33">
        <v>33</v>
      </c>
      <c r="Q33" s="10" t="s">
        <v>300</v>
      </c>
      <c r="R33">
        <v>0</v>
      </c>
      <c r="S33" t="s">
        <v>241</v>
      </c>
      <c r="T33" t="s">
        <v>364</v>
      </c>
    </row>
    <row r="34" spans="1:20">
      <c r="A34" t="s">
        <v>291</v>
      </c>
      <c r="B34" s="7">
        <v>1249984</v>
      </c>
      <c r="C34" s="6">
        <v>17323053</v>
      </c>
      <c r="D34" s="8" t="s">
        <v>290</v>
      </c>
      <c r="E34" s="9">
        <v>43350</v>
      </c>
      <c r="F34">
        <v>34</v>
      </c>
      <c r="G34" t="s">
        <v>103</v>
      </c>
      <c r="H34">
        <v>0</v>
      </c>
      <c r="I34">
        <v>0</v>
      </c>
      <c r="J34">
        <v>0</v>
      </c>
      <c r="K34">
        <v>0</v>
      </c>
      <c r="L34" t="s">
        <v>298</v>
      </c>
      <c r="M34">
        <v>34</v>
      </c>
      <c r="N34">
        <v>0</v>
      </c>
      <c r="O34" s="10" t="s">
        <v>365</v>
      </c>
      <c r="P34">
        <v>34</v>
      </c>
      <c r="Q34" s="10" t="s">
        <v>300</v>
      </c>
      <c r="R34">
        <v>0</v>
      </c>
      <c r="S34" t="s">
        <v>265</v>
      </c>
      <c r="T34" t="s">
        <v>366</v>
      </c>
    </row>
    <row r="35" spans="1:20">
      <c r="A35" t="s">
        <v>40</v>
      </c>
      <c r="B35" s="7">
        <v>859364</v>
      </c>
      <c r="C35" s="6">
        <v>4792937</v>
      </c>
      <c r="D35" s="8" t="s">
        <v>290</v>
      </c>
      <c r="E35" s="9">
        <v>43350</v>
      </c>
      <c r="F35">
        <v>35</v>
      </c>
      <c r="G35" t="s">
        <v>103</v>
      </c>
      <c r="H35">
        <v>0</v>
      </c>
      <c r="I35">
        <v>0</v>
      </c>
      <c r="J35">
        <v>0</v>
      </c>
      <c r="K35">
        <v>0</v>
      </c>
      <c r="L35" t="s">
        <v>298</v>
      </c>
      <c r="M35">
        <v>35</v>
      </c>
      <c r="N35">
        <v>0</v>
      </c>
      <c r="O35" s="10" t="s">
        <v>367</v>
      </c>
      <c r="P35">
        <v>35</v>
      </c>
      <c r="Q35" s="10" t="s">
        <v>300</v>
      </c>
      <c r="R35">
        <v>0</v>
      </c>
      <c r="S35" t="s">
        <v>243</v>
      </c>
      <c r="T35" t="s">
        <v>368</v>
      </c>
    </row>
    <row r="36" spans="1:20">
      <c r="A36" t="s">
        <v>40</v>
      </c>
      <c r="B36" s="7">
        <v>2421844</v>
      </c>
      <c r="C36" s="6">
        <v>86071801.099999994</v>
      </c>
      <c r="D36" s="8" t="s">
        <v>290</v>
      </c>
      <c r="E36" s="9">
        <v>43350</v>
      </c>
      <c r="F36">
        <v>36</v>
      </c>
      <c r="G36" t="s">
        <v>103</v>
      </c>
      <c r="H36">
        <v>0</v>
      </c>
      <c r="I36">
        <v>0</v>
      </c>
      <c r="J36">
        <v>0</v>
      </c>
      <c r="K36">
        <v>0</v>
      </c>
      <c r="L36" t="s">
        <v>298</v>
      </c>
      <c r="M36">
        <v>36</v>
      </c>
      <c r="N36">
        <v>0</v>
      </c>
      <c r="O36" s="10" t="s">
        <v>369</v>
      </c>
      <c r="P36">
        <v>36</v>
      </c>
      <c r="Q36" s="10" t="s">
        <v>300</v>
      </c>
      <c r="R36">
        <v>0</v>
      </c>
      <c r="S36" t="s">
        <v>180</v>
      </c>
      <c r="T36" t="s">
        <v>370</v>
      </c>
    </row>
    <row r="37" spans="1:20">
      <c r="A37" t="s">
        <v>40</v>
      </c>
      <c r="B37" s="7">
        <v>1249984</v>
      </c>
      <c r="C37" s="6">
        <v>86039944.099999994</v>
      </c>
      <c r="D37" s="8" t="s">
        <v>290</v>
      </c>
      <c r="E37" s="9">
        <v>43350</v>
      </c>
      <c r="F37">
        <v>37</v>
      </c>
      <c r="G37" t="s">
        <v>103</v>
      </c>
      <c r="H37">
        <v>0</v>
      </c>
      <c r="I37">
        <v>0</v>
      </c>
      <c r="J37">
        <v>0</v>
      </c>
      <c r="K37">
        <v>0</v>
      </c>
      <c r="L37" t="s">
        <v>298</v>
      </c>
      <c r="M37">
        <v>37</v>
      </c>
      <c r="N37">
        <v>0</v>
      </c>
      <c r="O37" s="10" t="s">
        <v>371</v>
      </c>
      <c r="P37">
        <v>37</v>
      </c>
      <c r="Q37" s="10" t="s">
        <v>300</v>
      </c>
      <c r="R37">
        <v>0</v>
      </c>
      <c r="S37" t="s">
        <v>238</v>
      </c>
      <c r="T37" t="s">
        <v>372</v>
      </c>
    </row>
    <row r="38" spans="1:20">
      <c r="A38" t="s">
        <v>40</v>
      </c>
      <c r="B38" s="7">
        <v>1300000</v>
      </c>
      <c r="C38" s="6">
        <v>80921588.099999994</v>
      </c>
      <c r="D38" s="8" t="s">
        <v>290</v>
      </c>
      <c r="E38" s="9">
        <v>43350</v>
      </c>
      <c r="F38">
        <v>38</v>
      </c>
      <c r="G38" t="s">
        <v>103</v>
      </c>
      <c r="H38">
        <v>0</v>
      </c>
      <c r="I38">
        <v>0</v>
      </c>
      <c r="J38">
        <v>0</v>
      </c>
      <c r="K38">
        <v>0</v>
      </c>
      <c r="L38" t="s">
        <v>298</v>
      </c>
      <c r="M38">
        <v>38</v>
      </c>
      <c r="N38">
        <v>0</v>
      </c>
      <c r="O38" s="10" t="s">
        <v>373</v>
      </c>
      <c r="P38">
        <v>38</v>
      </c>
      <c r="Q38" s="10" t="s">
        <v>300</v>
      </c>
      <c r="R38">
        <v>0</v>
      </c>
      <c r="S38" t="s">
        <v>240</v>
      </c>
      <c r="T38" t="s">
        <v>374</v>
      </c>
    </row>
    <row r="39" spans="1:20">
      <c r="A39" t="s">
        <v>40</v>
      </c>
      <c r="B39" s="7">
        <v>1249984</v>
      </c>
      <c r="C39" s="6">
        <v>17340495</v>
      </c>
      <c r="D39" s="8" t="s">
        <v>290</v>
      </c>
      <c r="E39" s="9">
        <v>43350</v>
      </c>
      <c r="F39">
        <v>39</v>
      </c>
      <c r="G39" t="s">
        <v>103</v>
      </c>
      <c r="H39">
        <v>0</v>
      </c>
      <c r="I39">
        <v>0</v>
      </c>
      <c r="J39">
        <v>0</v>
      </c>
      <c r="K39">
        <v>0</v>
      </c>
      <c r="L39" t="s">
        <v>298</v>
      </c>
      <c r="M39">
        <v>39</v>
      </c>
      <c r="N39">
        <v>0</v>
      </c>
      <c r="O39" s="10" t="s">
        <v>375</v>
      </c>
      <c r="P39">
        <v>39</v>
      </c>
      <c r="Q39" s="10" t="s">
        <v>300</v>
      </c>
      <c r="R39">
        <v>0</v>
      </c>
      <c r="S39" t="s">
        <v>184</v>
      </c>
      <c r="T39" t="s">
        <v>376</v>
      </c>
    </row>
    <row r="40" spans="1:20">
      <c r="A40" t="s">
        <v>40</v>
      </c>
      <c r="B40" s="7">
        <v>2812464</v>
      </c>
      <c r="C40" s="6">
        <v>40396531</v>
      </c>
      <c r="D40" s="8" t="s">
        <v>290</v>
      </c>
      <c r="E40" s="9">
        <v>43350</v>
      </c>
      <c r="F40">
        <v>40</v>
      </c>
      <c r="G40" t="s">
        <v>103</v>
      </c>
      <c r="H40">
        <v>0</v>
      </c>
      <c r="I40">
        <v>0</v>
      </c>
      <c r="J40">
        <v>0</v>
      </c>
      <c r="K40">
        <v>0</v>
      </c>
      <c r="L40" t="s">
        <v>298</v>
      </c>
      <c r="M40">
        <v>40</v>
      </c>
      <c r="N40">
        <v>0</v>
      </c>
      <c r="O40" s="10" t="s">
        <v>377</v>
      </c>
      <c r="P40">
        <v>40</v>
      </c>
      <c r="Q40" s="10" t="s">
        <v>300</v>
      </c>
      <c r="R40">
        <v>0</v>
      </c>
      <c r="S40" t="s">
        <v>173</v>
      </c>
      <c r="T40" t="s">
        <v>378</v>
      </c>
    </row>
    <row r="41" spans="1:20">
      <c r="A41" t="s">
        <v>40</v>
      </c>
      <c r="B41" s="7">
        <v>2315625</v>
      </c>
      <c r="C41" s="6">
        <v>19219701</v>
      </c>
      <c r="D41" s="8" t="s">
        <v>290</v>
      </c>
      <c r="E41" s="9">
        <v>43350</v>
      </c>
      <c r="F41">
        <v>41</v>
      </c>
      <c r="G41" t="s">
        <v>103</v>
      </c>
      <c r="H41">
        <v>0</v>
      </c>
      <c r="I41">
        <v>0</v>
      </c>
      <c r="J41">
        <v>0</v>
      </c>
      <c r="K41">
        <v>0</v>
      </c>
      <c r="L41" t="s">
        <v>298</v>
      </c>
      <c r="M41">
        <v>41</v>
      </c>
      <c r="N41">
        <v>0</v>
      </c>
      <c r="O41" s="10" t="s">
        <v>379</v>
      </c>
      <c r="P41">
        <v>41</v>
      </c>
      <c r="Q41" s="10" t="s">
        <v>300</v>
      </c>
      <c r="R41">
        <v>0</v>
      </c>
      <c r="S41" t="s">
        <v>183</v>
      </c>
      <c r="T41" t="s">
        <v>380</v>
      </c>
    </row>
    <row r="42" spans="1:20">
      <c r="A42" t="s">
        <v>40</v>
      </c>
      <c r="B42" s="7">
        <v>2925000</v>
      </c>
      <c r="C42" s="6">
        <v>17334357.100000001</v>
      </c>
      <c r="D42" s="8" t="s">
        <v>290</v>
      </c>
      <c r="E42" s="9">
        <v>43350</v>
      </c>
      <c r="F42">
        <v>42</v>
      </c>
      <c r="G42" t="s">
        <v>103</v>
      </c>
      <c r="H42">
        <v>0</v>
      </c>
      <c r="I42">
        <v>0</v>
      </c>
      <c r="J42">
        <v>0</v>
      </c>
      <c r="K42">
        <v>0</v>
      </c>
      <c r="L42" t="s">
        <v>298</v>
      </c>
      <c r="M42">
        <v>42</v>
      </c>
      <c r="N42">
        <v>0</v>
      </c>
      <c r="O42" s="10" t="s">
        <v>381</v>
      </c>
      <c r="P42">
        <v>42</v>
      </c>
      <c r="Q42" s="10" t="s">
        <v>300</v>
      </c>
      <c r="R42">
        <v>0</v>
      </c>
      <c r="S42" t="s">
        <v>175</v>
      </c>
      <c r="T42" t="s">
        <v>382</v>
      </c>
    </row>
    <row r="43" spans="1:20">
      <c r="A43" t="s">
        <v>291</v>
      </c>
      <c r="B43" s="7">
        <v>1300000</v>
      </c>
      <c r="C43" s="6">
        <v>63488732</v>
      </c>
      <c r="D43" s="8" t="s">
        <v>290</v>
      </c>
      <c r="E43" s="9">
        <v>43350</v>
      </c>
      <c r="F43">
        <v>43</v>
      </c>
      <c r="G43" t="s">
        <v>103</v>
      </c>
      <c r="H43">
        <v>0</v>
      </c>
      <c r="I43">
        <v>0</v>
      </c>
      <c r="J43">
        <v>0</v>
      </c>
      <c r="K43">
        <v>0</v>
      </c>
      <c r="L43" t="s">
        <v>298</v>
      </c>
      <c r="M43">
        <v>43</v>
      </c>
      <c r="N43">
        <v>0</v>
      </c>
      <c r="O43" s="10" t="s">
        <v>383</v>
      </c>
      <c r="P43">
        <v>43</v>
      </c>
      <c r="Q43" s="10" t="s">
        <v>300</v>
      </c>
      <c r="R43">
        <v>0</v>
      </c>
      <c r="S43" t="s">
        <v>268</v>
      </c>
      <c r="T43" t="s">
        <v>384</v>
      </c>
    </row>
    <row r="44" spans="1:20">
      <c r="A44" t="s">
        <v>40</v>
      </c>
      <c r="B44" s="7">
        <v>2324976</v>
      </c>
      <c r="C44" s="6">
        <v>41392060.200000003</v>
      </c>
      <c r="D44" s="8" t="s">
        <v>289</v>
      </c>
      <c r="E44" s="9">
        <v>43350</v>
      </c>
      <c r="F44">
        <v>44</v>
      </c>
      <c r="G44" t="s">
        <v>103</v>
      </c>
      <c r="H44">
        <v>0</v>
      </c>
      <c r="I44">
        <v>0</v>
      </c>
      <c r="J44">
        <v>0</v>
      </c>
      <c r="K44">
        <v>0</v>
      </c>
      <c r="L44" t="s">
        <v>298</v>
      </c>
      <c r="M44">
        <v>44</v>
      </c>
      <c r="N44">
        <v>0</v>
      </c>
      <c r="O44" s="10" t="s">
        <v>385</v>
      </c>
      <c r="P44">
        <v>44</v>
      </c>
      <c r="Q44" s="10" t="s">
        <v>300</v>
      </c>
      <c r="R44">
        <v>0</v>
      </c>
      <c r="S44" t="s">
        <v>166</v>
      </c>
      <c r="T44" t="s">
        <v>386</v>
      </c>
    </row>
    <row r="45" spans="1:20">
      <c r="A45" t="s">
        <v>40</v>
      </c>
      <c r="B45" s="7">
        <v>2518724</v>
      </c>
      <c r="C45" s="6">
        <v>12952203.699999999</v>
      </c>
      <c r="D45" s="8" t="s">
        <v>289</v>
      </c>
      <c r="E45" s="9">
        <v>43350</v>
      </c>
      <c r="F45">
        <v>45</v>
      </c>
      <c r="G45" t="s">
        <v>103</v>
      </c>
      <c r="H45">
        <v>0</v>
      </c>
      <c r="I45">
        <v>0</v>
      </c>
      <c r="J45">
        <v>0</v>
      </c>
      <c r="K45">
        <v>0</v>
      </c>
      <c r="L45" t="s">
        <v>298</v>
      </c>
      <c r="M45">
        <v>45</v>
      </c>
      <c r="N45">
        <v>0</v>
      </c>
      <c r="O45" s="10" t="s">
        <v>387</v>
      </c>
      <c r="P45">
        <v>45</v>
      </c>
      <c r="Q45" s="10" t="s">
        <v>300</v>
      </c>
      <c r="R45">
        <v>0</v>
      </c>
      <c r="S45" t="s">
        <v>203</v>
      </c>
      <c r="T45" t="s">
        <v>388</v>
      </c>
    </row>
    <row r="46" spans="1:20">
      <c r="A46" t="s">
        <v>40</v>
      </c>
      <c r="B46" s="7">
        <v>3046836</v>
      </c>
      <c r="C46" s="6">
        <v>17344211.600000001</v>
      </c>
      <c r="D46" s="8" t="s">
        <v>289</v>
      </c>
      <c r="E46" s="9">
        <v>43350</v>
      </c>
      <c r="F46">
        <v>46</v>
      </c>
      <c r="G46" t="s">
        <v>103</v>
      </c>
      <c r="H46">
        <v>0</v>
      </c>
      <c r="I46">
        <v>0</v>
      </c>
      <c r="J46">
        <v>0</v>
      </c>
      <c r="K46">
        <v>0</v>
      </c>
      <c r="L46" t="s">
        <v>298</v>
      </c>
      <c r="M46">
        <v>46</v>
      </c>
      <c r="N46">
        <v>0</v>
      </c>
      <c r="O46" s="10" t="s">
        <v>389</v>
      </c>
      <c r="P46">
        <v>46</v>
      </c>
      <c r="Q46" s="10" t="s">
        <v>300</v>
      </c>
      <c r="R46">
        <v>0</v>
      </c>
      <c r="S46" t="s">
        <v>202</v>
      </c>
      <c r="T46" t="s">
        <v>390</v>
      </c>
    </row>
    <row r="47" spans="1:20">
      <c r="A47" t="s">
        <v>40</v>
      </c>
      <c r="B47" s="7">
        <v>1171860</v>
      </c>
      <c r="C47" s="6">
        <v>1121851712.7</v>
      </c>
      <c r="D47" s="8" t="s">
        <v>289</v>
      </c>
      <c r="E47" s="9">
        <v>43350</v>
      </c>
      <c r="F47">
        <v>47</v>
      </c>
      <c r="G47" t="s">
        <v>103</v>
      </c>
      <c r="H47">
        <v>0</v>
      </c>
      <c r="I47">
        <v>0</v>
      </c>
      <c r="J47">
        <v>0</v>
      </c>
      <c r="K47">
        <v>0</v>
      </c>
      <c r="L47" t="s">
        <v>298</v>
      </c>
      <c r="M47">
        <v>47</v>
      </c>
      <c r="N47">
        <v>0</v>
      </c>
      <c r="O47" s="10" t="s">
        <v>391</v>
      </c>
      <c r="P47">
        <v>47</v>
      </c>
      <c r="Q47" s="10" t="s">
        <v>300</v>
      </c>
      <c r="R47">
        <v>0</v>
      </c>
      <c r="S47" t="s">
        <v>187</v>
      </c>
      <c r="T47" t="s">
        <v>392</v>
      </c>
    </row>
    <row r="48" spans="1:20">
      <c r="A48" t="s">
        <v>40</v>
      </c>
      <c r="B48" s="7">
        <v>898426</v>
      </c>
      <c r="C48" s="6">
        <v>74359188</v>
      </c>
      <c r="D48" s="8" t="s">
        <v>289</v>
      </c>
      <c r="E48" s="9">
        <v>43350</v>
      </c>
      <c r="F48">
        <v>48</v>
      </c>
      <c r="G48" t="s">
        <v>103</v>
      </c>
      <c r="H48">
        <v>0</v>
      </c>
      <c r="I48">
        <v>0</v>
      </c>
      <c r="J48">
        <v>0</v>
      </c>
      <c r="K48">
        <v>0</v>
      </c>
      <c r="L48" t="s">
        <v>298</v>
      </c>
      <c r="M48">
        <v>48</v>
      </c>
      <c r="N48">
        <v>0</v>
      </c>
      <c r="O48" s="10" t="s">
        <v>393</v>
      </c>
      <c r="P48">
        <v>48</v>
      </c>
      <c r="Q48" s="10" t="s">
        <v>300</v>
      </c>
      <c r="R48">
        <v>0</v>
      </c>
      <c r="S48" t="s">
        <v>224</v>
      </c>
      <c r="T48" t="s">
        <v>394</v>
      </c>
    </row>
    <row r="49" spans="1:20">
      <c r="A49" t="s">
        <v>40</v>
      </c>
      <c r="B49" s="7">
        <v>1300000</v>
      </c>
      <c r="C49" s="6">
        <v>17347144.399999999</v>
      </c>
      <c r="D49" s="8">
        <v>56200</v>
      </c>
      <c r="E49" s="9">
        <v>43350</v>
      </c>
      <c r="F49">
        <v>49</v>
      </c>
      <c r="G49" t="s">
        <v>103</v>
      </c>
      <c r="H49">
        <v>0</v>
      </c>
      <c r="I49">
        <v>0</v>
      </c>
      <c r="J49">
        <v>0</v>
      </c>
      <c r="K49">
        <v>0</v>
      </c>
      <c r="L49" t="s">
        <v>298</v>
      </c>
      <c r="M49">
        <v>49</v>
      </c>
      <c r="N49">
        <v>0</v>
      </c>
      <c r="O49" s="10">
        <v>20184523</v>
      </c>
      <c r="P49">
        <v>49</v>
      </c>
      <c r="Q49" s="10">
        <v>20181955</v>
      </c>
      <c r="R49">
        <v>0</v>
      </c>
      <c r="S49" t="s">
        <v>191</v>
      </c>
      <c r="T49" t="s">
        <v>395</v>
      </c>
    </row>
    <row r="50" spans="1:20">
      <c r="A50" t="s">
        <v>40</v>
      </c>
      <c r="B50" s="7">
        <v>781240</v>
      </c>
      <c r="C50" s="6">
        <v>40329519.100000001</v>
      </c>
      <c r="D50" s="8" t="s">
        <v>289</v>
      </c>
      <c r="E50" s="9">
        <v>43350</v>
      </c>
      <c r="F50">
        <v>50</v>
      </c>
      <c r="G50" t="s">
        <v>103</v>
      </c>
      <c r="H50">
        <v>0</v>
      </c>
      <c r="I50">
        <v>0</v>
      </c>
      <c r="J50">
        <v>0</v>
      </c>
      <c r="K50">
        <v>0</v>
      </c>
      <c r="L50" t="s">
        <v>298</v>
      </c>
      <c r="M50">
        <v>50</v>
      </c>
      <c r="N50">
        <v>0</v>
      </c>
      <c r="O50" s="10" t="s">
        <v>396</v>
      </c>
      <c r="P50">
        <v>50</v>
      </c>
      <c r="Q50" s="10" t="s">
        <v>300</v>
      </c>
      <c r="R50">
        <v>0</v>
      </c>
      <c r="S50" t="s">
        <v>223</v>
      </c>
      <c r="T50" t="s">
        <v>397</v>
      </c>
    </row>
    <row r="51" spans="1:20">
      <c r="A51" t="s">
        <v>40</v>
      </c>
      <c r="B51" s="7">
        <v>2275000</v>
      </c>
      <c r="C51" s="6">
        <v>35319388</v>
      </c>
      <c r="D51" s="8" t="s">
        <v>289</v>
      </c>
      <c r="E51" s="9">
        <v>43350</v>
      </c>
      <c r="F51">
        <v>51</v>
      </c>
      <c r="G51" t="s">
        <v>103</v>
      </c>
      <c r="H51">
        <v>0</v>
      </c>
      <c r="I51">
        <v>0</v>
      </c>
      <c r="J51">
        <v>0</v>
      </c>
      <c r="K51">
        <v>0</v>
      </c>
      <c r="L51" t="s">
        <v>298</v>
      </c>
      <c r="M51">
        <v>51</v>
      </c>
      <c r="N51">
        <v>0</v>
      </c>
      <c r="O51" s="10" t="s">
        <v>398</v>
      </c>
      <c r="P51">
        <v>51</v>
      </c>
      <c r="Q51" s="10" t="s">
        <v>300</v>
      </c>
      <c r="R51">
        <v>0</v>
      </c>
      <c r="S51" t="s">
        <v>207</v>
      </c>
      <c r="T51" t="s">
        <v>399</v>
      </c>
    </row>
    <row r="52" spans="1:20">
      <c r="A52" t="s">
        <v>40</v>
      </c>
      <c r="B52" s="7">
        <v>975000</v>
      </c>
      <c r="C52" s="6">
        <v>1121835099.2</v>
      </c>
      <c r="D52" s="8" t="s">
        <v>289</v>
      </c>
      <c r="E52" s="9">
        <v>43350</v>
      </c>
      <c r="F52">
        <v>52</v>
      </c>
      <c r="G52" t="s">
        <v>103</v>
      </c>
      <c r="H52">
        <v>0</v>
      </c>
      <c r="I52">
        <v>0</v>
      </c>
      <c r="J52">
        <v>0</v>
      </c>
      <c r="K52">
        <v>0</v>
      </c>
      <c r="L52" t="s">
        <v>298</v>
      </c>
      <c r="M52">
        <v>52</v>
      </c>
      <c r="N52">
        <v>0</v>
      </c>
      <c r="O52" s="10" t="s">
        <v>400</v>
      </c>
      <c r="P52">
        <v>52</v>
      </c>
      <c r="Q52" s="10" t="s">
        <v>300</v>
      </c>
      <c r="R52">
        <v>0</v>
      </c>
      <c r="S52" t="s">
        <v>192</v>
      </c>
      <c r="T52" t="s">
        <v>401</v>
      </c>
    </row>
    <row r="53" spans="1:20">
      <c r="A53" t="s">
        <v>40</v>
      </c>
      <c r="B53" s="7">
        <v>2315625</v>
      </c>
      <c r="C53" s="6">
        <v>65781089.100000001</v>
      </c>
      <c r="D53" s="8" t="s">
        <v>289</v>
      </c>
      <c r="E53" s="9">
        <v>43350</v>
      </c>
      <c r="F53">
        <v>53</v>
      </c>
      <c r="G53" t="s">
        <v>103</v>
      </c>
      <c r="H53">
        <v>0</v>
      </c>
      <c r="I53">
        <v>0</v>
      </c>
      <c r="J53">
        <v>0</v>
      </c>
      <c r="K53">
        <v>0</v>
      </c>
      <c r="L53" t="s">
        <v>298</v>
      </c>
      <c r="M53">
        <v>53</v>
      </c>
      <c r="N53">
        <v>0</v>
      </c>
      <c r="O53" s="10">
        <v>20184493</v>
      </c>
      <c r="P53">
        <v>53</v>
      </c>
      <c r="Q53" s="10" t="s">
        <v>300</v>
      </c>
      <c r="R53">
        <v>0</v>
      </c>
      <c r="S53" t="s">
        <v>201</v>
      </c>
      <c r="T53" t="s">
        <v>402</v>
      </c>
    </row>
    <row r="54" spans="1:20">
      <c r="A54" t="s">
        <v>40</v>
      </c>
      <c r="B54" s="7">
        <v>650000</v>
      </c>
      <c r="C54" s="6">
        <v>65781089.100000001</v>
      </c>
      <c r="D54" s="8" t="s">
        <v>289</v>
      </c>
      <c r="E54" s="9">
        <v>43350</v>
      </c>
      <c r="F54">
        <v>54</v>
      </c>
      <c r="G54" t="s">
        <v>103</v>
      </c>
      <c r="H54">
        <v>0</v>
      </c>
      <c r="I54">
        <v>0</v>
      </c>
      <c r="J54">
        <v>0</v>
      </c>
      <c r="K54">
        <v>0</v>
      </c>
      <c r="L54" t="s">
        <v>298</v>
      </c>
      <c r="M54">
        <v>54</v>
      </c>
      <c r="N54">
        <v>0</v>
      </c>
      <c r="O54" s="10" t="s">
        <v>403</v>
      </c>
      <c r="P54">
        <v>54</v>
      </c>
      <c r="Q54" s="10" t="s">
        <v>300</v>
      </c>
      <c r="R54">
        <v>0</v>
      </c>
      <c r="S54" t="s">
        <v>165</v>
      </c>
      <c r="T54" t="s">
        <v>404</v>
      </c>
    </row>
    <row r="55" spans="1:20">
      <c r="A55" t="s">
        <v>40</v>
      </c>
      <c r="B55" s="7">
        <v>468744</v>
      </c>
      <c r="C55" s="6">
        <v>1121835665</v>
      </c>
      <c r="D55" s="8" t="s">
        <v>289</v>
      </c>
      <c r="E55" s="9">
        <v>43350</v>
      </c>
      <c r="F55">
        <v>55</v>
      </c>
      <c r="G55" t="s">
        <v>103</v>
      </c>
      <c r="H55">
        <v>0</v>
      </c>
      <c r="I55">
        <v>0</v>
      </c>
      <c r="J55">
        <v>0</v>
      </c>
      <c r="K55">
        <v>0</v>
      </c>
      <c r="L55" t="s">
        <v>298</v>
      </c>
      <c r="M55">
        <v>55</v>
      </c>
      <c r="N55">
        <v>0</v>
      </c>
      <c r="O55" s="10" t="s">
        <v>405</v>
      </c>
      <c r="P55">
        <v>55</v>
      </c>
      <c r="Q55" s="10" t="s">
        <v>300</v>
      </c>
      <c r="R55">
        <v>0</v>
      </c>
      <c r="S55" t="s">
        <v>189</v>
      </c>
      <c r="T55" t="s">
        <v>406</v>
      </c>
    </row>
    <row r="56" spans="1:20">
      <c r="A56" t="s">
        <v>40</v>
      </c>
      <c r="B56" s="7">
        <v>468744</v>
      </c>
      <c r="C56" s="6">
        <v>1121835665</v>
      </c>
      <c r="D56" s="8" t="s">
        <v>289</v>
      </c>
      <c r="E56" s="9">
        <v>43350</v>
      </c>
      <c r="F56">
        <v>56</v>
      </c>
      <c r="G56" t="s">
        <v>103</v>
      </c>
      <c r="H56">
        <v>0</v>
      </c>
      <c r="I56">
        <v>0</v>
      </c>
      <c r="J56">
        <v>0</v>
      </c>
      <c r="K56">
        <v>0</v>
      </c>
      <c r="L56" t="s">
        <v>298</v>
      </c>
      <c r="M56">
        <v>56</v>
      </c>
      <c r="N56">
        <v>0</v>
      </c>
      <c r="O56" s="10">
        <v>20184948</v>
      </c>
      <c r="P56">
        <v>56</v>
      </c>
      <c r="Q56" s="10" t="s">
        <v>300</v>
      </c>
      <c r="R56">
        <v>0</v>
      </c>
      <c r="S56" t="s">
        <v>256</v>
      </c>
      <c r="T56" t="s">
        <v>407</v>
      </c>
    </row>
    <row r="57" spans="1:20">
      <c r="A57" t="s">
        <v>40</v>
      </c>
      <c r="B57" s="7">
        <v>2031224</v>
      </c>
      <c r="C57" s="6">
        <v>91245149.099999994</v>
      </c>
      <c r="D57" s="8" t="s">
        <v>289</v>
      </c>
      <c r="E57" s="9">
        <v>43350</v>
      </c>
      <c r="F57">
        <v>57</v>
      </c>
      <c r="G57" t="s">
        <v>103</v>
      </c>
      <c r="H57">
        <v>0</v>
      </c>
      <c r="I57">
        <v>0</v>
      </c>
      <c r="J57">
        <v>0</v>
      </c>
      <c r="K57">
        <v>0</v>
      </c>
      <c r="L57" t="s">
        <v>298</v>
      </c>
      <c r="M57">
        <v>57</v>
      </c>
      <c r="N57">
        <v>0</v>
      </c>
      <c r="O57" s="10" t="s">
        <v>408</v>
      </c>
      <c r="P57">
        <v>57</v>
      </c>
      <c r="Q57" s="10" t="s">
        <v>300</v>
      </c>
      <c r="R57">
        <v>0</v>
      </c>
      <c r="S57" t="s">
        <v>200</v>
      </c>
      <c r="T57" t="s">
        <v>409</v>
      </c>
    </row>
    <row r="58" spans="1:20">
      <c r="A58" t="s">
        <v>40</v>
      </c>
      <c r="B58" s="7">
        <v>1300000</v>
      </c>
      <c r="C58" s="6">
        <v>86045002</v>
      </c>
      <c r="D58" s="8" t="s">
        <v>289</v>
      </c>
      <c r="E58" s="9">
        <v>43350</v>
      </c>
      <c r="F58">
        <v>58</v>
      </c>
      <c r="G58" t="s">
        <v>103</v>
      </c>
      <c r="H58">
        <v>0</v>
      </c>
      <c r="I58">
        <v>0</v>
      </c>
      <c r="J58">
        <v>0</v>
      </c>
      <c r="K58">
        <v>0</v>
      </c>
      <c r="L58" t="s">
        <v>298</v>
      </c>
      <c r="M58">
        <v>58</v>
      </c>
      <c r="N58">
        <v>0</v>
      </c>
      <c r="O58" s="10" t="s">
        <v>410</v>
      </c>
      <c r="P58">
        <v>58</v>
      </c>
      <c r="Q58" s="10" t="s">
        <v>300</v>
      </c>
      <c r="R58">
        <v>0</v>
      </c>
      <c r="S58" t="s">
        <v>164</v>
      </c>
      <c r="T58" t="s">
        <v>411</v>
      </c>
    </row>
    <row r="59" spans="1:20">
      <c r="A59" t="s">
        <v>291</v>
      </c>
      <c r="B59" s="7">
        <v>1249984</v>
      </c>
      <c r="C59" s="6">
        <v>41476197.399999999</v>
      </c>
      <c r="D59" s="8">
        <v>57200</v>
      </c>
      <c r="E59" s="9">
        <v>43350</v>
      </c>
      <c r="F59">
        <v>59</v>
      </c>
      <c r="G59" t="s">
        <v>103</v>
      </c>
      <c r="H59">
        <v>0</v>
      </c>
      <c r="I59">
        <v>0</v>
      </c>
      <c r="J59">
        <v>0</v>
      </c>
      <c r="K59">
        <v>0</v>
      </c>
      <c r="L59" t="s">
        <v>298</v>
      </c>
      <c r="M59">
        <v>59</v>
      </c>
      <c r="N59">
        <v>0</v>
      </c>
      <c r="O59" s="10">
        <v>20185413</v>
      </c>
      <c r="P59">
        <v>59</v>
      </c>
      <c r="Q59" s="10">
        <v>20181955</v>
      </c>
      <c r="R59">
        <v>0</v>
      </c>
      <c r="S59" t="s">
        <v>199</v>
      </c>
      <c r="T59" t="s">
        <v>412</v>
      </c>
    </row>
    <row r="60" spans="1:20">
      <c r="A60" t="s">
        <v>40</v>
      </c>
      <c r="B60" s="7">
        <v>581244</v>
      </c>
      <c r="C60" s="6">
        <v>19181240</v>
      </c>
      <c r="D60" s="8" t="s">
        <v>289</v>
      </c>
      <c r="E60" s="9">
        <v>43350</v>
      </c>
      <c r="F60">
        <v>60</v>
      </c>
      <c r="G60" t="s">
        <v>103</v>
      </c>
      <c r="H60">
        <v>0</v>
      </c>
      <c r="I60">
        <v>0</v>
      </c>
      <c r="J60">
        <v>0</v>
      </c>
      <c r="K60">
        <v>0</v>
      </c>
      <c r="L60" t="s">
        <v>298</v>
      </c>
      <c r="M60">
        <v>60</v>
      </c>
      <c r="N60">
        <v>0</v>
      </c>
      <c r="O60" s="10" t="s">
        <v>413</v>
      </c>
      <c r="P60">
        <v>60</v>
      </c>
      <c r="Q60" s="10" t="s">
        <v>300</v>
      </c>
      <c r="R60">
        <v>0</v>
      </c>
      <c r="S60" t="s">
        <v>198</v>
      </c>
      <c r="T60" t="s">
        <v>414</v>
      </c>
    </row>
    <row r="61" spans="1:20">
      <c r="A61" t="s">
        <v>40</v>
      </c>
      <c r="B61" s="7">
        <v>1889043</v>
      </c>
      <c r="C61" s="6">
        <v>19181240</v>
      </c>
      <c r="D61" s="8" t="s">
        <v>289</v>
      </c>
      <c r="E61" s="9">
        <v>43350</v>
      </c>
      <c r="F61">
        <v>61</v>
      </c>
      <c r="G61" t="s">
        <v>103</v>
      </c>
      <c r="H61">
        <v>0</v>
      </c>
      <c r="I61">
        <v>0</v>
      </c>
      <c r="J61">
        <v>0</v>
      </c>
      <c r="K61">
        <v>0</v>
      </c>
      <c r="L61" t="s">
        <v>298</v>
      </c>
      <c r="M61">
        <v>61</v>
      </c>
      <c r="N61">
        <v>0</v>
      </c>
      <c r="O61" s="10">
        <v>20184947</v>
      </c>
      <c r="P61">
        <v>61</v>
      </c>
      <c r="Q61" s="10" t="s">
        <v>300</v>
      </c>
      <c r="R61">
        <v>0</v>
      </c>
      <c r="S61" t="s">
        <v>257</v>
      </c>
      <c r="T61" t="s">
        <v>415</v>
      </c>
    </row>
    <row r="62" spans="1:20">
      <c r="A62" t="s">
        <v>40</v>
      </c>
      <c r="B62" s="7">
        <v>2265596</v>
      </c>
      <c r="C62" s="6">
        <v>1122119495.9000001</v>
      </c>
      <c r="D62" s="8" t="s">
        <v>289</v>
      </c>
      <c r="E62" s="9">
        <v>43350</v>
      </c>
      <c r="F62">
        <v>62</v>
      </c>
      <c r="G62" t="s">
        <v>103</v>
      </c>
      <c r="H62">
        <v>0</v>
      </c>
      <c r="I62">
        <v>0</v>
      </c>
      <c r="J62">
        <v>0</v>
      </c>
      <c r="K62">
        <v>0</v>
      </c>
      <c r="L62" t="s">
        <v>298</v>
      </c>
      <c r="M62">
        <v>62</v>
      </c>
      <c r="N62">
        <v>0</v>
      </c>
      <c r="O62" s="10" t="s">
        <v>416</v>
      </c>
      <c r="P62">
        <v>62</v>
      </c>
      <c r="Q62" s="10" t="s">
        <v>300</v>
      </c>
      <c r="R62">
        <v>0</v>
      </c>
      <c r="S62" t="s">
        <v>188</v>
      </c>
      <c r="T62" t="s">
        <v>417</v>
      </c>
    </row>
    <row r="63" spans="1:20">
      <c r="A63" t="s">
        <v>40</v>
      </c>
      <c r="B63" s="7">
        <v>1093736</v>
      </c>
      <c r="C63" s="6">
        <v>80156426.5</v>
      </c>
      <c r="D63" s="8" t="s">
        <v>289</v>
      </c>
      <c r="E63" s="9">
        <v>43350</v>
      </c>
      <c r="F63">
        <v>63</v>
      </c>
      <c r="G63" t="s">
        <v>103</v>
      </c>
      <c r="H63">
        <v>0</v>
      </c>
      <c r="I63">
        <v>0</v>
      </c>
      <c r="J63">
        <v>0</v>
      </c>
      <c r="K63">
        <v>0</v>
      </c>
      <c r="L63" t="s">
        <v>298</v>
      </c>
      <c r="M63">
        <v>63</v>
      </c>
      <c r="N63">
        <v>0</v>
      </c>
      <c r="O63" s="10" t="s">
        <v>418</v>
      </c>
      <c r="P63">
        <v>63</v>
      </c>
      <c r="Q63" s="10" t="s">
        <v>300</v>
      </c>
      <c r="R63">
        <v>0</v>
      </c>
      <c r="S63" t="s">
        <v>206</v>
      </c>
      <c r="T63" t="s">
        <v>419</v>
      </c>
    </row>
    <row r="64" spans="1:20">
      <c r="A64" t="s">
        <v>40</v>
      </c>
      <c r="B64" s="7">
        <v>1300000</v>
      </c>
      <c r="C64" s="6">
        <v>40443575</v>
      </c>
      <c r="D64" s="8" t="s">
        <v>289</v>
      </c>
      <c r="E64" s="9">
        <v>43350</v>
      </c>
      <c r="F64">
        <v>64</v>
      </c>
      <c r="G64" t="s">
        <v>103</v>
      </c>
      <c r="H64">
        <v>0</v>
      </c>
      <c r="I64">
        <v>0</v>
      </c>
      <c r="J64">
        <v>0</v>
      </c>
      <c r="K64">
        <v>0</v>
      </c>
      <c r="L64" t="s">
        <v>298</v>
      </c>
      <c r="M64">
        <v>64</v>
      </c>
      <c r="N64">
        <v>0</v>
      </c>
      <c r="O64" s="10" t="s">
        <v>420</v>
      </c>
      <c r="P64">
        <v>64</v>
      </c>
      <c r="Q64" s="10" t="s">
        <v>300</v>
      </c>
      <c r="R64">
        <v>0</v>
      </c>
      <c r="S64" t="s">
        <v>204</v>
      </c>
      <c r="T64" t="s">
        <v>421</v>
      </c>
    </row>
    <row r="65" spans="1:20">
      <c r="A65" t="s">
        <v>40</v>
      </c>
      <c r="B65" s="7">
        <v>975000</v>
      </c>
      <c r="C65" s="6">
        <v>40216950.600000001</v>
      </c>
      <c r="D65" s="8" t="s">
        <v>289</v>
      </c>
      <c r="E65" s="9">
        <v>43350</v>
      </c>
      <c r="F65">
        <v>65</v>
      </c>
      <c r="G65" t="s">
        <v>103</v>
      </c>
      <c r="H65">
        <v>0</v>
      </c>
      <c r="I65">
        <v>0</v>
      </c>
      <c r="J65">
        <v>0</v>
      </c>
      <c r="K65">
        <v>0</v>
      </c>
      <c r="L65" t="s">
        <v>298</v>
      </c>
      <c r="M65">
        <v>65</v>
      </c>
      <c r="N65">
        <v>0</v>
      </c>
      <c r="O65" s="10" t="s">
        <v>422</v>
      </c>
      <c r="P65">
        <v>65</v>
      </c>
      <c r="Q65" s="10" t="s">
        <v>300</v>
      </c>
      <c r="R65">
        <v>0</v>
      </c>
      <c r="S65" t="s">
        <v>282</v>
      </c>
      <c r="T65" t="s">
        <v>423</v>
      </c>
    </row>
    <row r="66" spans="1:20">
      <c r="A66" t="s">
        <v>40</v>
      </c>
      <c r="B66" s="7">
        <v>975000</v>
      </c>
      <c r="C66" s="6">
        <v>40394634</v>
      </c>
      <c r="D66" s="8" t="s">
        <v>289</v>
      </c>
      <c r="E66" s="9">
        <v>43350</v>
      </c>
      <c r="F66">
        <v>66</v>
      </c>
      <c r="G66" t="s">
        <v>103</v>
      </c>
      <c r="H66">
        <v>0</v>
      </c>
      <c r="I66">
        <v>0</v>
      </c>
      <c r="J66">
        <v>0</v>
      </c>
      <c r="K66">
        <v>0</v>
      </c>
      <c r="L66" t="s">
        <v>298</v>
      </c>
      <c r="M66">
        <v>66</v>
      </c>
      <c r="N66">
        <v>0</v>
      </c>
      <c r="O66" s="10" t="s">
        <v>424</v>
      </c>
      <c r="P66">
        <v>66</v>
      </c>
      <c r="Q66" s="10" t="s">
        <v>300</v>
      </c>
      <c r="R66">
        <v>0</v>
      </c>
      <c r="S66" t="s">
        <v>281</v>
      </c>
      <c r="T66" t="s">
        <v>425</v>
      </c>
    </row>
    <row r="67" spans="1:20">
      <c r="A67" t="s">
        <v>40</v>
      </c>
      <c r="B67" s="7">
        <v>975000</v>
      </c>
      <c r="C67" s="6">
        <v>6803949.2000000002</v>
      </c>
      <c r="D67" s="8" t="s">
        <v>289</v>
      </c>
      <c r="E67" s="9">
        <v>43350</v>
      </c>
      <c r="F67">
        <v>67</v>
      </c>
      <c r="G67" t="s">
        <v>103</v>
      </c>
      <c r="H67">
        <v>0</v>
      </c>
      <c r="I67">
        <v>0</v>
      </c>
      <c r="J67">
        <v>0</v>
      </c>
      <c r="K67">
        <v>0</v>
      </c>
      <c r="L67" t="s">
        <v>298</v>
      </c>
      <c r="M67">
        <v>67</v>
      </c>
      <c r="N67">
        <v>0</v>
      </c>
      <c r="O67" s="10" t="s">
        <v>426</v>
      </c>
      <c r="P67">
        <v>67</v>
      </c>
      <c r="Q67" s="10" t="s">
        <v>300</v>
      </c>
      <c r="R67">
        <v>0</v>
      </c>
      <c r="S67" t="s">
        <v>151</v>
      </c>
      <c r="T67" t="s">
        <v>427</v>
      </c>
    </row>
    <row r="68" spans="1:20">
      <c r="A68" t="s">
        <v>291</v>
      </c>
      <c r="B68" s="7">
        <v>1300000</v>
      </c>
      <c r="C68" s="6">
        <v>40189680.600000001</v>
      </c>
      <c r="D68" s="8" t="s">
        <v>290</v>
      </c>
      <c r="E68" s="9">
        <v>43350</v>
      </c>
      <c r="F68">
        <v>68</v>
      </c>
      <c r="G68" t="s">
        <v>103</v>
      </c>
      <c r="H68">
        <v>0</v>
      </c>
      <c r="I68">
        <v>0</v>
      </c>
      <c r="J68">
        <v>0</v>
      </c>
      <c r="K68">
        <v>0</v>
      </c>
      <c r="L68" t="s">
        <v>298</v>
      </c>
      <c r="M68">
        <v>68</v>
      </c>
      <c r="N68">
        <v>0</v>
      </c>
      <c r="O68" s="10" t="s">
        <v>428</v>
      </c>
      <c r="P68">
        <v>68</v>
      </c>
      <c r="Q68" s="10" t="s">
        <v>300</v>
      </c>
      <c r="R68">
        <v>0</v>
      </c>
      <c r="S68" t="s">
        <v>292</v>
      </c>
      <c r="T68" t="s">
        <v>429</v>
      </c>
    </row>
    <row r="69" spans="1:20">
      <c r="A69" t="s">
        <v>40</v>
      </c>
      <c r="B69" s="7">
        <v>937488</v>
      </c>
      <c r="C69" s="6">
        <v>17323788</v>
      </c>
      <c r="D69" s="8" t="s">
        <v>289</v>
      </c>
      <c r="E69" s="9">
        <v>43350</v>
      </c>
      <c r="F69">
        <v>69</v>
      </c>
      <c r="G69" t="s">
        <v>103</v>
      </c>
      <c r="H69">
        <v>0</v>
      </c>
      <c r="I69">
        <v>0</v>
      </c>
      <c r="J69">
        <v>0</v>
      </c>
      <c r="K69">
        <v>0</v>
      </c>
      <c r="L69" t="s">
        <v>298</v>
      </c>
      <c r="M69">
        <v>69</v>
      </c>
      <c r="N69">
        <v>0</v>
      </c>
      <c r="O69" s="10" t="s">
        <v>430</v>
      </c>
      <c r="P69">
        <v>69</v>
      </c>
      <c r="Q69" s="10" t="s">
        <v>300</v>
      </c>
      <c r="R69">
        <v>0</v>
      </c>
      <c r="S69" t="s">
        <v>193</v>
      </c>
      <c r="T69" t="s">
        <v>431</v>
      </c>
    </row>
    <row r="70" spans="1:20">
      <c r="A70" t="s">
        <v>40</v>
      </c>
      <c r="B70" s="7">
        <v>585930</v>
      </c>
      <c r="C70" s="6">
        <v>1121831803.3</v>
      </c>
      <c r="D70" s="8" t="s">
        <v>289</v>
      </c>
      <c r="E70" s="9">
        <v>43350</v>
      </c>
      <c r="F70">
        <v>70</v>
      </c>
      <c r="G70" t="s">
        <v>103</v>
      </c>
      <c r="H70">
        <v>0</v>
      </c>
      <c r="I70">
        <v>0</v>
      </c>
      <c r="J70">
        <v>0</v>
      </c>
      <c r="K70">
        <v>0</v>
      </c>
      <c r="L70" t="s">
        <v>298</v>
      </c>
      <c r="M70">
        <v>70</v>
      </c>
      <c r="N70">
        <v>0</v>
      </c>
      <c r="O70" s="10" t="s">
        <v>432</v>
      </c>
      <c r="P70">
        <v>70</v>
      </c>
      <c r="Q70" s="10" t="s">
        <v>300</v>
      </c>
      <c r="R70">
        <v>0</v>
      </c>
      <c r="S70" t="s">
        <v>190</v>
      </c>
      <c r="T70" t="s">
        <v>433</v>
      </c>
    </row>
    <row r="71" spans="1:20">
      <c r="A71" t="s">
        <v>291</v>
      </c>
      <c r="B71" s="7">
        <v>624992</v>
      </c>
      <c r="C71" s="6">
        <v>51964851</v>
      </c>
      <c r="D71" s="8">
        <v>57200</v>
      </c>
      <c r="E71" s="9">
        <v>43350</v>
      </c>
      <c r="F71">
        <v>71</v>
      </c>
      <c r="G71" t="s">
        <v>103</v>
      </c>
      <c r="H71">
        <v>0</v>
      </c>
      <c r="I71">
        <v>0</v>
      </c>
      <c r="J71">
        <v>0</v>
      </c>
      <c r="K71">
        <v>0</v>
      </c>
      <c r="L71" t="s">
        <v>298</v>
      </c>
      <c r="M71">
        <v>71</v>
      </c>
      <c r="N71">
        <v>0</v>
      </c>
      <c r="O71" s="10">
        <v>20185408</v>
      </c>
      <c r="P71">
        <v>71</v>
      </c>
      <c r="Q71" s="10" t="s">
        <v>300</v>
      </c>
      <c r="R71">
        <v>0</v>
      </c>
      <c r="S71" t="s">
        <v>293</v>
      </c>
      <c r="T71" t="s">
        <v>434</v>
      </c>
    </row>
    <row r="72" spans="1:20">
      <c r="A72" t="s">
        <v>40</v>
      </c>
      <c r="B72" s="7">
        <v>312496</v>
      </c>
      <c r="C72" s="6">
        <v>51964851</v>
      </c>
      <c r="D72" s="8" t="s">
        <v>289</v>
      </c>
      <c r="E72" s="9">
        <v>43350</v>
      </c>
      <c r="F72">
        <v>72</v>
      </c>
      <c r="G72" t="s">
        <v>103</v>
      </c>
      <c r="H72">
        <v>0</v>
      </c>
      <c r="I72">
        <v>0</v>
      </c>
      <c r="J72">
        <v>0</v>
      </c>
      <c r="K72">
        <v>0</v>
      </c>
      <c r="L72" t="s">
        <v>298</v>
      </c>
      <c r="M72">
        <v>72</v>
      </c>
      <c r="N72">
        <v>0</v>
      </c>
      <c r="O72" s="10" t="s">
        <v>435</v>
      </c>
      <c r="P72">
        <v>72</v>
      </c>
      <c r="Q72" s="10" t="s">
        <v>300</v>
      </c>
      <c r="R72">
        <v>0</v>
      </c>
      <c r="S72" t="s">
        <v>205</v>
      </c>
      <c r="T72" t="s">
        <v>436</v>
      </c>
    </row>
    <row r="73" spans="1:20">
      <c r="A73" t="s">
        <v>40</v>
      </c>
      <c r="B73" s="7">
        <v>624992</v>
      </c>
      <c r="C73" s="6">
        <v>51964851</v>
      </c>
      <c r="D73" s="8" t="s">
        <v>289</v>
      </c>
      <c r="E73" s="9">
        <v>43350</v>
      </c>
      <c r="F73">
        <v>73</v>
      </c>
      <c r="G73" t="s">
        <v>103</v>
      </c>
      <c r="H73">
        <v>0</v>
      </c>
      <c r="I73">
        <v>0</v>
      </c>
      <c r="J73">
        <v>0</v>
      </c>
      <c r="K73">
        <v>0</v>
      </c>
      <c r="L73" t="s">
        <v>298</v>
      </c>
      <c r="M73">
        <v>73</v>
      </c>
      <c r="N73">
        <v>0</v>
      </c>
      <c r="O73" s="10">
        <v>20184949</v>
      </c>
      <c r="P73">
        <v>73</v>
      </c>
      <c r="Q73" s="10" t="s">
        <v>300</v>
      </c>
      <c r="R73">
        <v>0</v>
      </c>
      <c r="S73" t="s">
        <v>260</v>
      </c>
      <c r="T73" t="s">
        <v>437</v>
      </c>
    </row>
    <row r="74" spans="1:20">
      <c r="A74" t="s">
        <v>40</v>
      </c>
      <c r="B74" s="7">
        <v>975000</v>
      </c>
      <c r="C74" s="6">
        <v>52089897.100000001</v>
      </c>
      <c r="D74" s="8" t="s">
        <v>289</v>
      </c>
      <c r="E74" s="9">
        <v>43350</v>
      </c>
      <c r="F74">
        <v>74</v>
      </c>
      <c r="G74" t="s">
        <v>103</v>
      </c>
      <c r="H74">
        <v>0</v>
      </c>
      <c r="I74">
        <v>0</v>
      </c>
      <c r="J74">
        <v>0</v>
      </c>
      <c r="K74">
        <v>0</v>
      </c>
      <c r="L74" t="s">
        <v>298</v>
      </c>
      <c r="M74">
        <v>74</v>
      </c>
      <c r="N74">
        <v>0</v>
      </c>
      <c r="O74" s="10" t="s">
        <v>438</v>
      </c>
      <c r="P74">
        <v>74</v>
      </c>
      <c r="Q74" s="10" t="s">
        <v>300</v>
      </c>
      <c r="R74">
        <v>0</v>
      </c>
      <c r="S74" t="s">
        <v>197</v>
      </c>
      <c r="T74" t="s">
        <v>439</v>
      </c>
    </row>
    <row r="75" spans="1:20">
      <c r="A75" t="s">
        <v>40</v>
      </c>
      <c r="B75" s="7">
        <v>1171860</v>
      </c>
      <c r="C75" s="6">
        <v>1121831654</v>
      </c>
      <c r="D75" s="8">
        <v>56200</v>
      </c>
      <c r="E75" s="9">
        <v>43350</v>
      </c>
      <c r="F75">
        <v>75</v>
      </c>
      <c r="G75" t="s">
        <v>103</v>
      </c>
      <c r="H75">
        <v>0</v>
      </c>
      <c r="I75">
        <v>0</v>
      </c>
      <c r="J75">
        <v>0</v>
      </c>
      <c r="K75">
        <v>0</v>
      </c>
      <c r="L75" t="s">
        <v>298</v>
      </c>
      <c r="M75">
        <v>75</v>
      </c>
      <c r="N75">
        <v>0</v>
      </c>
      <c r="O75" s="10">
        <v>20184513</v>
      </c>
      <c r="P75">
        <v>75</v>
      </c>
      <c r="Q75" s="10">
        <v>20181955</v>
      </c>
      <c r="R75">
        <v>0</v>
      </c>
      <c r="S75" t="s">
        <v>194</v>
      </c>
      <c r="T75" t="s">
        <v>440</v>
      </c>
    </row>
    <row r="76" spans="1:20">
      <c r="A76" t="s">
        <v>40</v>
      </c>
      <c r="B76" s="7">
        <v>2499968</v>
      </c>
      <c r="C76" s="6">
        <v>1121829934.3</v>
      </c>
      <c r="D76" s="8" t="s">
        <v>289</v>
      </c>
      <c r="E76" s="9">
        <v>43350</v>
      </c>
      <c r="F76">
        <v>76</v>
      </c>
      <c r="G76" t="s">
        <v>103</v>
      </c>
      <c r="H76">
        <v>0</v>
      </c>
      <c r="I76">
        <v>0</v>
      </c>
      <c r="J76">
        <v>0</v>
      </c>
      <c r="K76">
        <v>0</v>
      </c>
      <c r="L76" t="s">
        <v>298</v>
      </c>
      <c r="M76">
        <v>76</v>
      </c>
      <c r="N76">
        <v>0</v>
      </c>
      <c r="O76" s="10" t="s">
        <v>441</v>
      </c>
      <c r="P76">
        <v>76</v>
      </c>
      <c r="Q76" s="10" t="s">
        <v>300</v>
      </c>
      <c r="R76">
        <v>0</v>
      </c>
      <c r="S76" t="s">
        <v>196</v>
      </c>
      <c r="T76" t="s">
        <v>442</v>
      </c>
    </row>
    <row r="77" spans="1:20">
      <c r="A77" t="s">
        <v>40</v>
      </c>
      <c r="B77" s="7">
        <v>2968712</v>
      </c>
      <c r="C77" s="6">
        <v>79656983.799999997</v>
      </c>
      <c r="D77" s="8" t="s">
        <v>289</v>
      </c>
      <c r="E77" s="9">
        <v>43350</v>
      </c>
      <c r="F77">
        <v>77</v>
      </c>
      <c r="G77" t="s">
        <v>103</v>
      </c>
      <c r="H77">
        <v>0</v>
      </c>
      <c r="I77">
        <v>0</v>
      </c>
      <c r="J77">
        <v>0</v>
      </c>
      <c r="K77">
        <v>0</v>
      </c>
      <c r="L77" t="s">
        <v>298</v>
      </c>
      <c r="M77">
        <v>77</v>
      </c>
      <c r="N77">
        <v>0</v>
      </c>
      <c r="O77" s="10" t="s">
        <v>443</v>
      </c>
      <c r="P77">
        <v>77</v>
      </c>
      <c r="Q77" s="10" t="s">
        <v>300</v>
      </c>
      <c r="R77">
        <v>0</v>
      </c>
      <c r="S77" t="s">
        <v>195</v>
      </c>
      <c r="T77" t="s">
        <v>444</v>
      </c>
    </row>
    <row r="78" spans="1:20">
      <c r="A78" t="s">
        <v>40</v>
      </c>
      <c r="B78" s="7">
        <v>1679666</v>
      </c>
      <c r="C78" s="6">
        <v>458009</v>
      </c>
      <c r="D78" s="8" t="s">
        <v>107</v>
      </c>
      <c r="E78" s="9">
        <v>43350</v>
      </c>
      <c r="F78">
        <v>78</v>
      </c>
      <c r="G78" t="s">
        <v>103</v>
      </c>
      <c r="H78">
        <v>0</v>
      </c>
      <c r="I78">
        <v>0</v>
      </c>
      <c r="J78">
        <v>0</v>
      </c>
      <c r="K78">
        <v>0</v>
      </c>
      <c r="L78" t="s">
        <v>298</v>
      </c>
      <c r="M78">
        <v>78</v>
      </c>
      <c r="N78">
        <v>0</v>
      </c>
      <c r="O78" s="10" t="s">
        <v>445</v>
      </c>
      <c r="P78">
        <v>78</v>
      </c>
      <c r="Q78" s="10" t="s">
        <v>300</v>
      </c>
      <c r="R78">
        <v>0</v>
      </c>
      <c r="S78" t="s">
        <v>153</v>
      </c>
      <c r="T78" t="s">
        <v>446</v>
      </c>
    </row>
    <row r="79" spans="1:20">
      <c r="A79" t="s">
        <v>40</v>
      </c>
      <c r="B79" s="7">
        <v>1300000</v>
      </c>
      <c r="C79" s="6">
        <v>40017520</v>
      </c>
      <c r="D79" s="8" t="s">
        <v>289</v>
      </c>
      <c r="E79" s="9">
        <v>43350</v>
      </c>
      <c r="F79">
        <v>79</v>
      </c>
      <c r="G79" t="s">
        <v>103</v>
      </c>
      <c r="H79">
        <v>0</v>
      </c>
      <c r="I79">
        <v>0</v>
      </c>
      <c r="J79">
        <v>0</v>
      </c>
      <c r="K79">
        <v>0</v>
      </c>
      <c r="L79" t="s">
        <v>298</v>
      </c>
      <c r="M79">
        <v>79</v>
      </c>
      <c r="N79">
        <v>0</v>
      </c>
      <c r="O79" s="10" t="s">
        <v>447</v>
      </c>
      <c r="P79">
        <v>79</v>
      </c>
      <c r="Q79" s="10" t="s">
        <v>300</v>
      </c>
      <c r="R79">
        <v>0</v>
      </c>
      <c r="S79" t="s">
        <v>275</v>
      </c>
      <c r="T79" t="s">
        <v>448</v>
      </c>
    </row>
    <row r="80" spans="1:20">
      <c r="A80" t="s">
        <v>294</v>
      </c>
      <c r="B80" s="7">
        <v>781240</v>
      </c>
      <c r="C80" s="6">
        <v>10101799906.4</v>
      </c>
      <c r="D80" s="8">
        <v>60101</v>
      </c>
      <c r="E80" s="9">
        <v>43350</v>
      </c>
      <c r="F80">
        <v>80</v>
      </c>
      <c r="G80" t="s">
        <v>103</v>
      </c>
      <c r="H80">
        <v>0</v>
      </c>
      <c r="I80">
        <v>0</v>
      </c>
      <c r="J80">
        <v>0</v>
      </c>
      <c r="K80">
        <v>0</v>
      </c>
      <c r="L80" t="s">
        <v>298</v>
      </c>
      <c r="M80">
        <v>80</v>
      </c>
      <c r="N80">
        <v>0</v>
      </c>
      <c r="O80" s="10">
        <v>20184245</v>
      </c>
      <c r="P80">
        <v>80</v>
      </c>
      <c r="Q80" s="10">
        <v>2018200</v>
      </c>
      <c r="R80">
        <v>0</v>
      </c>
      <c r="S80" t="s">
        <v>68</v>
      </c>
      <c r="T80" t="s">
        <v>449</v>
      </c>
    </row>
    <row r="81" spans="1:20">
      <c r="A81" t="s">
        <v>297</v>
      </c>
      <c r="B81" s="7">
        <v>2713.7691550925924</v>
      </c>
      <c r="C81" s="6">
        <v>10101799906.4</v>
      </c>
      <c r="D81" s="8">
        <v>60101</v>
      </c>
      <c r="E81" s="9">
        <v>43350</v>
      </c>
      <c r="F81">
        <v>81</v>
      </c>
      <c r="G81" t="s">
        <v>103</v>
      </c>
      <c r="H81">
        <v>0</v>
      </c>
      <c r="I81">
        <v>0</v>
      </c>
      <c r="J81">
        <v>0</v>
      </c>
      <c r="K81">
        <v>0</v>
      </c>
      <c r="L81" t="s">
        <v>298</v>
      </c>
      <c r="M81">
        <v>81</v>
      </c>
      <c r="N81">
        <v>0</v>
      </c>
      <c r="O81" s="10">
        <v>20184245</v>
      </c>
      <c r="P81">
        <v>81</v>
      </c>
      <c r="Q81" s="10">
        <v>2018200</v>
      </c>
      <c r="R81">
        <v>0</v>
      </c>
      <c r="S81" t="s">
        <v>68</v>
      </c>
      <c r="T81" t="s">
        <v>450</v>
      </c>
    </row>
    <row r="82" spans="1:20">
      <c r="A82" t="s">
        <v>294</v>
      </c>
      <c r="B82" s="7">
        <v>781240</v>
      </c>
      <c r="C82" s="6">
        <v>41476197.399999999</v>
      </c>
      <c r="D82" s="8" t="s">
        <v>108</v>
      </c>
      <c r="E82" s="9">
        <v>43350</v>
      </c>
      <c r="F82">
        <v>82</v>
      </c>
      <c r="G82" t="s">
        <v>103</v>
      </c>
      <c r="H82">
        <v>0</v>
      </c>
      <c r="I82">
        <v>0</v>
      </c>
      <c r="J82">
        <v>0</v>
      </c>
      <c r="K82">
        <v>0</v>
      </c>
      <c r="L82" t="s">
        <v>298</v>
      </c>
      <c r="M82">
        <v>82</v>
      </c>
      <c r="N82">
        <v>0</v>
      </c>
      <c r="O82" s="10">
        <v>20184246</v>
      </c>
      <c r="P82">
        <v>82</v>
      </c>
      <c r="Q82" s="10">
        <v>2018200</v>
      </c>
      <c r="R82">
        <v>0</v>
      </c>
      <c r="S82" t="s">
        <v>69</v>
      </c>
      <c r="T82" t="s">
        <v>451</v>
      </c>
    </row>
    <row r="83" spans="1:20">
      <c r="A83" t="s">
        <v>297</v>
      </c>
      <c r="B83" s="7">
        <v>27168.39878472222</v>
      </c>
      <c r="C83" s="6">
        <v>41476197.399999999</v>
      </c>
      <c r="D83" s="8" t="s">
        <v>108</v>
      </c>
      <c r="E83" s="9">
        <v>43350</v>
      </c>
      <c r="F83">
        <v>83</v>
      </c>
      <c r="G83" t="s">
        <v>103</v>
      </c>
      <c r="H83">
        <v>0</v>
      </c>
      <c r="I83">
        <v>0</v>
      </c>
      <c r="J83">
        <v>0</v>
      </c>
      <c r="K83">
        <v>0</v>
      </c>
      <c r="L83" t="s">
        <v>298</v>
      </c>
      <c r="M83">
        <v>83</v>
      </c>
      <c r="N83">
        <v>0</v>
      </c>
      <c r="O83" s="10">
        <v>20184246</v>
      </c>
      <c r="P83">
        <v>83</v>
      </c>
      <c r="Q83" s="10">
        <v>2018200</v>
      </c>
      <c r="R83">
        <v>0</v>
      </c>
      <c r="S83" t="s">
        <v>69</v>
      </c>
      <c r="T83" t="s">
        <v>452</v>
      </c>
    </row>
    <row r="84" spans="1:20">
      <c r="A84" t="s">
        <v>294</v>
      </c>
      <c r="B84" s="7">
        <v>1562480</v>
      </c>
      <c r="C84" s="6">
        <v>1121831654</v>
      </c>
      <c r="D84" s="8" t="s">
        <v>108</v>
      </c>
      <c r="E84" s="9">
        <v>43350</v>
      </c>
      <c r="F84">
        <v>84</v>
      </c>
      <c r="G84" t="s">
        <v>103</v>
      </c>
      <c r="H84">
        <v>0</v>
      </c>
      <c r="I84">
        <v>0</v>
      </c>
      <c r="J84">
        <v>0</v>
      </c>
      <c r="K84">
        <v>0</v>
      </c>
      <c r="L84" t="s">
        <v>298</v>
      </c>
      <c r="M84">
        <v>84</v>
      </c>
      <c r="N84">
        <v>0</v>
      </c>
      <c r="O84" s="10">
        <v>20184247</v>
      </c>
      <c r="P84">
        <v>84</v>
      </c>
      <c r="Q84" s="10">
        <v>2018200</v>
      </c>
      <c r="R84">
        <v>0</v>
      </c>
      <c r="S84" t="s">
        <v>70</v>
      </c>
      <c r="T84" t="s">
        <v>453</v>
      </c>
    </row>
    <row r="85" spans="1:20">
      <c r="A85" t="s">
        <v>297</v>
      </c>
      <c r="B85" s="7">
        <v>10859.597685185185</v>
      </c>
      <c r="C85" s="6">
        <v>1121831654</v>
      </c>
      <c r="D85" s="8" t="s">
        <v>108</v>
      </c>
      <c r="E85" s="9">
        <v>43350</v>
      </c>
      <c r="F85">
        <v>85</v>
      </c>
      <c r="G85" t="s">
        <v>103</v>
      </c>
      <c r="H85">
        <v>0</v>
      </c>
      <c r="I85">
        <v>0</v>
      </c>
      <c r="J85">
        <v>0</v>
      </c>
      <c r="K85">
        <v>0</v>
      </c>
      <c r="L85" t="s">
        <v>298</v>
      </c>
      <c r="M85">
        <v>85</v>
      </c>
      <c r="N85">
        <v>0</v>
      </c>
      <c r="O85" s="10">
        <v>20184247</v>
      </c>
      <c r="P85">
        <v>85</v>
      </c>
      <c r="Q85" s="10">
        <v>2018200</v>
      </c>
      <c r="R85">
        <v>0</v>
      </c>
      <c r="S85" t="s">
        <v>70</v>
      </c>
      <c r="T85" t="s">
        <v>454</v>
      </c>
    </row>
    <row r="86" spans="1:20">
      <c r="A86" t="s">
        <v>294</v>
      </c>
      <c r="B86" s="7">
        <v>781240</v>
      </c>
      <c r="C86" s="6">
        <v>17344723</v>
      </c>
      <c r="D86" s="8" t="s">
        <v>108</v>
      </c>
      <c r="E86" s="9">
        <v>43350</v>
      </c>
      <c r="F86">
        <v>86</v>
      </c>
      <c r="G86" t="s">
        <v>103</v>
      </c>
      <c r="H86">
        <v>0</v>
      </c>
      <c r="I86">
        <v>0</v>
      </c>
      <c r="J86">
        <v>0</v>
      </c>
      <c r="K86">
        <v>0</v>
      </c>
      <c r="L86" t="s">
        <v>298</v>
      </c>
      <c r="M86">
        <v>86</v>
      </c>
      <c r="N86">
        <v>0</v>
      </c>
      <c r="O86" s="10">
        <v>20184248</v>
      </c>
      <c r="P86">
        <v>86</v>
      </c>
      <c r="Q86" s="10">
        <v>2018200</v>
      </c>
      <c r="R86">
        <v>0</v>
      </c>
      <c r="S86" t="s">
        <v>71</v>
      </c>
      <c r="T86" t="s">
        <v>455</v>
      </c>
    </row>
    <row r="87" spans="1:20">
      <c r="A87" t="s">
        <v>297</v>
      </c>
      <c r="B87" s="7">
        <v>2713.7691550925924</v>
      </c>
      <c r="C87" s="6">
        <v>17344723</v>
      </c>
      <c r="D87" s="8" t="s">
        <v>108</v>
      </c>
      <c r="E87" s="9">
        <v>43350</v>
      </c>
      <c r="F87">
        <v>87</v>
      </c>
      <c r="G87" t="s">
        <v>103</v>
      </c>
      <c r="H87">
        <v>0</v>
      </c>
      <c r="I87">
        <v>0</v>
      </c>
      <c r="J87">
        <v>0</v>
      </c>
      <c r="K87">
        <v>0</v>
      </c>
      <c r="L87" t="s">
        <v>298</v>
      </c>
      <c r="M87">
        <v>87</v>
      </c>
      <c r="N87">
        <v>0</v>
      </c>
      <c r="O87" s="10">
        <v>20184248</v>
      </c>
      <c r="P87">
        <v>87</v>
      </c>
      <c r="Q87" s="10">
        <v>2018200</v>
      </c>
      <c r="R87">
        <v>0</v>
      </c>
      <c r="S87" t="s">
        <v>71</v>
      </c>
      <c r="T87" t="s">
        <v>456</v>
      </c>
    </row>
    <row r="88" spans="1:20">
      <c r="A88" t="s">
        <v>294</v>
      </c>
      <c r="B88" s="7">
        <v>1562480</v>
      </c>
      <c r="C88" s="6">
        <v>86046853</v>
      </c>
      <c r="D88" s="8" t="s">
        <v>108</v>
      </c>
      <c r="E88" s="9">
        <v>43350</v>
      </c>
      <c r="F88">
        <v>88</v>
      </c>
      <c r="G88" t="s">
        <v>103</v>
      </c>
      <c r="H88">
        <v>0</v>
      </c>
      <c r="I88">
        <v>0</v>
      </c>
      <c r="J88">
        <v>0</v>
      </c>
      <c r="K88">
        <v>0</v>
      </c>
      <c r="L88" t="s">
        <v>298</v>
      </c>
      <c r="M88">
        <v>88</v>
      </c>
      <c r="N88">
        <v>0</v>
      </c>
      <c r="O88" s="10">
        <v>20184531</v>
      </c>
      <c r="P88">
        <v>88</v>
      </c>
      <c r="Q88" s="10">
        <v>2018200</v>
      </c>
      <c r="R88">
        <v>0</v>
      </c>
      <c r="S88" t="s">
        <v>79</v>
      </c>
      <c r="T88" t="s">
        <v>457</v>
      </c>
    </row>
    <row r="89" spans="1:20">
      <c r="A89" t="s">
        <v>297</v>
      </c>
      <c r="B89" s="7">
        <v>10859.597685185185</v>
      </c>
      <c r="C89" s="6">
        <v>86046853</v>
      </c>
      <c r="D89" s="8" t="s">
        <v>108</v>
      </c>
      <c r="E89" s="9">
        <v>43350</v>
      </c>
      <c r="F89">
        <v>89</v>
      </c>
      <c r="G89" t="s">
        <v>103</v>
      </c>
      <c r="H89">
        <v>0</v>
      </c>
      <c r="I89">
        <v>0</v>
      </c>
      <c r="J89">
        <v>0</v>
      </c>
      <c r="K89">
        <v>0</v>
      </c>
      <c r="L89" t="s">
        <v>298</v>
      </c>
      <c r="M89">
        <v>89</v>
      </c>
      <c r="N89">
        <v>0</v>
      </c>
      <c r="O89" s="10">
        <v>20184531</v>
      </c>
      <c r="P89">
        <v>89</v>
      </c>
      <c r="Q89" s="10">
        <v>2018200</v>
      </c>
      <c r="R89">
        <v>0</v>
      </c>
      <c r="S89" t="s">
        <v>79</v>
      </c>
      <c r="T89" t="s">
        <v>458</v>
      </c>
    </row>
    <row r="90" spans="1:20">
      <c r="A90" t="s">
        <v>294</v>
      </c>
      <c r="B90" s="7">
        <v>781240</v>
      </c>
      <c r="C90" s="6">
        <v>1121900606.5</v>
      </c>
      <c r="D90" s="8" t="s">
        <v>108</v>
      </c>
      <c r="E90" s="9">
        <v>43350</v>
      </c>
      <c r="F90">
        <v>90</v>
      </c>
      <c r="G90" t="s">
        <v>103</v>
      </c>
      <c r="H90">
        <v>0</v>
      </c>
      <c r="I90">
        <v>0</v>
      </c>
      <c r="J90">
        <v>0</v>
      </c>
      <c r="K90">
        <v>0</v>
      </c>
      <c r="L90" t="s">
        <v>298</v>
      </c>
      <c r="M90">
        <v>90</v>
      </c>
      <c r="N90">
        <v>0</v>
      </c>
      <c r="O90" s="10">
        <v>20184249</v>
      </c>
      <c r="P90">
        <v>90</v>
      </c>
      <c r="Q90" s="10">
        <v>2018200</v>
      </c>
      <c r="R90">
        <v>0</v>
      </c>
      <c r="S90" t="s">
        <v>72</v>
      </c>
      <c r="T90" t="s">
        <v>459</v>
      </c>
    </row>
    <row r="91" spans="1:20">
      <c r="A91" t="s">
        <v>297</v>
      </c>
      <c r="B91" s="7">
        <v>2713.7691550925924</v>
      </c>
      <c r="C91" s="6">
        <v>1121900606.5</v>
      </c>
      <c r="D91" s="8" t="s">
        <v>108</v>
      </c>
      <c r="E91" s="9">
        <v>43350</v>
      </c>
      <c r="F91">
        <v>91</v>
      </c>
      <c r="G91" t="s">
        <v>103</v>
      </c>
      <c r="H91">
        <v>0</v>
      </c>
      <c r="I91">
        <v>0</v>
      </c>
      <c r="J91">
        <v>0</v>
      </c>
      <c r="K91">
        <v>0</v>
      </c>
      <c r="L91" t="s">
        <v>298</v>
      </c>
      <c r="M91">
        <v>91</v>
      </c>
      <c r="N91">
        <v>0</v>
      </c>
      <c r="O91" s="10">
        <v>20184249</v>
      </c>
      <c r="P91">
        <v>91</v>
      </c>
      <c r="Q91" s="10">
        <v>2018200</v>
      </c>
      <c r="R91">
        <v>0</v>
      </c>
      <c r="S91" t="s">
        <v>72</v>
      </c>
      <c r="T91" t="s">
        <v>460</v>
      </c>
    </row>
    <row r="92" spans="1:20">
      <c r="A92" t="s">
        <v>294</v>
      </c>
      <c r="B92" s="7">
        <v>781240</v>
      </c>
      <c r="C92" s="6">
        <v>1121877910.0999999</v>
      </c>
      <c r="D92" s="8" t="s">
        <v>108</v>
      </c>
      <c r="E92" s="9">
        <v>43350</v>
      </c>
      <c r="F92">
        <v>92</v>
      </c>
      <c r="G92" t="s">
        <v>103</v>
      </c>
      <c r="H92">
        <v>0</v>
      </c>
      <c r="I92">
        <v>0</v>
      </c>
      <c r="J92">
        <v>0</v>
      </c>
      <c r="K92">
        <v>0</v>
      </c>
      <c r="L92" t="s">
        <v>298</v>
      </c>
      <c r="M92">
        <v>92</v>
      </c>
      <c r="N92">
        <v>0</v>
      </c>
      <c r="O92" s="10">
        <v>20184520</v>
      </c>
      <c r="P92">
        <v>92</v>
      </c>
      <c r="Q92" s="10">
        <v>2018200</v>
      </c>
      <c r="R92">
        <v>0</v>
      </c>
      <c r="S92" t="s">
        <v>73</v>
      </c>
      <c r="T92" t="s">
        <v>461</v>
      </c>
    </row>
    <row r="93" spans="1:20">
      <c r="A93" t="s">
        <v>297</v>
      </c>
      <c r="B93" s="7">
        <v>2713.7691550925924</v>
      </c>
      <c r="C93" s="6">
        <v>1121877910.0999999</v>
      </c>
      <c r="D93" s="8" t="s">
        <v>108</v>
      </c>
      <c r="E93" s="9">
        <v>43350</v>
      </c>
      <c r="F93">
        <v>93</v>
      </c>
      <c r="G93" t="s">
        <v>103</v>
      </c>
      <c r="H93">
        <v>0</v>
      </c>
      <c r="I93">
        <v>0</v>
      </c>
      <c r="J93">
        <v>0</v>
      </c>
      <c r="K93">
        <v>0</v>
      </c>
      <c r="L93" t="s">
        <v>298</v>
      </c>
      <c r="M93">
        <v>93</v>
      </c>
      <c r="N93">
        <v>0</v>
      </c>
      <c r="O93" s="10">
        <v>20184520</v>
      </c>
      <c r="P93">
        <v>93</v>
      </c>
      <c r="Q93" s="10">
        <v>2018200</v>
      </c>
      <c r="R93">
        <v>0</v>
      </c>
      <c r="S93" t="s">
        <v>73</v>
      </c>
      <c r="T93" t="s">
        <v>462</v>
      </c>
    </row>
    <row r="94" spans="1:20">
      <c r="A94" t="s">
        <v>294</v>
      </c>
      <c r="B94" s="7">
        <v>781240</v>
      </c>
      <c r="C94" s="6">
        <v>17336671.699999999</v>
      </c>
      <c r="D94" s="8" t="s">
        <v>108</v>
      </c>
      <c r="E94" s="9">
        <v>43350</v>
      </c>
      <c r="F94">
        <v>94</v>
      </c>
      <c r="G94" t="s">
        <v>103</v>
      </c>
      <c r="H94">
        <v>0</v>
      </c>
      <c r="I94">
        <v>0</v>
      </c>
      <c r="J94">
        <v>0</v>
      </c>
      <c r="K94">
        <v>0</v>
      </c>
      <c r="L94" t="s">
        <v>298</v>
      </c>
      <c r="M94">
        <v>94</v>
      </c>
      <c r="N94">
        <v>0</v>
      </c>
      <c r="O94" s="10">
        <v>20184251</v>
      </c>
      <c r="P94">
        <v>94</v>
      </c>
      <c r="Q94" s="10">
        <v>2018200</v>
      </c>
      <c r="R94">
        <v>0</v>
      </c>
      <c r="S94" t="s">
        <v>74</v>
      </c>
      <c r="T94" t="s">
        <v>463</v>
      </c>
    </row>
    <row r="95" spans="1:20">
      <c r="A95" t="s">
        <v>297</v>
      </c>
      <c r="B95" s="7">
        <v>2713.7691550925924</v>
      </c>
      <c r="C95" s="6">
        <v>17336671.699999999</v>
      </c>
      <c r="D95" s="8" t="s">
        <v>108</v>
      </c>
      <c r="E95" s="9">
        <v>43350</v>
      </c>
      <c r="F95">
        <v>95</v>
      </c>
      <c r="G95" t="s">
        <v>103</v>
      </c>
      <c r="H95">
        <v>0</v>
      </c>
      <c r="I95">
        <v>0</v>
      </c>
      <c r="J95">
        <v>0</v>
      </c>
      <c r="K95">
        <v>0</v>
      </c>
      <c r="L95" t="s">
        <v>298</v>
      </c>
      <c r="M95">
        <v>95</v>
      </c>
      <c r="N95">
        <v>0</v>
      </c>
      <c r="O95" s="10">
        <v>20184251</v>
      </c>
      <c r="P95">
        <v>95</v>
      </c>
      <c r="Q95" s="10">
        <v>2018200</v>
      </c>
      <c r="R95">
        <v>0</v>
      </c>
      <c r="S95" t="s">
        <v>74</v>
      </c>
      <c r="T95" t="s">
        <v>464</v>
      </c>
    </row>
    <row r="96" spans="1:20">
      <c r="A96" t="s">
        <v>294</v>
      </c>
      <c r="B96" s="7">
        <v>812500</v>
      </c>
      <c r="C96" s="6">
        <v>86080155.799999997</v>
      </c>
      <c r="D96" s="8" t="s">
        <v>108</v>
      </c>
      <c r="E96" s="9">
        <v>43350</v>
      </c>
      <c r="F96">
        <v>96</v>
      </c>
      <c r="G96" t="s">
        <v>103</v>
      </c>
      <c r="H96">
        <v>0</v>
      </c>
      <c r="I96">
        <v>0</v>
      </c>
      <c r="J96">
        <v>0</v>
      </c>
      <c r="K96">
        <v>0</v>
      </c>
      <c r="L96" t="s">
        <v>298</v>
      </c>
      <c r="M96">
        <v>96</v>
      </c>
      <c r="N96">
        <v>0</v>
      </c>
      <c r="O96" s="10">
        <v>20184252</v>
      </c>
      <c r="P96">
        <v>96</v>
      </c>
      <c r="Q96" s="10">
        <v>2018200</v>
      </c>
      <c r="R96">
        <v>0</v>
      </c>
      <c r="S96" t="s">
        <v>75</v>
      </c>
      <c r="T96" t="s">
        <v>465</v>
      </c>
    </row>
    <row r="97" spans="1:20">
      <c r="A97" t="s">
        <v>297</v>
      </c>
      <c r="B97" s="7">
        <v>2822.3560474537039</v>
      </c>
      <c r="C97" s="6">
        <v>86080155.799999997</v>
      </c>
      <c r="D97" s="8" t="s">
        <v>108</v>
      </c>
      <c r="E97" s="9">
        <v>43350</v>
      </c>
      <c r="F97">
        <v>97</v>
      </c>
      <c r="G97" t="s">
        <v>103</v>
      </c>
      <c r="H97">
        <v>0</v>
      </c>
      <c r="I97">
        <v>0</v>
      </c>
      <c r="J97">
        <v>0</v>
      </c>
      <c r="K97">
        <v>0</v>
      </c>
      <c r="L97" t="s">
        <v>298</v>
      </c>
      <c r="M97">
        <v>97</v>
      </c>
      <c r="N97">
        <v>0</v>
      </c>
      <c r="O97" s="10">
        <v>20184252</v>
      </c>
      <c r="P97">
        <v>97</v>
      </c>
      <c r="Q97" s="10">
        <v>2018200</v>
      </c>
      <c r="R97">
        <v>0</v>
      </c>
      <c r="S97" t="s">
        <v>75</v>
      </c>
      <c r="T97" t="s">
        <v>466</v>
      </c>
    </row>
    <row r="98" spans="1:20">
      <c r="A98" t="s">
        <v>294</v>
      </c>
      <c r="B98" s="7">
        <v>1625000</v>
      </c>
      <c r="C98" s="6">
        <v>7787491.5999999996</v>
      </c>
      <c r="D98" s="8" t="s">
        <v>108</v>
      </c>
      <c r="E98" s="9">
        <v>43350</v>
      </c>
      <c r="F98">
        <v>98</v>
      </c>
      <c r="G98" t="s">
        <v>103</v>
      </c>
      <c r="H98">
        <v>0</v>
      </c>
      <c r="I98">
        <v>0</v>
      </c>
      <c r="J98">
        <v>0</v>
      </c>
      <c r="K98">
        <v>0</v>
      </c>
      <c r="L98" t="s">
        <v>298</v>
      </c>
      <c r="M98">
        <v>98</v>
      </c>
      <c r="N98">
        <v>0</v>
      </c>
      <c r="O98" s="10">
        <v>20184257</v>
      </c>
      <c r="P98">
        <v>98</v>
      </c>
      <c r="Q98" s="10">
        <v>2018200</v>
      </c>
      <c r="R98">
        <v>0</v>
      </c>
      <c r="S98" t="s">
        <v>76</v>
      </c>
      <c r="T98" t="s">
        <v>467</v>
      </c>
    </row>
    <row r="99" spans="1:20">
      <c r="A99" t="s">
        <v>297</v>
      </c>
      <c r="B99" s="7">
        <v>11294.126157407407</v>
      </c>
      <c r="C99" s="6">
        <v>7787491.5999999996</v>
      </c>
      <c r="D99" s="8" t="s">
        <v>108</v>
      </c>
      <c r="E99" s="9">
        <v>43350</v>
      </c>
      <c r="F99">
        <v>99</v>
      </c>
      <c r="G99" t="s">
        <v>103</v>
      </c>
      <c r="H99">
        <v>0</v>
      </c>
      <c r="I99">
        <v>0</v>
      </c>
      <c r="J99">
        <v>0</v>
      </c>
      <c r="K99">
        <v>0</v>
      </c>
      <c r="L99" t="s">
        <v>298</v>
      </c>
      <c r="M99">
        <v>99</v>
      </c>
      <c r="N99">
        <v>0</v>
      </c>
      <c r="O99" s="10">
        <v>20184257</v>
      </c>
      <c r="P99">
        <v>99</v>
      </c>
      <c r="Q99" s="10">
        <v>2018200</v>
      </c>
      <c r="R99">
        <v>0</v>
      </c>
      <c r="S99" t="s">
        <v>76</v>
      </c>
      <c r="T99" t="s">
        <v>468</v>
      </c>
    </row>
    <row r="100" spans="1:20">
      <c r="A100" t="s">
        <v>294</v>
      </c>
      <c r="B100" s="7">
        <v>812500</v>
      </c>
      <c r="C100" s="6">
        <v>17347144.399999999</v>
      </c>
      <c r="D100" s="8" t="s">
        <v>108</v>
      </c>
      <c r="E100" s="9">
        <v>43350</v>
      </c>
      <c r="F100">
        <v>100</v>
      </c>
      <c r="G100" t="s">
        <v>103</v>
      </c>
      <c r="H100">
        <v>0</v>
      </c>
      <c r="I100">
        <v>0</v>
      </c>
      <c r="J100">
        <v>0</v>
      </c>
      <c r="K100">
        <v>0</v>
      </c>
      <c r="L100" t="s">
        <v>298</v>
      </c>
      <c r="M100">
        <v>100</v>
      </c>
      <c r="N100">
        <v>0</v>
      </c>
      <c r="O100" s="10">
        <v>2018459</v>
      </c>
      <c r="P100">
        <v>100</v>
      </c>
      <c r="Q100" s="10">
        <v>2018200</v>
      </c>
      <c r="R100">
        <v>0</v>
      </c>
      <c r="S100" t="s">
        <v>78</v>
      </c>
      <c r="T100" t="s">
        <v>469</v>
      </c>
    </row>
    <row r="101" spans="1:20">
      <c r="A101" t="s">
        <v>297</v>
      </c>
      <c r="B101" s="7">
        <v>2822.3560474537039</v>
      </c>
      <c r="C101" s="6">
        <v>17347144.399999999</v>
      </c>
      <c r="D101" s="8" t="s">
        <v>108</v>
      </c>
      <c r="E101" s="9">
        <v>43350</v>
      </c>
      <c r="F101">
        <v>101</v>
      </c>
      <c r="G101" t="s">
        <v>103</v>
      </c>
      <c r="H101">
        <v>0</v>
      </c>
      <c r="I101">
        <v>0</v>
      </c>
      <c r="J101">
        <v>0</v>
      </c>
      <c r="K101">
        <v>0</v>
      </c>
      <c r="L101" t="s">
        <v>298</v>
      </c>
      <c r="M101">
        <v>101</v>
      </c>
      <c r="N101">
        <v>0</v>
      </c>
      <c r="O101" s="10">
        <v>2018459</v>
      </c>
      <c r="P101">
        <v>101</v>
      </c>
      <c r="Q101" s="10">
        <v>2018200</v>
      </c>
      <c r="R101">
        <v>0</v>
      </c>
      <c r="S101" t="s">
        <v>78</v>
      </c>
      <c r="T101" t="s">
        <v>470</v>
      </c>
    </row>
    <row r="102" spans="1:20">
      <c r="A102" t="s">
        <v>40</v>
      </c>
      <c r="B102" s="7">
        <v>1137500</v>
      </c>
      <c r="C102" s="6">
        <v>40379721.5</v>
      </c>
      <c r="D102" s="8" t="s">
        <v>290</v>
      </c>
      <c r="E102" s="9">
        <v>43350</v>
      </c>
      <c r="F102">
        <v>102</v>
      </c>
      <c r="G102" t="s">
        <v>103</v>
      </c>
      <c r="H102">
        <v>0</v>
      </c>
      <c r="I102">
        <v>0</v>
      </c>
      <c r="J102">
        <v>0</v>
      </c>
      <c r="K102">
        <v>0</v>
      </c>
      <c r="L102" t="s">
        <v>298</v>
      </c>
      <c r="M102">
        <v>102</v>
      </c>
      <c r="N102">
        <v>0</v>
      </c>
      <c r="O102" s="10" t="s">
        <v>471</v>
      </c>
      <c r="P102">
        <v>102</v>
      </c>
      <c r="Q102" s="10" t="s">
        <v>300</v>
      </c>
      <c r="R102">
        <v>0</v>
      </c>
      <c r="S102" t="s">
        <v>125</v>
      </c>
      <c r="T102" t="s">
        <v>472</v>
      </c>
    </row>
    <row r="103" spans="1:20">
      <c r="A103" t="s">
        <v>40</v>
      </c>
      <c r="B103" s="7">
        <v>624992</v>
      </c>
      <c r="C103" s="6">
        <v>40369138.799999997</v>
      </c>
      <c r="D103" s="8" t="s">
        <v>106</v>
      </c>
      <c r="E103" s="9">
        <v>43350</v>
      </c>
      <c r="F103">
        <v>103</v>
      </c>
      <c r="G103" t="s">
        <v>103</v>
      </c>
      <c r="H103">
        <v>0</v>
      </c>
      <c r="I103">
        <v>0</v>
      </c>
      <c r="J103">
        <v>0</v>
      </c>
      <c r="K103">
        <v>0</v>
      </c>
      <c r="L103" t="s">
        <v>298</v>
      </c>
      <c r="M103">
        <v>103</v>
      </c>
      <c r="N103">
        <v>0</v>
      </c>
      <c r="O103" s="10" t="s">
        <v>473</v>
      </c>
      <c r="P103">
        <v>103</v>
      </c>
      <c r="Q103" s="10" t="s">
        <v>300</v>
      </c>
      <c r="R103">
        <v>0</v>
      </c>
      <c r="S103" t="s">
        <v>129</v>
      </c>
      <c r="T103" t="s">
        <v>474</v>
      </c>
    </row>
    <row r="104" spans="1:20">
      <c r="A104" t="s">
        <v>40</v>
      </c>
      <c r="B104" s="7">
        <v>1137500</v>
      </c>
      <c r="C104" s="6">
        <v>1019008767.7</v>
      </c>
      <c r="D104" s="8" t="s">
        <v>290</v>
      </c>
      <c r="E104" s="9">
        <v>43350</v>
      </c>
      <c r="F104">
        <v>104</v>
      </c>
      <c r="G104" t="s">
        <v>103</v>
      </c>
      <c r="H104">
        <v>0</v>
      </c>
      <c r="I104">
        <v>0</v>
      </c>
      <c r="J104">
        <v>0</v>
      </c>
      <c r="K104">
        <v>0</v>
      </c>
      <c r="L104" t="s">
        <v>298</v>
      </c>
      <c r="M104">
        <v>104</v>
      </c>
      <c r="N104">
        <v>0</v>
      </c>
      <c r="O104" s="10" t="s">
        <v>475</v>
      </c>
      <c r="P104">
        <v>104</v>
      </c>
      <c r="Q104" s="10" t="s">
        <v>300</v>
      </c>
      <c r="R104">
        <v>0</v>
      </c>
      <c r="S104" t="s">
        <v>295</v>
      </c>
      <c r="T104" t="s">
        <v>476</v>
      </c>
    </row>
    <row r="105" spans="1:20">
      <c r="A105" t="s">
        <v>40</v>
      </c>
      <c r="B105" s="7">
        <v>1249984</v>
      </c>
      <c r="C105" s="6">
        <v>1119886169</v>
      </c>
      <c r="D105" s="8" t="s">
        <v>107</v>
      </c>
      <c r="E105" s="9">
        <v>43350</v>
      </c>
      <c r="F105">
        <v>105</v>
      </c>
      <c r="G105" t="s">
        <v>103</v>
      </c>
      <c r="H105">
        <v>0</v>
      </c>
      <c r="I105">
        <v>0</v>
      </c>
      <c r="J105">
        <v>0</v>
      </c>
      <c r="K105">
        <v>0</v>
      </c>
      <c r="L105" t="s">
        <v>298</v>
      </c>
      <c r="M105">
        <v>105</v>
      </c>
      <c r="N105">
        <v>0</v>
      </c>
      <c r="O105" s="10" t="s">
        <v>477</v>
      </c>
      <c r="P105">
        <v>105</v>
      </c>
      <c r="Q105" s="10" t="s">
        <v>300</v>
      </c>
      <c r="R105">
        <v>0</v>
      </c>
      <c r="S105" t="s">
        <v>253</v>
      </c>
      <c r="T105" t="s">
        <v>478</v>
      </c>
    </row>
    <row r="106" spans="1:20">
      <c r="A106" t="s">
        <v>40</v>
      </c>
      <c r="B106" s="7">
        <v>1718728</v>
      </c>
      <c r="C106" s="6">
        <v>86073203</v>
      </c>
      <c r="D106" s="8" t="s">
        <v>106</v>
      </c>
      <c r="E106" s="9">
        <v>43350</v>
      </c>
      <c r="F106">
        <v>106</v>
      </c>
      <c r="G106" t="s">
        <v>103</v>
      </c>
      <c r="H106">
        <v>0</v>
      </c>
      <c r="I106">
        <v>0</v>
      </c>
      <c r="J106">
        <v>0</v>
      </c>
      <c r="K106">
        <v>0</v>
      </c>
      <c r="L106" t="s">
        <v>298</v>
      </c>
      <c r="M106">
        <v>106</v>
      </c>
      <c r="N106">
        <v>0</v>
      </c>
      <c r="O106" s="10" t="s">
        <v>479</v>
      </c>
      <c r="P106">
        <v>106</v>
      </c>
      <c r="Q106" s="10" t="s">
        <v>300</v>
      </c>
      <c r="R106">
        <v>0</v>
      </c>
      <c r="S106" t="s">
        <v>128</v>
      </c>
      <c r="T106" t="s">
        <v>480</v>
      </c>
    </row>
    <row r="107" spans="1:20">
      <c r="A107" t="s">
        <v>40</v>
      </c>
      <c r="B107" s="7">
        <v>1381250</v>
      </c>
      <c r="C107" s="6">
        <v>5945320.5999999996</v>
      </c>
      <c r="D107" s="8" t="s">
        <v>290</v>
      </c>
      <c r="E107" s="9">
        <v>43350</v>
      </c>
      <c r="F107">
        <v>107</v>
      </c>
      <c r="G107" t="s">
        <v>103</v>
      </c>
      <c r="H107">
        <v>0</v>
      </c>
      <c r="I107">
        <v>0</v>
      </c>
      <c r="J107">
        <v>0</v>
      </c>
      <c r="K107">
        <v>0</v>
      </c>
      <c r="L107" t="s">
        <v>298</v>
      </c>
      <c r="M107">
        <v>107</v>
      </c>
      <c r="N107">
        <v>0</v>
      </c>
      <c r="O107" s="10" t="s">
        <v>481</v>
      </c>
      <c r="P107">
        <v>107</v>
      </c>
      <c r="Q107" s="10" t="s">
        <v>300</v>
      </c>
      <c r="R107">
        <v>0</v>
      </c>
      <c r="S107" t="s">
        <v>126</v>
      </c>
      <c r="T107" t="s">
        <v>482</v>
      </c>
    </row>
    <row r="108" spans="1:20">
      <c r="A108" t="s">
        <v>40</v>
      </c>
      <c r="B108" s="7">
        <v>1093736</v>
      </c>
      <c r="C108" s="6">
        <v>17330033</v>
      </c>
      <c r="D108" s="8" t="s">
        <v>106</v>
      </c>
      <c r="E108" s="9">
        <v>43350</v>
      </c>
      <c r="F108">
        <v>108</v>
      </c>
      <c r="G108" t="s">
        <v>103</v>
      </c>
      <c r="H108">
        <v>0</v>
      </c>
      <c r="I108">
        <v>0</v>
      </c>
      <c r="J108">
        <v>0</v>
      </c>
      <c r="K108">
        <v>0</v>
      </c>
      <c r="L108" t="s">
        <v>298</v>
      </c>
      <c r="M108">
        <v>108</v>
      </c>
      <c r="N108">
        <v>0</v>
      </c>
      <c r="O108" s="10" t="s">
        <v>483</v>
      </c>
      <c r="P108">
        <v>108</v>
      </c>
      <c r="Q108" s="10" t="s">
        <v>300</v>
      </c>
      <c r="R108">
        <v>0</v>
      </c>
      <c r="S108" t="s">
        <v>127</v>
      </c>
      <c r="T108" t="s">
        <v>484</v>
      </c>
    </row>
    <row r="109" spans="1:20">
      <c r="A109" t="s">
        <v>40</v>
      </c>
      <c r="B109" s="7">
        <v>690625</v>
      </c>
      <c r="C109" s="6">
        <v>41486172</v>
      </c>
      <c r="D109" s="8" t="s">
        <v>289</v>
      </c>
      <c r="E109" s="9">
        <v>43350</v>
      </c>
      <c r="F109">
        <v>109</v>
      </c>
      <c r="G109" t="s">
        <v>103</v>
      </c>
      <c r="H109">
        <v>0</v>
      </c>
      <c r="I109">
        <v>0</v>
      </c>
      <c r="J109">
        <v>0</v>
      </c>
      <c r="K109">
        <v>0</v>
      </c>
      <c r="L109" t="s">
        <v>298</v>
      </c>
      <c r="M109">
        <v>109</v>
      </c>
      <c r="N109">
        <v>0</v>
      </c>
      <c r="O109" s="10" t="s">
        <v>485</v>
      </c>
      <c r="P109">
        <v>109</v>
      </c>
      <c r="Q109" s="10" t="s">
        <v>300</v>
      </c>
      <c r="R109">
        <v>0</v>
      </c>
      <c r="S109" t="s">
        <v>130</v>
      </c>
      <c r="T109" t="s">
        <v>486</v>
      </c>
    </row>
    <row r="110" spans="1:20">
      <c r="A110" t="s">
        <v>40</v>
      </c>
      <c r="B110" s="7">
        <v>1787500</v>
      </c>
      <c r="C110" s="6">
        <v>41486172</v>
      </c>
      <c r="D110" s="8" t="s">
        <v>289</v>
      </c>
      <c r="E110" s="9">
        <v>43350</v>
      </c>
      <c r="F110">
        <v>110</v>
      </c>
      <c r="G110" t="s">
        <v>103</v>
      </c>
      <c r="H110">
        <v>0</v>
      </c>
      <c r="I110">
        <v>0</v>
      </c>
      <c r="J110">
        <v>0</v>
      </c>
      <c r="K110">
        <v>0</v>
      </c>
      <c r="L110" t="s">
        <v>298</v>
      </c>
      <c r="M110">
        <v>110</v>
      </c>
      <c r="N110">
        <v>0</v>
      </c>
      <c r="O110" s="10">
        <v>20184475</v>
      </c>
      <c r="P110">
        <v>110</v>
      </c>
      <c r="Q110" s="10" t="s">
        <v>300</v>
      </c>
      <c r="R110">
        <v>0</v>
      </c>
      <c r="S110" t="s">
        <v>152</v>
      </c>
      <c r="T110" t="s">
        <v>487</v>
      </c>
    </row>
    <row r="111" spans="1:20">
      <c r="A111" t="s">
        <v>40</v>
      </c>
      <c r="B111" s="7">
        <v>996081</v>
      </c>
      <c r="C111" s="6">
        <v>40365720</v>
      </c>
      <c r="D111" s="8" t="s">
        <v>288</v>
      </c>
      <c r="E111" s="9">
        <v>43350</v>
      </c>
      <c r="F111">
        <v>111</v>
      </c>
      <c r="G111" t="s">
        <v>103</v>
      </c>
      <c r="H111">
        <v>0</v>
      </c>
      <c r="I111">
        <v>0</v>
      </c>
      <c r="J111">
        <v>0</v>
      </c>
      <c r="K111">
        <v>0</v>
      </c>
      <c r="L111" t="s">
        <v>298</v>
      </c>
      <c r="M111">
        <v>111</v>
      </c>
      <c r="N111">
        <v>0</v>
      </c>
      <c r="O111" s="10" t="s">
        <v>488</v>
      </c>
      <c r="P111">
        <v>111</v>
      </c>
      <c r="Q111" s="10" t="s">
        <v>300</v>
      </c>
      <c r="R111">
        <v>0</v>
      </c>
      <c r="S111" t="s">
        <v>123</v>
      </c>
      <c r="T111" t="s">
        <v>489</v>
      </c>
    </row>
    <row r="112" spans="1:20">
      <c r="A112" t="s">
        <v>40</v>
      </c>
      <c r="B112" s="7">
        <v>1035937.5</v>
      </c>
      <c r="C112" s="6">
        <v>40372482</v>
      </c>
      <c r="D112" s="8" t="s">
        <v>289</v>
      </c>
      <c r="E112" s="9">
        <v>43350</v>
      </c>
      <c r="F112">
        <v>112</v>
      </c>
      <c r="G112" t="s">
        <v>103</v>
      </c>
      <c r="H112">
        <v>0</v>
      </c>
      <c r="I112">
        <v>0</v>
      </c>
      <c r="J112">
        <v>0</v>
      </c>
      <c r="K112">
        <v>0</v>
      </c>
      <c r="L112" t="s">
        <v>298</v>
      </c>
      <c r="M112">
        <v>112</v>
      </c>
      <c r="N112">
        <v>0</v>
      </c>
      <c r="O112" s="10">
        <v>20184454</v>
      </c>
      <c r="P112">
        <v>112</v>
      </c>
      <c r="Q112" s="10" t="s">
        <v>300</v>
      </c>
      <c r="R112">
        <v>0</v>
      </c>
      <c r="S112" t="s">
        <v>162</v>
      </c>
      <c r="T112" t="s">
        <v>490</v>
      </c>
    </row>
    <row r="113" spans="1:20">
      <c r="A113" t="s">
        <v>40</v>
      </c>
      <c r="B113" s="7">
        <v>446875</v>
      </c>
      <c r="C113" s="6">
        <v>40372482</v>
      </c>
      <c r="D113" s="8" t="s">
        <v>289</v>
      </c>
      <c r="E113" s="9">
        <v>43350</v>
      </c>
      <c r="F113">
        <v>113</v>
      </c>
      <c r="G113" t="s">
        <v>103</v>
      </c>
      <c r="H113">
        <v>0</v>
      </c>
      <c r="I113">
        <v>0</v>
      </c>
      <c r="J113">
        <v>0</v>
      </c>
      <c r="K113">
        <v>0</v>
      </c>
      <c r="L113" t="s">
        <v>298</v>
      </c>
      <c r="M113">
        <v>113</v>
      </c>
      <c r="N113">
        <v>0</v>
      </c>
      <c r="O113" s="10" t="s">
        <v>491</v>
      </c>
      <c r="P113">
        <v>113</v>
      </c>
      <c r="Q113" s="10" t="s">
        <v>300</v>
      </c>
      <c r="R113">
        <v>0</v>
      </c>
      <c r="S113" t="s">
        <v>131</v>
      </c>
      <c r="T113" t="s">
        <v>492</v>
      </c>
    </row>
    <row r="114" spans="1:20">
      <c r="A114" t="s">
        <v>40</v>
      </c>
      <c r="B114" s="7">
        <v>1950000</v>
      </c>
      <c r="C114" s="6">
        <v>21232235.600000001</v>
      </c>
      <c r="D114" s="8" t="s">
        <v>289</v>
      </c>
      <c r="E114" s="9">
        <v>43350</v>
      </c>
      <c r="F114">
        <v>114</v>
      </c>
      <c r="G114" t="s">
        <v>103</v>
      </c>
      <c r="H114">
        <v>0</v>
      </c>
      <c r="I114">
        <v>0</v>
      </c>
      <c r="J114">
        <v>0</v>
      </c>
      <c r="K114">
        <v>0</v>
      </c>
      <c r="L114" t="s">
        <v>298</v>
      </c>
      <c r="M114">
        <v>114</v>
      </c>
      <c r="N114">
        <v>0</v>
      </c>
      <c r="O114" s="10" t="s">
        <v>493</v>
      </c>
      <c r="P114">
        <v>114</v>
      </c>
      <c r="Q114" s="10" t="s">
        <v>300</v>
      </c>
      <c r="R114">
        <v>0</v>
      </c>
      <c r="S114" t="s">
        <v>143</v>
      </c>
      <c r="T114" t="s">
        <v>494</v>
      </c>
    </row>
    <row r="115" spans="1:20">
      <c r="A115" t="s">
        <v>40</v>
      </c>
      <c r="B115" s="7">
        <v>1381250</v>
      </c>
      <c r="C115" s="6">
        <v>17331103.199999999</v>
      </c>
      <c r="D115" s="8" t="s">
        <v>289</v>
      </c>
      <c r="E115" s="9">
        <v>43350</v>
      </c>
      <c r="F115">
        <v>115</v>
      </c>
      <c r="G115" t="s">
        <v>103</v>
      </c>
      <c r="H115">
        <v>0</v>
      </c>
      <c r="I115">
        <v>0</v>
      </c>
      <c r="J115">
        <v>0</v>
      </c>
      <c r="K115">
        <v>0</v>
      </c>
      <c r="L115" t="s">
        <v>298</v>
      </c>
      <c r="M115">
        <v>115</v>
      </c>
      <c r="N115">
        <v>0</v>
      </c>
      <c r="O115" s="10" t="s">
        <v>495</v>
      </c>
      <c r="P115">
        <v>115</v>
      </c>
      <c r="Q115" s="10" t="s">
        <v>300</v>
      </c>
      <c r="R115">
        <v>0</v>
      </c>
      <c r="S115" t="s">
        <v>144</v>
      </c>
      <c r="T115" t="s">
        <v>496</v>
      </c>
    </row>
    <row r="116" spans="1:20">
      <c r="A116" t="s">
        <v>40</v>
      </c>
      <c r="B116" s="7">
        <v>664054</v>
      </c>
      <c r="C116" s="6">
        <v>51821483</v>
      </c>
      <c r="D116" s="8" t="s">
        <v>289</v>
      </c>
      <c r="E116" s="9">
        <v>43350</v>
      </c>
      <c r="F116">
        <v>116</v>
      </c>
      <c r="G116" t="s">
        <v>103</v>
      </c>
      <c r="H116">
        <v>0</v>
      </c>
      <c r="I116">
        <v>0</v>
      </c>
      <c r="J116">
        <v>0</v>
      </c>
      <c r="K116">
        <v>0</v>
      </c>
      <c r="L116" t="s">
        <v>298</v>
      </c>
      <c r="M116">
        <v>116</v>
      </c>
      <c r="N116">
        <v>0</v>
      </c>
      <c r="O116" s="10">
        <v>20184939</v>
      </c>
      <c r="P116">
        <v>116</v>
      </c>
      <c r="Q116" s="10" t="s">
        <v>300</v>
      </c>
      <c r="R116">
        <v>0</v>
      </c>
      <c r="S116" t="s">
        <v>259</v>
      </c>
      <c r="T116" t="s">
        <v>497</v>
      </c>
    </row>
    <row r="117" spans="1:20">
      <c r="A117" t="s">
        <v>40</v>
      </c>
      <c r="B117" s="7">
        <v>1328108</v>
      </c>
      <c r="C117" s="6">
        <v>51821483</v>
      </c>
      <c r="D117" s="8" t="s">
        <v>289</v>
      </c>
      <c r="E117" s="9">
        <v>43350</v>
      </c>
      <c r="F117">
        <v>117</v>
      </c>
      <c r="G117" t="s">
        <v>103</v>
      </c>
      <c r="H117">
        <v>0</v>
      </c>
      <c r="I117">
        <v>0</v>
      </c>
      <c r="J117">
        <v>0</v>
      </c>
      <c r="K117">
        <v>0</v>
      </c>
      <c r="L117" t="s">
        <v>298</v>
      </c>
      <c r="M117">
        <v>117</v>
      </c>
      <c r="N117">
        <v>0</v>
      </c>
      <c r="O117" s="10" t="s">
        <v>498</v>
      </c>
      <c r="P117">
        <v>117</v>
      </c>
      <c r="Q117" s="10" t="s">
        <v>300</v>
      </c>
      <c r="R117">
        <v>0</v>
      </c>
      <c r="S117" t="s">
        <v>132</v>
      </c>
      <c r="T117" t="s">
        <v>499</v>
      </c>
    </row>
    <row r="118" spans="1:20">
      <c r="A118" t="s">
        <v>40</v>
      </c>
      <c r="B118" s="7">
        <v>1484356</v>
      </c>
      <c r="C118" s="6">
        <v>28548137.5</v>
      </c>
      <c r="D118" s="8" t="s">
        <v>289</v>
      </c>
      <c r="E118" s="9">
        <v>43350</v>
      </c>
      <c r="F118">
        <v>118</v>
      </c>
      <c r="G118" t="s">
        <v>103</v>
      </c>
      <c r="H118">
        <v>0</v>
      </c>
      <c r="I118">
        <v>0</v>
      </c>
      <c r="J118">
        <v>0</v>
      </c>
      <c r="K118">
        <v>0</v>
      </c>
      <c r="L118" t="s">
        <v>298</v>
      </c>
      <c r="M118">
        <v>118</v>
      </c>
      <c r="N118">
        <v>0</v>
      </c>
      <c r="O118" s="10" t="s">
        <v>500</v>
      </c>
      <c r="P118">
        <v>118</v>
      </c>
      <c r="Q118" s="10" t="s">
        <v>300</v>
      </c>
      <c r="R118">
        <v>0</v>
      </c>
      <c r="S118" t="s">
        <v>145</v>
      </c>
      <c r="T118" t="s">
        <v>501</v>
      </c>
    </row>
    <row r="119" spans="1:20">
      <c r="A119" t="s">
        <v>294</v>
      </c>
      <c r="B119" s="7">
        <v>2343720</v>
      </c>
      <c r="C119" s="6">
        <v>19475814</v>
      </c>
      <c r="D119" s="8" t="s">
        <v>108</v>
      </c>
      <c r="E119" s="9">
        <v>43350</v>
      </c>
      <c r="F119">
        <v>119</v>
      </c>
      <c r="G119" t="s">
        <v>103</v>
      </c>
      <c r="H119">
        <v>0</v>
      </c>
      <c r="I119">
        <v>0</v>
      </c>
      <c r="J119">
        <v>0</v>
      </c>
      <c r="K119">
        <v>0</v>
      </c>
      <c r="L119" t="s">
        <v>298</v>
      </c>
      <c r="M119">
        <v>119</v>
      </c>
      <c r="N119">
        <v>0</v>
      </c>
      <c r="O119" s="10">
        <v>20184258</v>
      </c>
      <c r="P119">
        <v>119</v>
      </c>
      <c r="Q119" s="10">
        <v>2018200</v>
      </c>
      <c r="R119">
        <v>0</v>
      </c>
      <c r="S119" t="s">
        <v>77</v>
      </c>
      <c r="T119" t="s">
        <v>502</v>
      </c>
    </row>
    <row r="120" spans="1:20">
      <c r="A120" t="s">
        <v>297</v>
      </c>
      <c r="B120" s="7">
        <v>24444.267187500001</v>
      </c>
      <c r="C120" s="6">
        <v>19475814</v>
      </c>
      <c r="D120" s="8" t="s">
        <v>108</v>
      </c>
      <c r="E120" s="9">
        <v>43350</v>
      </c>
      <c r="F120">
        <v>120</v>
      </c>
      <c r="G120" t="s">
        <v>103</v>
      </c>
      <c r="H120">
        <v>0</v>
      </c>
      <c r="I120">
        <v>0</v>
      </c>
      <c r="J120">
        <v>0</v>
      </c>
      <c r="K120">
        <v>0</v>
      </c>
      <c r="L120" t="s">
        <v>298</v>
      </c>
      <c r="M120">
        <v>120</v>
      </c>
      <c r="N120">
        <v>0</v>
      </c>
      <c r="O120" s="10">
        <v>20184258</v>
      </c>
      <c r="P120">
        <v>120</v>
      </c>
      <c r="Q120" s="10">
        <v>2018200</v>
      </c>
      <c r="R120">
        <v>0</v>
      </c>
      <c r="S120" t="s">
        <v>77</v>
      </c>
      <c r="T120" t="s">
        <v>503</v>
      </c>
    </row>
    <row r="121" spans="1:20">
      <c r="A121" t="s">
        <v>40</v>
      </c>
      <c r="B121" s="7">
        <v>1462500</v>
      </c>
      <c r="C121" s="6">
        <v>17310143.699999999</v>
      </c>
      <c r="D121" s="8" t="s">
        <v>107</v>
      </c>
      <c r="E121" s="9">
        <v>43350</v>
      </c>
      <c r="F121">
        <v>121</v>
      </c>
      <c r="G121" t="s">
        <v>103</v>
      </c>
      <c r="H121">
        <v>0</v>
      </c>
      <c r="I121">
        <v>0</v>
      </c>
      <c r="J121">
        <v>0</v>
      </c>
      <c r="K121">
        <v>0</v>
      </c>
      <c r="L121" t="s">
        <v>298</v>
      </c>
      <c r="M121">
        <v>121</v>
      </c>
      <c r="N121">
        <v>0</v>
      </c>
      <c r="O121" s="10" t="s">
        <v>504</v>
      </c>
      <c r="P121">
        <v>121</v>
      </c>
      <c r="Q121" s="10" t="s">
        <v>300</v>
      </c>
      <c r="R121">
        <v>0</v>
      </c>
      <c r="S121" t="s">
        <v>168</v>
      </c>
      <c r="T121" t="s">
        <v>505</v>
      </c>
    </row>
    <row r="122" spans="1:20">
      <c r="A122" t="s">
        <v>40</v>
      </c>
      <c r="B122" s="7">
        <v>1706250</v>
      </c>
      <c r="C122" s="6">
        <v>7454578</v>
      </c>
      <c r="D122" s="8" t="s">
        <v>107</v>
      </c>
      <c r="E122" s="9">
        <v>43350</v>
      </c>
      <c r="F122">
        <v>122</v>
      </c>
      <c r="G122" t="s">
        <v>103</v>
      </c>
      <c r="H122">
        <v>0</v>
      </c>
      <c r="I122">
        <v>0</v>
      </c>
      <c r="J122">
        <v>0</v>
      </c>
      <c r="K122">
        <v>0</v>
      </c>
      <c r="L122" t="s">
        <v>298</v>
      </c>
      <c r="M122">
        <v>122</v>
      </c>
      <c r="N122">
        <v>0</v>
      </c>
      <c r="O122" s="10" t="s">
        <v>506</v>
      </c>
      <c r="P122">
        <v>122</v>
      </c>
      <c r="Q122" s="10" t="s">
        <v>300</v>
      </c>
      <c r="R122">
        <v>0</v>
      </c>
      <c r="S122" t="s">
        <v>167</v>
      </c>
      <c r="T122" t="s">
        <v>507</v>
      </c>
    </row>
    <row r="123" spans="1:20">
      <c r="A123" t="s">
        <v>40</v>
      </c>
      <c r="B123" s="7">
        <v>2031224</v>
      </c>
      <c r="C123" s="6">
        <v>79602731.700000003</v>
      </c>
      <c r="D123" s="8" t="s">
        <v>107</v>
      </c>
      <c r="E123" s="9">
        <v>43350</v>
      </c>
      <c r="F123">
        <v>123</v>
      </c>
      <c r="G123" t="s">
        <v>103</v>
      </c>
      <c r="H123">
        <v>0</v>
      </c>
      <c r="I123">
        <v>0</v>
      </c>
      <c r="J123">
        <v>0</v>
      </c>
      <c r="K123">
        <v>0</v>
      </c>
      <c r="L123" t="s">
        <v>298</v>
      </c>
      <c r="M123">
        <v>123</v>
      </c>
      <c r="N123">
        <v>0</v>
      </c>
      <c r="O123" s="10" t="s">
        <v>508</v>
      </c>
      <c r="P123">
        <v>123</v>
      </c>
      <c r="Q123" s="10" t="s">
        <v>300</v>
      </c>
      <c r="R123">
        <v>0</v>
      </c>
      <c r="S123" t="s">
        <v>158</v>
      </c>
      <c r="T123" t="s">
        <v>509</v>
      </c>
    </row>
    <row r="124" spans="1:20">
      <c r="A124" t="s">
        <v>40</v>
      </c>
      <c r="B124" s="7">
        <v>1171860</v>
      </c>
      <c r="C124" s="6">
        <v>40440534.399999999</v>
      </c>
      <c r="D124" s="8" t="s">
        <v>107</v>
      </c>
      <c r="E124" s="9">
        <v>43350</v>
      </c>
      <c r="F124">
        <v>124</v>
      </c>
      <c r="G124" t="s">
        <v>103</v>
      </c>
      <c r="H124">
        <v>0</v>
      </c>
      <c r="I124">
        <v>0</v>
      </c>
      <c r="J124">
        <v>0</v>
      </c>
      <c r="K124">
        <v>0</v>
      </c>
      <c r="L124" t="s">
        <v>298</v>
      </c>
      <c r="M124">
        <v>124</v>
      </c>
      <c r="N124">
        <v>0</v>
      </c>
      <c r="O124" s="10" t="s">
        <v>510</v>
      </c>
      <c r="P124">
        <v>124</v>
      </c>
      <c r="Q124" s="10" t="s">
        <v>300</v>
      </c>
      <c r="R124">
        <v>0</v>
      </c>
      <c r="S124" t="s">
        <v>157</v>
      </c>
      <c r="T124" t="s">
        <v>511</v>
      </c>
    </row>
    <row r="125" spans="1:20">
      <c r="A125" t="s">
        <v>40</v>
      </c>
      <c r="B125" s="7">
        <v>468744</v>
      </c>
      <c r="C125" s="6">
        <v>40392875.399999999</v>
      </c>
      <c r="D125" s="8" t="s">
        <v>107</v>
      </c>
      <c r="E125" s="9">
        <v>43350</v>
      </c>
      <c r="F125">
        <v>125</v>
      </c>
      <c r="G125" t="s">
        <v>103</v>
      </c>
      <c r="H125">
        <v>0</v>
      </c>
      <c r="I125">
        <v>0</v>
      </c>
      <c r="J125">
        <v>0</v>
      </c>
      <c r="K125">
        <v>0</v>
      </c>
      <c r="L125" t="s">
        <v>298</v>
      </c>
      <c r="M125">
        <v>125</v>
      </c>
      <c r="N125">
        <v>0</v>
      </c>
      <c r="O125" s="10" t="s">
        <v>512</v>
      </c>
      <c r="P125">
        <v>125</v>
      </c>
      <c r="Q125" s="10" t="s">
        <v>300</v>
      </c>
      <c r="R125">
        <v>0</v>
      </c>
      <c r="S125" t="s">
        <v>208</v>
      </c>
      <c r="T125" t="s">
        <v>513</v>
      </c>
    </row>
    <row r="126" spans="1:20">
      <c r="A126" t="s">
        <v>40</v>
      </c>
      <c r="B126" s="7">
        <v>1210922</v>
      </c>
      <c r="C126" s="6">
        <v>40341406</v>
      </c>
      <c r="D126" s="8" t="s">
        <v>107</v>
      </c>
      <c r="E126" s="9">
        <v>43350</v>
      </c>
      <c r="F126">
        <v>126</v>
      </c>
      <c r="G126" t="s">
        <v>103</v>
      </c>
      <c r="H126">
        <v>0</v>
      </c>
      <c r="I126">
        <v>0</v>
      </c>
      <c r="J126">
        <v>0</v>
      </c>
      <c r="K126">
        <v>0</v>
      </c>
      <c r="L126" t="s">
        <v>298</v>
      </c>
      <c r="M126">
        <v>126</v>
      </c>
      <c r="N126">
        <v>0</v>
      </c>
      <c r="O126" s="10" t="s">
        <v>514</v>
      </c>
      <c r="P126">
        <v>126</v>
      </c>
      <c r="Q126" s="10" t="s">
        <v>300</v>
      </c>
      <c r="R126">
        <v>0</v>
      </c>
      <c r="S126" t="s">
        <v>150</v>
      </c>
      <c r="T126" t="s">
        <v>515</v>
      </c>
    </row>
    <row r="127" spans="1:20">
      <c r="A127" t="s">
        <v>40</v>
      </c>
      <c r="B127" s="7">
        <v>1523437.5</v>
      </c>
      <c r="C127" s="6">
        <v>40342998.799999997</v>
      </c>
      <c r="D127" s="8" t="s">
        <v>107</v>
      </c>
      <c r="E127" s="9">
        <v>43350</v>
      </c>
      <c r="F127">
        <v>127</v>
      </c>
      <c r="G127" t="s">
        <v>103</v>
      </c>
      <c r="H127">
        <v>0</v>
      </c>
      <c r="I127">
        <v>0</v>
      </c>
      <c r="J127">
        <v>0</v>
      </c>
      <c r="K127">
        <v>0</v>
      </c>
      <c r="L127" t="s">
        <v>298</v>
      </c>
      <c r="M127">
        <v>127</v>
      </c>
      <c r="N127">
        <v>0</v>
      </c>
      <c r="O127" s="10" t="s">
        <v>516</v>
      </c>
      <c r="P127">
        <v>127</v>
      </c>
      <c r="Q127" s="10" t="s">
        <v>300</v>
      </c>
      <c r="R127">
        <v>0</v>
      </c>
      <c r="S127" t="s">
        <v>211</v>
      </c>
      <c r="T127" t="s">
        <v>517</v>
      </c>
    </row>
    <row r="128" spans="1:20">
      <c r="A128" t="s">
        <v>40</v>
      </c>
      <c r="B128" s="7">
        <v>650000</v>
      </c>
      <c r="C128" s="6">
        <v>17322575.699999999</v>
      </c>
      <c r="D128" s="8" t="s">
        <v>107</v>
      </c>
      <c r="E128" s="9">
        <v>43350</v>
      </c>
      <c r="F128">
        <v>128</v>
      </c>
      <c r="G128" t="s">
        <v>103</v>
      </c>
      <c r="H128">
        <v>0</v>
      </c>
      <c r="I128">
        <v>0</v>
      </c>
      <c r="J128">
        <v>0</v>
      </c>
      <c r="K128">
        <v>0</v>
      </c>
      <c r="L128" t="s">
        <v>298</v>
      </c>
      <c r="M128">
        <v>128</v>
      </c>
      <c r="N128">
        <v>0</v>
      </c>
      <c r="O128" s="10" t="s">
        <v>518</v>
      </c>
      <c r="P128">
        <v>128</v>
      </c>
      <c r="Q128" s="10" t="s">
        <v>300</v>
      </c>
      <c r="R128">
        <v>0</v>
      </c>
      <c r="S128" t="s">
        <v>231</v>
      </c>
      <c r="T128" t="s">
        <v>519</v>
      </c>
    </row>
    <row r="129" spans="1:20">
      <c r="A129" t="s">
        <v>40</v>
      </c>
      <c r="B129" s="7">
        <v>117186</v>
      </c>
      <c r="C129" s="6">
        <v>40393622.200000003</v>
      </c>
      <c r="D129" s="8" t="s">
        <v>107</v>
      </c>
      <c r="E129" s="9">
        <v>43350</v>
      </c>
      <c r="F129">
        <v>129</v>
      </c>
      <c r="G129" t="s">
        <v>103</v>
      </c>
      <c r="H129">
        <v>0</v>
      </c>
      <c r="I129">
        <v>0</v>
      </c>
      <c r="J129">
        <v>0</v>
      </c>
      <c r="K129">
        <v>0</v>
      </c>
      <c r="L129" t="s">
        <v>298</v>
      </c>
      <c r="M129">
        <v>129</v>
      </c>
      <c r="N129">
        <v>0</v>
      </c>
      <c r="O129" s="10" t="s">
        <v>520</v>
      </c>
      <c r="P129">
        <v>129</v>
      </c>
      <c r="Q129" s="10" t="s">
        <v>300</v>
      </c>
      <c r="R129">
        <v>0</v>
      </c>
      <c r="S129" t="s">
        <v>225</v>
      </c>
      <c r="T129" t="s">
        <v>521</v>
      </c>
    </row>
    <row r="130" spans="1:20">
      <c r="A130" t="s">
        <v>40</v>
      </c>
      <c r="B130" s="7">
        <v>1718728</v>
      </c>
      <c r="C130" s="6">
        <v>17349918.699999999</v>
      </c>
      <c r="D130" s="8" t="s">
        <v>107</v>
      </c>
      <c r="E130" s="9">
        <v>43350</v>
      </c>
      <c r="F130">
        <v>130</v>
      </c>
      <c r="G130" t="s">
        <v>103</v>
      </c>
      <c r="H130">
        <v>0</v>
      </c>
      <c r="I130">
        <v>0</v>
      </c>
      <c r="J130">
        <v>0</v>
      </c>
      <c r="K130">
        <v>0</v>
      </c>
      <c r="L130" t="s">
        <v>298</v>
      </c>
      <c r="M130">
        <v>130</v>
      </c>
      <c r="N130">
        <v>0</v>
      </c>
      <c r="O130" s="10" t="s">
        <v>522</v>
      </c>
      <c r="P130">
        <v>130</v>
      </c>
      <c r="Q130" s="10" t="s">
        <v>300</v>
      </c>
      <c r="R130">
        <v>0</v>
      </c>
      <c r="S130" t="s">
        <v>248</v>
      </c>
      <c r="T130" t="s">
        <v>523</v>
      </c>
    </row>
    <row r="131" spans="1:20">
      <c r="A131" t="s">
        <v>40</v>
      </c>
      <c r="B131" s="7">
        <v>1950000</v>
      </c>
      <c r="C131" s="6">
        <v>17342051</v>
      </c>
      <c r="D131" s="8" t="s">
        <v>107</v>
      </c>
      <c r="E131" s="9">
        <v>43350</v>
      </c>
      <c r="F131">
        <v>131</v>
      </c>
      <c r="G131" t="s">
        <v>103</v>
      </c>
      <c r="H131">
        <v>0</v>
      </c>
      <c r="I131">
        <v>0</v>
      </c>
      <c r="J131">
        <v>0</v>
      </c>
      <c r="K131">
        <v>0</v>
      </c>
      <c r="L131" t="s">
        <v>298</v>
      </c>
      <c r="M131">
        <v>131</v>
      </c>
      <c r="N131">
        <v>0</v>
      </c>
      <c r="O131" s="10" t="s">
        <v>524</v>
      </c>
      <c r="P131">
        <v>131</v>
      </c>
      <c r="Q131" s="10" t="s">
        <v>300</v>
      </c>
      <c r="R131">
        <v>0</v>
      </c>
      <c r="S131" t="s">
        <v>247</v>
      </c>
      <c r="T131" t="s">
        <v>525</v>
      </c>
    </row>
    <row r="132" spans="1:20">
      <c r="A132" t="s">
        <v>40</v>
      </c>
      <c r="B132" s="7">
        <v>624992</v>
      </c>
      <c r="C132" s="6">
        <v>12553441</v>
      </c>
      <c r="D132" s="8" t="s">
        <v>107</v>
      </c>
      <c r="E132" s="9">
        <v>43350</v>
      </c>
      <c r="F132">
        <v>132</v>
      </c>
      <c r="G132" t="s">
        <v>103</v>
      </c>
      <c r="H132">
        <v>0</v>
      </c>
      <c r="I132">
        <v>0</v>
      </c>
      <c r="J132">
        <v>0</v>
      </c>
      <c r="K132">
        <v>0</v>
      </c>
      <c r="L132" t="s">
        <v>298</v>
      </c>
      <c r="M132">
        <v>132</v>
      </c>
      <c r="N132">
        <v>0</v>
      </c>
      <c r="O132" s="10" t="s">
        <v>526</v>
      </c>
      <c r="P132">
        <v>132</v>
      </c>
      <c r="Q132" s="10" t="s">
        <v>300</v>
      </c>
      <c r="R132">
        <v>0</v>
      </c>
      <c r="S132" t="s">
        <v>252</v>
      </c>
      <c r="T132" t="s">
        <v>527</v>
      </c>
    </row>
    <row r="133" spans="1:20">
      <c r="A133" t="s">
        <v>40</v>
      </c>
      <c r="B133" s="7">
        <v>487500</v>
      </c>
      <c r="C133" s="6">
        <v>7454578</v>
      </c>
      <c r="D133" s="8" t="s">
        <v>107</v>
      </c>
      <c r="E133" s="9">
        <v>43350</v>
      </c>
      <c r="F133">
        <v>133</v>
      </c>
      <c r="G133" t="s">
        <v>103</v>
      </c>
      <c r="H133">
        <v>0</v>
      </c>
      <c r="I133">
        <v>0</v>
      </c>
      <c r="J133">
        <v>0</v>
      </c>
      <c r="K133">
        <v>0</v>
      </c>
      <c r="L133" t="s">
        <v>298</v>
      </c>
      <c r="M133">
        <v>133</v>
      </c>
      <c r="N133">
        <v>0</v>
      </c>
      <c r="O133" s="10">
        <v>20185049</v>
      </c>
      <c r="P133">
        <v>133</v>
      </c>
      <c r="Q133" s="10" t="s">
        <v>300</v>
      </c>
      <c r="R133">
        <v>0</v>
      </c>
      <c r="S133" t="s">
        <v>271</v>
      </c>
      <c r="T133" t="s">
        <v>528</v>
      </c>
    </row>
    <row r="134" spans="1:20">
      <c r="A134" t="s">
        <v>40</v>
      </c>
      <c r="B134" s="7">
        <v>1300000</v>
      </c>
      <c r="C134" s="6">
        <v>19204661.399999999</v>
      </c>
      <c r="D134" s="8" t="s">
        <v>107</v>
      </c>
      <c r="E134" s="9">
        <v>43350</v>
      </c>
      <c r="F134">
        <v>134</v>
      </c>
      <c r="G134" t="s">
        <v>103</v>
      </c>
      <c r="H134">
        <v>0</v>
      </c>
      <c r="I134">
        <v>0</v>
      </c>
      <c r="J134">
        <v>0</v>
      </c>
      <c r="K134">
        <v>0</v>
      </c>
      <c r="L134" t="s">
        <v>298</v>
      </c>
      <c r="M134">
        <v>134</v>
      </c>
      <c r="N134">
        <v>0</v>
      </c>
      <c r="O134" s="10" t="s">
        <v>529</v>
      </c>
      <c r="P134">
        <v>134</v>
      </c>
      <c r="Q134" s="10" t="s">
        <v>300</v>
      </c>
      <c r="R134">
        <v>0</v>
      </c>
      <c r="S134" t="s">
        <v>270</v>
      </c>
      <c r="T134" t="s">
        <v>530</v>
      </c>
    </row>
    <row r="135" spans="1:20">
      <c r="A135" t="s">
        <v>40</v>
      </c>
      <c r="B135" s="7">
        <v>1462500</v>
      </c>
      <c r="C135" s="6">
        <v>86059230</v>
      </c>
      <c r="D135" s="8" t="s">
        <v>107</v>
      </c>
      <c r="E135" s="9">
        <v>43350</v>
      </c>
      <c r="F135">
        <v>135</v>
      </c>
      <c r="G135" t="s">
        <v>103</v>
      </c>
      <c r="H135">
        <v>0</v>
      </c>
      <c r="I135">
        <v>0</v>
      </c>
      <c r="J135">
        <v>0</v>
      </c>
      <c r="K135">
        <v>0</v>
      </c>
      <c r="L135" t="s">
        <v>298</v>
      </c>
      <c r="M135">
        <v>135</v>
      </c>
      <c r="N135">
        <v>0</v>
      </c>
      <c r="O135" s="10" t="s">
        <v>531</v>
      </c>
      <c r="P135">
        <v>135</v>
      </c>
      <c r="Q135" s="10" t="s">
        <v>300</v>
      </c>
      <c r="R135">
        <v>0</v>
      </c>
      <c r="S135" t="s">
        <v>148</v>
      </c>
      <c r="T135" t="s">
        <v>532</v>
      </c>
    </row>
    <row r="136" spans="1:20">
      <c r="A136" t="s">
        <v>40</v>
      </c>
      <c r="B136" s="7">
        <v>546868</v>
      </c>
      <c r="C136" s="6">
        <v>86048604.900000006</v>
      </c>
      <c r="D136" s="8" t="s">
        <v>107</v>
      </c>
      <c r="E136" s="9">
        <v>43350</v>
      </c>
      <c r="F136">
        <v>136</v>
      </c>
      <c r="G136" t="s">
        <v>103</v>
      </c>
      <c r="H136">
        <v>0</v>
      </c>
      <c r="I136">
        <v>0</v>
      </c>
      <c r="J136">
        <v>0</v>
      </c>
      <c r="K136">
        <v>0</v>
      </c>
      <c r="L136" t="s">
        <v>298</v>
      </c>
      <c r="M136">
        <v>136</v>
      </c>
      <c r="N136">
        <v>0</v>
      </c>
      <c r="O136" s="10" t="s">
        <v>533</v>
      </c>
      <c r="P136">
        <v>136</v>
      </c>
      <c r="Q136" s="10" t="s">
        <v>300</v>
      </c>
      <c r="R136">
        <v>0</v>
      </c>
      <c r="S136" t="s">
        <v>171</v>
      </c>
      <c r="T136" t="s">
        <v>534</v>
      </c>
    </row>
    <row r="137" spans="1:20">
      <c r="A137" t="s">
        <v>40</v>
      </c>
      <c r="B137" s="7">
        <v>1300000</v>
      </c>
      <c r="C137" s="6">
        <v>40368316.799999997</v>
      </c>
      <c r="D137" s="8" t="s">
        <v>107</v>
      </c>
      <c r="E137" s="9">
        <v>43350</v>
      </c>
      <c r="F137">
        <v>137</v>
      </c>
      <c r="G137" t="s">
        <v>103</v>
      </c>
      <c r="H137">
        <v>0</v>
      </c>
      <c r="I137">
        <v>0</v>
      </c>
      <c r="J137">
        <v>0</v>
      </c>
      <c r="K137">
        <v>0</v>
      </c>
      <c r="L137" t="s">
        <v>298</v>
      </c>
      <c r="M137">
        <v>137</v>
      </c>
      <c r="N137">
        <v>0</v>
      </c>
      <c r="O137" s="10" t="s">
        <v>535</v>
      </c>
      <c r="P137">
        <v>137</v>
      </c>
      <c r="Q137" s="10" t="s">
        <v>300</v>
      </c>
      <c r="R137">
        <v>0</v>
      </c>
      <c r="S137" t="s">
        <v>170</v>
      </c>
      <c r="T137" t="s">
        <v>536</v>
      </c>
    </row>
    <row r="138" spans="1:20">
      <c r="A138" t="s">
        <v>40</v>
      </c>
      <c r="B138" s="7">
        <v>1523418</v>
      </c>
      <c r="C138" s="6">
        <v>1015396386.2</v>
      </c>
      <c r="D138" s="8" t="s">
        <v>107</v>
      </c>
      <c r="E138" s="9">
        <v>43350</v>
      </c>
      <c r="F138">
        <v>138</v>
      </c>
      <c r="G138" t="s">
        <v>103</v>
      </c>
      <c r="H138">
        <v>0</v>
      </c>
      <c r="I138">
        <v>0</v>
      </c>
      <c r="J138">
        <v>0</v>
      </c>
      <c r="K138">
        <v>0</v>
      </c>
      <c r="L138" t="s">
        <v>298</v>
      </c>
      <c r="M138">
        <v>138</v>
      </c>
      <c r="N138">
        <v>0</v>
      </c>
      <c r="O138" s="10" t="s">
        <v>537</v>
      </c>
      <c r="P138">
        <v>138</v>
      </c>
      <c r="Q138" s="10" t="s">
        <v>300</v>
      </c>
      <c r="R138">
        <v>0</v>
      </c>
      <c r="S138" t="s">
        <v>169</v>
      </c>
      <c r="T138" t="s">
        <v>538</v>
      </c>
    </row>
    <row r="139" spans="1:20">
      <c r="A139" t="s">
        <v>40</v>
      </c>
      <c r="B139" s="7">
        <v>1828125</v>
      </c>
      <c r="C139" s="6">
        <v>80062402.400000006</v>
      </c>
      <c r="D139" s="8" t="s">
        <v>107</v>
      </c>
      <c r="E139" s="9">
        <v>43350</v>
      </c>
      <c r="F139">
        <v>139</v>
      </c>
      <c r="G139" t="s">
        <v>103</v>
      </c>
      <c r="H139">
        <v>0</v>
      </c>
      <c r="I139">
        <v>0</v>
      </c>
      <c r="J139">
        <v>0</v>
      </c>
      <c r="K139">
        <v>0</v>
      </c>
      <c r="L139" t="s">
        <v>298</v>
      </c>
      <c r="M139">
        <v>139</v>
      </c>
      <c r="N139">
        <v>0</v>
      </c>
      <c r="O139" s="10" t="s">
        <v>539</v>
      </c>
      <c r="P139">
        <v>139</v>
      </c>
      <c r="Q139" s="10" t="s">
        <v>300</v>
      </c>
      <c r="R139">
        <v>0</v>
      </c>
      <c r="S139" t="s">
        <v>159</v>
      </c>
      <c r="T139" t="s">
        <v>540</v>
      </c>
    </row>
    <row r="140" spans="1:20">
      <c r="A140" t="s">
        <v>40</v>
      </c>
      <c r="B140" s="7">
        <v>781240</v>
      </c>
      <c r="C140" s="6">
        <v>52160312.799999997</v>
      </c>
      <c r="D140" s="8" t="s">
        <v>107</v>
      </c>
      <c r="E140" s="9">
        <v>43350</v>
      </c>
      <c r="F140">
        <v>140</v>
      </c>
      <c r="G140" t="s">
        <v>103</v>
      </c>
      <c r="H140">
        <v>0</v>
      </c>
      <c r="I140">
        <v>0</v>
      </c>
      <c r="J140">
        <v>0</v>
      </c>
      <c r="K140">
        <v>0</v>
      </c>
      <c r="L140" t="s">
        <v>298</v>
      </c>
      <c r="M140">
        <v>140</v>
      </c>
      <c r="N140">
        <v>0</v>
      </c>
      <c r="O140" s="10" t="s">
        <v>541</v>
      </c>
      <c r="P140">
        <v>140</v>
      </c>
      <c r="Q140" s="10" t="s">
        <v>300</v>
      </c>
      <c r="R140">
        <v>0</v>
      </c>
      <c r="S140" t="s">
        <v>156</v>
      </c>
      <c r="T140" t="s">
        <v>542</v>
      </c>
    </row>
    <row r="141" spans="1:20">
      <c r="A141" t="s">
        <v>40</v>
      </c>
      <c r="B141" s="7">
        <v>1787500</v>
      </c>
      <c r="C141" s="6">
        <v>12139219.800000001</v>
      </c>
      <c r="D141" s="8" t="s">
        <v>107</v>
      </c>
      <c r="E141" s="9">
        <v>43350</v>
      </c>
      <c r="F141">
        <v>141</v>
      </c>
      <c r="G141" t="s">
        <v>103</v>
      </c>
      <c r="H141">
        <v>0</v>
      </c>
      <c r="I141">
        <v>0</v>
      </c>
      <c r="J141">
        <v>0</v>
      </c>
      <c r="K141">
        <v>0</v>
      </c>
      <c r="L141" t="s">
        <v>298</v>
      </c>
      <c r="M141">
        <v>141</v>
      </c>
      <c r="N141">
        <v>0</v>
      </c>
      <c r="O141" s="10" t="s">
        <v>543</v>
      </c>
      <c r="P141">
        <v>141</v>
      </c>
      <c r="Q141" s="10" t="s">
        <v>300</v>
      </c>
      <c r="R141">
        <v>0</v>
      </c>
      <c r="S141" t="s">
        <v>149</v>
      </c>
      <c r="T141" t="s">
        <v>544</v>
      </c>
    </row>
    <row r="142" spans="1:20">
      <c r="A142" t="s">
        <v>40</v>
      </c>
      <c r="B142" s="7">
        <v>1796852</v>
      </c>
      <c r="C142" s="6">
        <v>52531556</v>
      </c>
      <c r="D142" s="8" t="s">
        <v>107</v>
      </c>
      <c r="E142" s="9">
        <v>43350</v>
      </c>
      <c r="F142">
        <v>142</v>
      </c>
      <c r="G142" t="s">
        <v>103</v>
      </c>
      <c r="H142">
        <v>0</v>
      </c>
      <c r="I142">
        <v>0</v>
      </c>
      <c r="J142">
        <v>0</v>
      </c>
      <c r="K142">
        <v>0</v>
      </c>
      <c r="L142" t="s">
        <v>298</v>
      </c>
      <c r="M142">
        <v>142</v>
      </c>
      <c r="N142">
        <v>0</v>
      </c>
      <c r="O142" s="10" t="s">
        <v>545</v>
      </c>
      <c r="P142">
        <v>142</v>
      </c>
      <c r="Q142" s="10" t="s">
        <v>300</v>
      </c>
      <c r="R142">
        <v>0</v>
      </c>
      <c r="S142" t="s">
        <v>216</v>
      </c>
      <c r="T142" t="s">
        <v>546</v>
      </c>
    </row>
    <row r="143" spans="1:20">
      <c r="A143" t="s">
        <v>40</v>
      </c>
      <c r="B143" s="7">
        <v>1300000</v>
      </c>
      <c r="C143" s="6">
        <v>86039377.299999997</v>
      </c>
      <c r="D143" s="8" t="s">
        <v>107</v>
      </c>
      <c r="E143" s="9">
        <v>43350</v>
      </c>
      <c r="F143">
        <v>143</v>
      </c>
      <c r="G143" t="s">
        <v>103</v>
      </c>
      <c r="H143">
        <v>0</v>
      </c>
      <c r="I143">
        <v>0</v>
      </c>
      <c r="J143">
        <v>0</v>
      </c>
      <c r="K143">
        <v>0</v>
      </c>
      <c r="L143" t="s">
        <v>298</v>
      </c>
      <c r="M143">
        <v>143</v>
      </c>
      <c r="N143">
        <v>0</v>
      </c>
      <c r="O143" s="10" t="s">
        <v>547</v>
      </c>
      <c r="P143">
        <v>143</v>
      </c>
      <c r="Q143" s="10" t="s">
        <v>300</v>
      </c>
      <c r="R143">
        <v>0</v>
      </c>
      <c r="S143" t="s">
        <v>215</v>
      </c>
      <c r="T143" t="s">
        <v>548</v>
      </c>
    </row>
    <row r="144" spans="1:20">
      <c r="A144" t="s">
        <v>40</v>
      </c>
      <c r="B144" s="7">
        <v>2275000</v>
      </c>
      <c r="C144" s="6">
        <v>79662479.099999994</v>
      </c>
      <c r="D144" s="8" t="s">
        <v>107</v>
      </c>
      <c r="E144" s="9">
        <v>43350</v>
      </c>
      <c r="F144">
        <v>144</v>
      </c>
      <c r="G144" t="s">
        <v>103</v>
      </c>
      <c r="H144">
        <v>0</v>
      </c>
      <c r="I144">
        <v>0</v>
      </c>
      <c r="J144">
        <v>0</v>
      </c>
      <c r="K144">
        <v>0</v>
      </c>
      <c r="L144" t="s">
        <v>298</v>
      </c>
      <c r="M144">
        <v>144</v>
      </c>
      <c r="N144">
        <v>0</v>
      </c>
      <c r="O144" s="10" t="s">
        <v>549</v>
      </c>
      <c r="P144">
        <v>144</v>
      </c>
      <c r="Q144" s="10" t="s">
        <v>300</v>
      </c>
      <c r="R144">
        <v>0</v>
      </c>
      <c r="S144" t="s">
        <v>214</v>
      </c>
      <c r="T144" t="s">
        <v>550</v>
      </c>
    </row>
    <row r="145" spans="1:20">
      <c r="A145" t="s">
        <v>40</v>
      </c>
      <c r="B145" s="7">
        <v>1950000</v>
      </c>
      <c r="C145" s="6">
        <v>35261391.100000001</v>
      </c>
      <c r="D145" s="8" t="s">
        <v>107</v>
      </c>
      <c r="E145" s="9">
        <v>43350</v>
      </c>
      <c r="F145">
        <v>145</v>
      </c>
      <c r="G145" t="s">
        <v>103</v>
      </c>
      <c r="H145">
        <v>0</v>
      </c>
      <c r="I145">
        <v>0</v>
      </c>
      <c r="J145">
        <v>0</v>
      </c>
      <c r="K145">
        <v>0</v>
      </c>
      <c r="L145" t="s">
        <v>298</v>
      </c>
      <c r="M145">
        <v>145</v>
      </c>
      <c r="N145">
        <v>0</v>
      </c>
      <c r="O145" s="10" t="s">
        <v>551</v>
      </c>
      <c r="P145">
        <v>145</v>
      </c>
      <c r="Q145" s="10" t="s">
        <v>300</v>
      </c>
      <c r="R145">
        <v>0</v>
      </c>
      <c r="S145" t="s">
        <v>209</v>
      </c>
      <c r="T145" t="s">
        <v>552</v>
      </c>
    </row>
    <row r="146" spans="1:20">
      <c r="A146" t="s">
        <v>40</v>
      </c>
      <c r="B146" s="7">
        <v>2070286</v>
      </c>
      <c r="C146" s="6">
        <v>40219315</v>
      </c>
      <c r="D146" s="8" t="s">
        <v>107</v>
      </c>
      <c r="E146" s="9">
        <v>43350</v>
      </c>
      <c r="F146">
        <v>146</v>
      </c>
      <c r="G146" t="s">
        <v>103</v>
      </c>
      <c r="H146">
        <v>0</v>
      </c>
      <c r="I146">
        <v>0</v>
      </c>
      <c r="J146">
        <v>0</v>
      </c>
      <c r="K146">
        <v>0</v>
      </c>
      <c r="L146" t="s">
        <v>298</v>
      </c>
      <c r="M146">
        <v>146</v>
      </c>
      <c r="N146">
        <v>0</v>
      </c>
      <c r="O146" s="10" t="s">
        <v>553</v>
      </c>
      <c r="P146">
        <v>146</v>
      </c>
      <c r="Q146" s="10" t="s">
        <v>300</v>
      </c>
      <c r="R146">
        <v>0</v>
      </c>
      <c r="S146" t="s">
        <v>232</v>
      </c>
      <c r="T146" t="s">
        <v>554</v>
      </c>
    </row>
    <row r="147" spans="1:20">
      <c r="A147" t="s">
        <v>40</v>
      </c>
      <c r="B147" s="7">
        <v>1300000</v>
      </c>
      <c r="C147" s="6">
        <v>17342467</v>
      </c>
      <c r="D147" s="8" t="s">
        <v>107</v>
      </c>
      <c r="E147" s="9">
        <v>43350</v>
      </c>
      <c r="F147">
        <v>147</v>
      </c>
      <c r="G147" t="s">
        <v>103</v>
      </c>
      <c r="H147">
        <v>0</v>
      </c>
      <c r="I147">
        <v>0</v>
      </c>
      <c r="J147">
        <v>0</v>
      </c>
      <c r="K147">
        <v>0</v>
      </c>
      <c r="L147" t="s">
        <v>298</v>
      </c>
      <c r="M147">
        <v>147</v>
      </c>
      <c r="N147">
        <v>0</v>
      </c>
      <c r="O147" s="10" t="s">
        <v>555</v>
      </c>
      <c r="P147">
        <v>147</v>
      </c>
      <c r="Q147" s="10" t="s">
        <v>300</v>
      </c>
      <c r="R147">
        <v>0</v>
      </c>
      <c r="S147" t="s">
        <v>250</v>
      </c>
      <c r="T147" t="s">
        <v>556</v>
      </c>
    </row>
    <row r="148" spans="1:20">
      <c r="A148" t="s">
        <v>40</v>
      </c>
      <c r="B148" s="7">
        <v>468744</v>
      </c>
      <c r="C148" s="6">
        <v>37310820.799999997</v>
      </c>
      <c r="D148" s="8">
        <v>55200</v>
      </c>
      <c r="E148" s="9">
        <v>43350</v>
      </c>
      <c r="F148">
        <v>148</v>
      </c>
      <c r="G148" t="s">
        <v>103</v>
      </c>
      <c r="H148">
        <v>0</v>
      </c>
      <c r="I148">
        <v>0</v>
      </c>
      <c r="J148">
        <v>0</v>
      </c>
      <c r="K148">
        <v>0</v>
      </c>
      <c r="L148" t="s">
        <v>298</v>
      </c>
      <c r="M148">
        <v>148</v>
      </c>
      <c r="N148">
        <v>0</v>
      </c>
      <c r="O148" s="10">
        <v>20184959</v>
      </c>
      <c r="P148">
        <v>148</v>
      </c>
      <c r="Q148" s="10">
        <v>20181955</v>
      </c>
      <c r="R148">
        <v>0</v>
      </c>
      <c r="S148" t="s">
        <v>261</v>
      </c>
      <c r="T148" t="s">
        <v>557</v>
      </c>
    </row>
    <row r="149" spans="1:20">
      <c r="A149" t="s">
        <v>40</v>
      </c>
      <c r="B149" s="7">
        <v>292965</v>
      </c>
      <c r="C149" s="6">
        <v>52531556</v>
      </c>
      <c r="D149" s="8" t="s">
        <v>107</v>
      </c>
      <c r="E149" s="9">
        <v>43350</v>
      </c>
      <c r="F149">
        <v>149</v>
      </c>
      <c r="G149" t="s">
        <v>103</v>
      </c>
      <c r="H149">
        <v>0</v>
      </c>
      <c r="I149">
        <v>0</v>
      </c>
      <c r="J149">
        <v>0</v>
      </c>
      <c r="K149">
        <v>0</v>
      </c>
      <c r="L149" t="s">
        <v>298</v>
      </c>
      <c r="M149">
        <v>149</v>
      </c>
      <c r="N149">
        <v>0</v>
      </c>
      <c r="O149" s="10">
        <v>20185046</v>
      </c>
      <c r="P149">
        <v>149</v>
      </c>
      <c r="Q149" s="10" t="s">
        <v>300</v>
      </c>
      <c r="R149">
        <v>0</v>
      </c>
      <c r="S149" t="s">
        <v>273</v>
      </c>
      <c r="T149" t="s">
        <v>558</v>
      </c>
    </row>
    <row r="150" spans="1:20">
      <c r="A150" t="s">
        <v>40</v>
      </c>
      <c r="B150" s="7">
        <v>703116</v>
      </c>
      <c r="C150" s="6">
        <v>86048604.900000006</v>
      </c>
      <c r="D150" s="8" t="s">
        <v>107</v>
      </c>
      <c r="E150" s="9">
        <v>43350</v>
      </c>
      <c r="F150">
        <v>150</v>
      </c>
      <c r="G150" t="s">
        <v>103</v>
      </c>
      <c r="H150">
        <v>0</v>
      </c>
      <c r="I150">
        <v>0</v>
      </c>
      <c r="J150">
        <v>0</v>
      </c>
      <c r="K150">
        <v>0</v>
      </c>
      <c r="L150" t="s">
        <v>298</v>
      </c>
      <c r="M150">
        <v>150</v>
      </c>
      <c r="N150">
        <v>0</v>
      </c>
      <c r="O150" s="10">
        <v>20185047</v>
      </c>
      <c r="P150">
        <v>150</v>
      </c>
      <c r="Q150" s="10" t="s">
        <v>300</v>
      </c>
      <c r="R150">
        <v>0</v>
      </c>
      <c r="S150" t="s">
        <v>272</v>
      </c>
      <c r="T150" t="s">
        <v>559</v>
      </c>
    </row>
    <row r="151" spans="1:20">
      <c r="A151" t="s">
        <v>40</v>
      </c>
      <c r="B151" s="7">
        <v>1300000</v>
      </c>
      <c r="C151" s="6">
        <v>17345238.899999999</v>
      </c>
      <c r="D151" s="8" t="s">
        <v>107</v>
      </c>
      <c r="E151" s="9">
        <v>43350</v>
      </c>
      <c r="F151">
        <v>151</v>
      </c>
      <c r="G151" t="s">
        <v>103</v>
      </c>
      <c r="H151">
        <v>0</v>
      </c>
      <c r="I151">
        <v>0</v>
      </c>
      <c r="J151">
        <v>0</v>
      </c>
      <c r="K151">
        <v>0</v>
      </c>
      <c r="L151" t="s">
        <v>298</v>
      </c>
      <c r="M151">
        <v>151</v>
      </c>
      <c r="N151">
        <v>0</v>
      </c>
      <c r="O151" s="10" t="s">
        <v>560</v>
      </c>
      <c r="P151">
        <v>151</v>
      </c>
      <c r="Q151" s="10" t="s">
        <v>300</v>
      </c>
      <c r="R151">
        <v>0</v>
      </c>
      <c r="S151" t="s">
        <v>274</v>
      </c>
      <c r="T151" t="s">
        <v>561</v>
      </c>
    </row>
    <row r="152" spans="1:20">
      <c r="A152" t="s">
        <v>40</v>
      </c>
      <c r="B152" s="7">
        <v>1300000</v>
      </c>
      <c r="C152" s="6">
        <v>17420090.699999999</v>
      </c>
      <c r="D152" s="8" t="s">
        <v>107</v>
      </c>
      <c r="E152" s="9">
        <v>43350</v>
      </c>
      <c r="F152">
        <v>152</v>
      </c>
      <c r="G152" t="s">
        <v>103</v>
      </c>
      <c r="H152">
        <v>0</v>
      </c>
      <c r="I152">
        <v>0</v>
      </c>
      <c r="J152">
        <v>0</v>
      </c>
      <c r="K152">
        <v>0</v>
      </c>
      <c r="L152" t="s">
        <v>298</v>
      </c>
      <c r="M152">
        <v>152</v>
      </c>
      <c r="N152">
        <v>0</v>
      </c>
      <c r="O152" s="10" t="s">
        <v>562</v>
      </c>
      <c r="P152">
        <v>152</v>
      </c>
      <c r="Q152" s="10" t="s">
        <v>300</v>
      </c>
      <c r="R152">
        <v>0</v>
      </c>
      <c r="S152" t="s">
        <v>269</v>
      </c>
      <c r="T152" t="s">
        <v>563</v>
      </c>
    </row>
    <row r="153" spans="1:20">
      <c r="A153" t="s">
        <v>40</v>
      </c>
      <c r="B153" s="7">
        <v>650000</v>
      </c>
      <c r="C153" s="6">
        <v>17332206.699999999</v>
      </c>
      <c r="D153" s="8" t="s">
        <v>107</v>
      </c>
      <c r="E153" s="9">
        <v>43350</v>
      </c>
      <c r="F153">
        <v>153</v>
      </c>
      <c r="G153" t="s">
        <v>103</v>
      </c>
      <c r="H153">
        <v>0</v>
      </c>
      <c r="I153">
        <v>0</v>
      </c>
      <c r="J153">
        <v>0</v>
      </c>
      <c r="K153">
        <v>0</v>
      </c>
      <c r="L153" t="s">
        <v>298</v>
      </c>
      <c r="M153">
        <v>153</v>
      </c>
      <c r="N153">
        <v>0</v>
      </c>
      <c r="O153" s="10" t="s">
        <v>564</v>
      </c>
      <c r="P153">
        <v>153</v>
      </c>
      <c r="Q153" s="10" t="s">
        <v>300</v>
      </c>
      <c r="R153">
        <v>0</v>
      </c>
      <c r="S153" t="s">
        <v>266</v>
      </c>
      <c r="T153" t="s">
        <v>565</v>
      </c>
    </row>
    <row r="154" spans="1:20">
      <c r="A154" t="s">
        <v>40</v>
      </c>
      <c r="B154" s="7">
        <v>975000</v>
      </c>
      <c r="C154" s="6">
        <v>40395159.200000003</v>
      </c>
      <c r="D154" s="8" t="s">
        <v>107</v>
      </c>
      <c r="E154" s="9">
        <v>43350</v>
      </c>
      <c r="F154">
        <v>154</v>
      </c>
      <c r="G154" t="s">
        <v>103</v>
      </c>
      <c r="H154">
        <v>0</v>
      </c>
      <c r="I154">
        <v>0</v>
      </c>
      <c r="J154">
        <v>0</v>
      </c>
      <c r="K154">
        <v>0</v>
      </c>
      <c r="L154" t="s">
        <v>298</v>
      </c>
      <c r="M154">
        <v>154</v>
      </c>
      <c r="N154">
        <v>0</v>
      </c>
      <c r="O154" s="10" t="s">
        <v>566</v>
      </c>
      <c r="P154">
        <v>154</v>
      </c>
      <c r="Q154" s="10" t="s">
        <v>300</v>
      </c>
      <c r="R154">
        <v>0</v>
      </c>
      <c r="S154" t="s">
        <v>264</v>
      </c>
      <c r="T154" t="s">
        <v>567</v>
      </c>
    </row>
    <row r="155" spans="1:20">
      <c r="A155" t="s">
        <v>40</v>
      </c>
      <c r="B155" s="7">
        <v>731250</v>
      </c>
      <c r="C155" s="6">
        <v>17309391</v>
      </c>
      <c r="D155" s="8" t="s">
        <v>107</v>
      </c>
      <c r="E155" s="9">
        <v>43350</v>
      </c>
      <c r="F155">
        <v>155</v>
      </c>
      <c r="G155" t="s">
        <v>103</v>
      </c>
      <c r="H155">
        <v>0</v>
      </c>
      <c r="I155">
        <v>0</v>
      </c>
      <c r="J155">
        <v>0</v>
      </c>
      <c r="K155">
        <v>0</v>
      </c>
      <c r="L155" t="s">
        <v>298</v>
      </c>
      <c r="M155">
        <v>155</v>
      </c>
      <c r="N155">
        <v>0</v>
      </c>
      <c r="O155" s="10" t="s">
        <v>568</v>
      </c>
      <c r="P155">
        <v>155</v>
      </c>
      <c r="Q155" s="10" t="s">
        <v>300</v>
      </c>
      <c r="R155">
        <v>0</v>
      </c>
      <c r="S155" t="s">
        <v>263</v>
      </c>
      <c r="T155" t="s">
        <v>569</v>
      </c>
    </row>
    <row r="156" spans="1:20">
      <c r="A156" t="s">
        <v>40</v>
      </c>
      <c r="B156" s="7">
        <v>487500</v>
      </c>
      <c r="C156" s="6">
        <v>17346234.399999999</v>
      </c>
      <c r="D156" s="8">
        <v>58200</v>
      </c>
      <c r="E156" s="9">
        <v>43350</v>
      </c>
      <c r="F156">
        <v>156</v>
      </c>
      <c r="G156" t="s">
        <v>103</v>
      </c>
      <c r="H156">
        <v>0</v>
      </c>
      <c r="I156">
        <v>0</v>
      </c>
      <c r="J156">
        <v>0</v>
      </c>
      <c r="K156">
        <v>0</v>
      </c>
      <c r="L156" t="s">
        <v>298</v>
      </c>
      <c r="M156">
        <v>156</v>
      </c>
      <c r="N156">
        <v>0</v>
      </c>
      <c r="O156" s="10">
        <v>20185068</v>
      </c>
      <c r="P156">
        <v>156</v>
      </c>
      <c r="Q156" s="10">
        <v>20181955</v>
      </c>
      <c r="R156">
        <v>0</v>
      </c>
      <c r="S156" t="s">
        <v>262</v>
      </c>
      <c r="T156" t="s">
        <v>570</v>
      </c>
    </row>
    <row r="157" spans="1:20">
      <c r="A157" t="s">
        <v>291</v>
      </c>
      <c r="B157" s="7">
        <v>312496</v>
      </c>
      <c r="C157" s="6">
        <v>40369996</v>
      </c>
      <c r="D157" s="8" t="s">
        <v>290</v>
      </c>
      <c r="E157" s="9">
        <v>43350</v>
      </c>
      <c r="F157">
        <v>157</v>
      </c>
      <c r="G157" t="s">
        <v>103</v>
      </c>
      <c r="H157">
        <v>0</v>
      </c>
      <c r="I157">
        <v>0</v>
      </c>
      <c r="J157">
        <v>0</v>
      </c>
      <c r="K157">
        <v>0</v>
      </c>
      <c r="L157" t="s">
        <v>298</v>
      </c>
      <c r="M157">
        <v>157</v>
      </c>
      <c r="N157">
        <v>0</v>
      </c>
      <c r="O157" s="10" t="s">
        <v>571</v>
      </c>
      <c r="P157">
        <v>157</v>
      </c>
      <c r="Q157" s="10" t="s">
        <v>300</v>
      </c>
      <c r="R157">
        <v>0</v>
      </c>
      <c r="S157" t="s">
        <v>296</v>
      </c>
      <c r="T157" t="s">
        <v>572</v>
      </c>
    </row>
    <row r="158" spans="1:20">
      <c r="A158" t="s">
        <v>40</v>
      </c>
      <c r="B158" s="7">
        <v>1796852</v>
      </c>
      <c r="C158" s="6">
        <v>8721310</v>
      </c>
      <c r="D158" s="8" t="s">
        <v>288</v>
      </c>
      <c r="E158" s="9">
        <v>43350</v>
      </c>
      <c r="F158">
        <v>158</v>
      </c>
      <c r="G158" t="s">
        <v>103</v>
      </c>
      <c r="H158">
        <v>0</v>
      </c>
      <c r="I158">
        <v>0</v>
      </c>
      <c r="J158">
        <v>0</v>
      </c>
      <c r="K158">
        <v>0</v>
      </c>
      <c r="L158" t="s">
        <v>298</v>
      </c>
      <c r="M158">
        <v>158</v>
      </c>
      <c r="N158">
        <v>0</v>
      </c>
      <c r="O158" s="10" t="s">
        <v>573</v>
      </c>
      <c r="P158">
        <v>158</v>
      </c>
      <c r="Q158" s="10" t="s">
        <v>300</v>
      </c>
      <c r="R158">
        <v>0</v>
      </c>
      <c r="S158" t="s">
        <v>229</v>
      </c>
      <c r="T158" t="s">
        <v>574</v>
      </c>
    </row>
    <row r="159" spans="1:20">
      <c r="A159" t="s">
        <v>40</v>
      </c>
      <c r="B159" s="7">
        <v>1035937.5</v>
      </c>
      <c r="C159" s="6">
        <v>40365105</v>
      </c>
      <c r="D159" s="8" t="s">
        <v>288</v>
      </c>
      <c r="E159" s="9">
        <v>43350</v>
      </c>
      <c r="F159">
        <v>159</v>
      </c>
      <c r="G159" t="s">
        <v>103</v>
      </c>
      <c r="H159">
        <v>0</v>
      </c>
      <c r="I159">
        <v>0</v>
      </c>
      <c r="J159">
        <v>0</v>
      </c>
      <c r="K159">
        <v>0</v>
      </c>
      <c r="L159" t="s">
        <v>298</v>
      </c>
      <c r="M159">
        <v>159</v>
      </c>
      <c r="N159">
        <v>0</v>
      </c>
      <c r="O159" s="10" t="s">
        <v>575</v>
      </c>
      <c r="P159">
        <v>159</v>
      </c>
      <c r="Q159" s="10" t="s">
        <v>300</v>
      </c>
      <c r="R159">
        <v>0</v>
      </c>
      <c r="S159" t="s">
        <v>122</v>
      </c>
      <c r="T159" t="s">
        <v>576</v>
      </c>
    </row>
    <row r="160" spans="1:20">
      <c r="A160" t="s">
        <v>40</v>
      </c>
      <c r="B160" s="7">
        <v>566399</v>
      </c>
      <c r="C160" s="6">
        <v>40327946</v>
      </c>
      <c r="D160" s="8" t="s">
        <v>288</v>
      </c>
      <c r="E160" s="9">
        <v>43350</v>
      </c>
      <c r="F160">
        <v>160</v>
      </c>
      <c r="G160" t="s">
        <v>103</v>
      </c>
      <c r="H160">
        <v>0</v>
      </c>
      <c r="I160">
        <v>0</v>
      </c>
      <c r="J160">
        <v>0</v>
      </c>
      <c r="K160">
        <v>0</v>
      </c>
      <c r="L160" t="s">
        <v>298</v>
      </c>
      <c r="M160">
        <v>160</v>
      </c>
      <c r="N160">
        <v>0</v>
      </c>
      <c r="O160" s="10" t="s">
        <v>577</v>
      </c>
      <c r="P160">
        <v>160</v>
      </c>
      <c r="Q160" s="10" t="s">
        <v>300</v>
      </c>
      <c r="R160">
        <v>0</v>
      </c>
      <c r="S160" t="s">
        <v>115</v>
      </c>
      <c r="T160" t="s">
        <v>578</v>
      </c>
    </row>
    <row r="161" spans="1:20">
      <c r="A161" t="s">
        <v>40</v>
      </c>
      <c r="B161" s="7">
        <v>589062.5</v>
      </c>
      <c r="C161" s="6">
        <v>52049669</v>
      </c>
      <c r="D161" s="8" t="s">
        <v>288</v>
      </c>
      <c r="E161" s="9">
        <v>43350</v>
      </c>
      <c r="F161">
        <v>161</v>
      </c>
      <c r="G161" t="s">
        <v>103</v>
      </c>
      <c r="H161">
        <v>0</v>
      </c>
      <c r="I161">
        <v>0</v>
      </c>
      <c r="J161">
        <v>0</v>
      </c>
      <c r="K161">
        <v>0</v>
      </c>
      <c r="L161" t="s">
        <v>298</v>
      </c>
      <c r="M161">
        <v>161</v>
      </c>
      <c r="N161">
        <v>0</v>
      </c>
      <c r="O161" s="10" t="s">
        <v>579</v>
      </c>
      <c r="P161">
        <v>161</v>
      </c>
      <c r="Q161" s="10" t="s">
        <v>300</v>
      </c>
      <c r="R161">
        <v>0</v>
      </c>
      <c r="S161" t="s">
        <v>114</v>
      </c>
      <c r="T161" t="s">
        <v>580</v>
      </c>
    </row>
    <row r="162" spans="1:20">
      <c r="A162" t="s">
        <v>40</v>
      </c>
      <c r="B162" s="7">
        <v>944521.5</v>
      </c>
      <c r="C162" s="6">
        <v>21230873.600000001</v>
      </c>
      <c r="D162" s="8" t="s">
        <v>288</v>
      </c>
      <c r="E162" s="9">
        <v>43350</v>
      </c>
      <c r="F162">
        <v>162</v>
      </c>
      <c r="G162" t="s">
        <v>103</v>
      </c>
      <c r="H162">
        <v>0</v>
      </c>
      <c r="I162">
        <v>0</v>
      </c>
      <c r="J162">
        <v>0</v>
      </c>
      <c r="K162">
        <v>0</v>
      </c>
      <c r="L162" t="s">
        <v>298</v>
      </c>
      <c r="M162">
        <v>162</v>
      </c>
      <c r="N162">
        <v>0</v>
      </c>
      <c r="O162" s="10" t="s">
        <v>581</v>
      </c>
      <c r="P162">
        <v>162</v>
      </c>
      <c r="Q162" s="10" t="s">
        <v>300</v>
      </c>
      <c r="R162">
        <v>0</v>
      </c>
      <c r="S162" t="s">
        <v>142</v>
      </c>
      <c r="T162" t="s">
        <v>582</v>
      </c>
    </row>
    <row r="163" spans="1:20">
      <c r="A163" t="s">
        <v>40</v>
      </c>
      <c r="B163" s="7">
        <v>1054674</v>
      </c>
      <c r="C163" s="6">
        <v>73577541.5</v>
      </c>
      <c r="D163" s="8" t="s">
        <v>288</v>
      </c>
      <c r="E163" s="9">
        <v>43350</v>
      </c>
      <c r="F163">
        <v>163</v>
      </c>
      <c r="G163" t="s">
        <v>103</v>
      </c>
      <c r="H163">
        <v>0</v>
      </c>
      <c r="I163">
        <v>0</v>
      </c>
      <c r="J163">
        <v>0</v>
      </c>
      <c r="K163">
        <v>0</v>
      </c>
      <c r="L163" t="s">
        <v>298</v>
      </c>
      <c r="M163">
        <v>163</v>
      </c>
      <c r="N163">
        <v>0</v>
      </c>
      <c r="O163" s="10" t="s">
        <v>583</v>
      </c>
      <c r="P163">
        <v>163</v>
      </c>
      <c r="Q163" s="10" t="s">
        <v>300</v>
      </c>
      <c r="R163">
        <v>0</v>
      </c>
      <c r="S163" t="s">
        <v>147</v>
      </c>
      <c r="T163" t="s">
        <v>584</v>
      </c>
    </row>
    <row r="164" spans="1:20">
      <c r="A164" t="s">
        <v>40</v>
      </c>
      <c r="B164" s="7">
        <v>1525765.5</v>
      </c>
      <c r="C164" s="6">
        <v>41647647</v>
      </c>
      <c r="D164" s="8" t="s">
        <v>288</v>
      </c>
      <c r="E164" s="9">
        <v>43350</v>
      </c>
      <c r="F164">
        <v>164</v>
      </c>
      <c r="G164" t="s">
        <v>103</v>
      </c>
      <c r="H164">
        <v>0</v>
      </c>
      <c r="I164">
        <v>0</v>
      </c>
      <c r="J164">
        <v>0</v>
      </c>
      <c r="K164">
        <v>0</v>
      </c>
      <c r="L164" t="s">
        <v>298</v>
      </c>
      <c r="M164">
        <v>164</v>
      </c>
      <c r="N164">
        <v>0</v>
      </c>
      <c r="O164" s="10" t="s">
        <v>585</v>
      </c>
      <c r="P164">
        <v>164</v>
      </c>
      <c r="Q164" s="10" t="s">
        <v>300</v>
      </c>
      <c r="R164">
        <v>0</v>
      </c>
      <c r="S164" t="s">
        <v>141</v>
      </c>
      <c r="T164" t="s">
        <v>586</v>
      </c>
    </row>
    <row r="165" spans="1:20">
      <c r="A165" t="s">
        <v>40</v>
      </c>
      <c r="B165" s="7">
        <v>1132798</v>
      </c>
      <c r="C165" s="6">
        <v>1121871521</v>
      </c>
      <c r="D165" s="8" t="s">
        <v>288</v>
      </c>
      <c r="E165" s="9">
        <v>43350</v>
      </c>
      <c r="F165">
        <v>165</v>
      </c>
      <c r="G165" t="s">
        <v>103</v>
      </c>
      <c r="H165">
        <v>0</v>
      </c>
      <c r="I165">
        <v>0</v>
      </c>
      <c r="J165">
        <v>0</v>
      </c>
      <c r="K165">
        <v>0</v>
      </c>
      <c r="L165" t="s">
        <v>298</v>
      </c>
      <c r="M165">
        <v>165</v>
      </c>
      <c r="N165">
        <v>0</v>
      </c>
      <c r="O165" s="10" t="s">
        <v>587</v>
      </c>
      <c r="P165">
        <v>165</v>
      </c>
      <c r="Q165" s="10" t="s">
        <v>300</v>
      </c>
      <c r="R165">
        <v>0</v>
      </c>
      <c r="S165" t="s">
        <v>120</v>
      </c>
      <c r="T165" t="s">
        <v>588</v>
      </c>
    </row>
    <row r="166" spans="1:20">
      <c r="A166" t="s">
        <v>40</v>
      </c>
      <c r="B166" s="7">
        <v>1562480</v>
      </c>
      <c r="C166" s="6">
        <v>52334553.399999999</v>
      </c>
      <c r="D166" s="8" t="s">
        <v>288</v>
      </c>
      <c r="E166" s="9">
        <v>43350</v>
      </c>
      <c r="F166">
        <v>166</v>
      </c>
      <c r="G166" t="s">
        <v>103</v>
      </c>
      <c r="H166">
        <v>0</v>
      </c>
      <c r="I166">
        <v>0</v>
      </c>
      <c r="J166">
        <v>0</v>
      </c>
      <c r="K166">
        <v>0</v>
      </c>
      <c r="L166" t="s">
        <v>298</v>
      </c>
      <c r="M166">
        <v>166</v>
      </c>
      <c r="N166">
        <v>0</v>
      </c>
      <c r="O166" s="10" t="s">
        <v>589</v>
      </c>
      <c r="P166">
        <v>166</v>
      </c>
      <c r="Q166" s="10" t="s">
        <v>300</v>
      </c>
      <c r="R166">
        <v>0</v>
      </c>
      <c r="S166" t="s">
        <v>140</v>
      </c>
      <c r="T166" t="s">
        <v>590</v>
      </c>
    </row>
    <row r="167" spans="1:20">
      <c r="A167" t="s">
        <v>40</v>
      </c>
      <c r="B167" s="7">
        <v>2265596</v>
      </c>
      <c r="C167" s="6">
        <v>86078438</v>
      </c>
      <c r="D167" s="8" t="s">
        <v>288</v>
      </c>
      <c r="E167" s="9">
        <v>43350</v>
      </c>
      <c r="F167">
        <v>167</v>
      </c>
      <c r="G167" t="s">
        <v>103</v>
      </c>
      <c r="H167">
        <v>0</v>
      </c>
      <c r="I167">
        <v>0</v>
      </c>
      <c r="J167">
        <v>0</v>
      </c>
      <c r="K167">
        <v>0</v>
      </c>
      <c r="L167" t="s">
        <v>298</v>
      </c>
      <c r="M167">
        <v>167</v>
      </c>
      <c r="N167">
        <v>0</v>
      </c>
      <c r="O167" s="10" t="s">
        <v>591</v>
      </c>
      <c r="P167">
        <v>167</v>
      </c>
      <c r="Q167" s="10" t="s">
        <v>300</v>
      </c>
      <c r="R167">
        <v>0</v>
      </c>
      <c r="S167" t="s">
        <v>139</v>
      </c>
      <c r="T167" t="s">
        <v>592</v>
      </c>
    </row>
    <row r="168" spans="1:20">
      <c r="A168" t="s">
        <v>40</v>
      </c>
      <c r="B168" s="7">
        <v>273434</v>
      </c>
      <c r="C168" s="6">
        <v>40394571</v>
      </c>
      <c r="D168" s="8" t="s">
        <v>288</v>
      </c>
      <c r="E168" s="9">
        <v>43350</v>
      </c>
      <c r="F168">
        <v>168</v>
      </c>
      <c r="G168" t="s">
        <v>103</v>
      </c>
      <c r="H168">
        <v>0</v>
      </c>
      <c r="I168">
        <v>0</v>
      </c>
      <c r="J168">
        <v>0</v>
      </c>
      <c r="K168">
        <v>0</v>
      </c>
      <c r="L168" t="s">
        <v>298</v>
      </c>
      <c r="M168">
        <v>168</v>
      </c>
      <c r="N168">
        <v>0</v>
      </c>
      <c r="O168" s="10" t="s">
        <v>593</v>
      </c>
      <c r="P168">
        <v>168</v>
      </c>
      <c r="Q168" s="10" t="s">
        <v>300</v>
      </c>
      <c r="R168">
        <v>0</v>
      </c>
      <c r="S168" t="s">
        <v>113</v>
      </c>
      <c r="T168" t="s">
        <v>594</v>
      </c>
    </row>
    <row r="169" spans="1:20">
      <c r="A169" t="s">
        <v>40</v>
      </c>
      <c r="B169" s="7">
        <v>1210922</v>
      </c>
      <c r="C169" s="6">
        <v>80188198.799999997</v>
      </c>
      <c r="D169" s="8" t="s">
        <v>288</v>
      </c>
      <c r="E169" s="9">
        <v>43350</v>
      </c>
      <c r="F169">
        <v>169</v>
      </c>
      <c r="G169" t="s">
        <v>103</v>
      </c>
      <c r="H169">
        <v>0</v>
      </c>
      <c r="I169">
        <v>0</v>
      </c>
      <c r="J169">
        <v>0</v>
      </c>
      <c r="K169">
        <v>0</v>
      </c>
      <c r="L169" t="s">
        <v>298</v>
      </c>
      <c r="M169">
        <v>169</v>
      </c>
      <c r="N169">
        <v>0</v>
      </c>
      <c r="O169" s="10" t="s">
        <v>595</v>
      </c>
      <c r="P169">
        <v>169</v>
      </c>
      <c r="Q169" s="10" t="s">
        <v>300</v>
      </c>
      <c r="R169">
        <v>0</v>
      </c>
      <c r="S169" t="s">
        <v>146</v>
      </c>
      <c r="T169" t="s">
        <v>596</v>
      </c>
    </row>
    <row r="170" spans="1:20">
      <c r="A170" t="s">
        <v>40</v>
      </c>
      <c r="B170" s="7">
        <v>1132798</v>
      </c>
      <c r="C170" s="6">
        <v>1121824755.9000001</v>
      </c>
      <c r="D170" s="8" t="s">
        <v>288</v>
      </c>
      <c r="E170" s="9">
        <v>43350</v>
      </c>
      <c r="F170">
        <v>170</v>
      </c>
      <c r="G170" t="s">
        <v>103</v>
      </c>
      <c r="H170">
        <v>0</v>
      </c>
      <c r="I170">
        <v>0</v>
      </c>
      <c r="J170">
        <v>0</v>
      </c>
      <c r="K170">
        <v>0</v>
      </c>
      <c r="L170" t="s">
        <v>298</v>
      </c>
      <c r="M170">
        <v>170</v>
      </c>
      <c r="N170">
        <v>0</v>
      </c>
      <c r="O170" s="10" t="s">
        <v>597</v>
      </c>
      <c r="P170">
        <v>170</v>
      </c>
      <c r="Q170" s="10" t="s">
        <v>300</v>
      </c>
      <c r="R170">
        <v>0</v>
      </c>
      <c r="S170" t="s">
        <v>119</v>
      </c>
      <c r="T170" t="s">
        <v>598</v>
      </c>
    </row>
    <row r="171" spans="1:20">
      <c r="A171" t="s">
        <v>40</v>
      </c>
      <c r="B171" s="7">
        <v>937488</v>
      </c>
      <c r="C171" s="6">
        <v>65822989.200000003</v>
      </c>
      <c r="D171" s="8" t="s">
        <v>288</v>
      </c>
      <c r="E171" s="9">
        <v>43350</v>
      </c>
      <c r="F171">
        <v>171</v>
      </c>
      <c r="G171" t="s">
        <v>103</v>
      </c>
      <c r="H171">
        <v>0</v>
      </c>
      <c r="I171">
        <v>0</v>
      </c>
      <c r="J171">
        <v>0</v>
      </c>
      <c r="K171">
        <v>0</v>
      </c>
      <c r="L171" t="s">
        <v>298</v>
      </c>
      <c r="M171">
        <v>171</v>
      </c>
      <c r="N171">
        <v>0</v>
      </c>
      <c r="O171" s="10" t="s">
        <v>599</v>
      </c>
      <c r="P171">
        <v>171</v>
      </c>
      <c r="Q171" s="10" t="s">
        <v>300</v>
      </c>
      <c r="R171">
        <v>0</v>
      </c>
      <c r="S171" t="s">
        <v>118</v>
      </c>
      <c r="T171" t="s">
        <v>600</v>
      </c>
    </row>
    <row r="172" spans="1:20">
      <c r="A172" t="s">
        <v>40</v>
      </c>
      <c r="B172" s="7">
        <v>546868</v>
      </c>
      <c r="C172" s="6">
        <v>21238395.300000001</v>
      </c>
      <c r="D172" s="8" t="s">
        <v>288</v>
      </c>
      <c r="E172" s="9">
        <v>43350</v>
      </c>
      <c r="F172">
        <v>172</v>
      </c>
      <c r="G172" t="s">
        <v>103</v>
      </c>
      <c r="H172">
        <v>0</v>
      </c>
      <c r="I172">
        <v>0</v>
      </c>
      <c r="J172">
        <v>0</v>
      </c>
      <c r="K172">
        <v>0</v>
      </c>
      <c r="L172" t="s">
        <v>298</v>
      </c>
      <c r="M172">
        <v>172</v>
      </c>
      <c r="N172">
        <v>0</v>
      </c>
      <c r="O172" s="10" t="s">
        <v>601</v>
      </c>
      <c r="P172">
        <v>172</v>
      </c>
      <c r="Q172" s="10" t="s">
        <v>300</v>
      </c>
      <c r="R172">
        <v>0</v>
      </c>
      <c r="S172" t="s">
        <v>138</v>
      </c>
      <c r="T172" t="s">
        <v>602</v>
      </c>
    </row>
    <row r="173" spans="1:20">
      <c r="A173" t="s">
        <v>40</v>
      </c>
      <c r="B173" s="7">
        <v>1132798</v>
      </c>
      <c r="C173" s="6">
        <v>1121866494.0999999</v>
      </c>
      <c r="D173" s="8" t="s">
        <v>288</v>
      </c>
      <c r="E173" s="9">
        <v>43350</v>
      </c>
      <c r="F173">
        <v>173</v>
      </c>
      <c r="G173" t="s">
        <v>103</v>
      </c>
      <c r="H173">
        <v>0</v>
      </c>
      <c r="I173">
        <v>0</v>
      </c>
      <c r="J173">
        <v>0</v>
      </c>
      <c r="K173">
        <v>0</v>
      </c>
      <c r="L173" t="s">
        <v>298</v>
      </c>
      <c r="M173">
        <v>173</v>
      </c>
      <c r="N173">
        <v>0</v>
      </c>
      <c r="O173" s="10" t="s">
        <v>603</v>
      </c>
      <c r="P173">
        <v>173</v>
      </c>
      <c r="Q173" s="10" t="s">
        <v>300</v>
      </c>
      <c r="R173">
        <v>0</v>
      </c>
      <c r="S173" t="s">
        <v>117</v>
      </c>
      <c r="T173" t="s">
        <v>604</v>
      </c>
    </row>
    <row r="174" spans="1:20">
      <c r="A174" t="s">
        <v>40</v>
      </c>
      <c r="B174" s="7">
        <v>1542949</v>
      </c>
      <c r="C174" s="6">
        <v>1036780444.4</v>
      </c>
      <c r="D174" s="8" t="s">
        <v>288</v>
      </c>
      <c r="E174" s="9">
        <v>43350</v>
      </c>
      <c r="F174">
        <v>174</v>
      </c>
      <c r="G174" t="s">
        <v>103</v>
      </c>
      <c r="H174">
        <v>0</v>
      </c>
      <c r="I174">
        <v>0</v>
      </c>
      <c r="J174">
        <v>0</v>
      </c>
      <c r="K174">
        <v>0</v>
      </c>
      <c r="L174" t="s">
        <v>298</v>
      </c>
      <c r="M174">
        <v>174</v>
      </c>
      <c r="N174">
        <v>0</v>
      </c>
      <c r="O174" s="10" t="s">
        <v>605</v>
      </c>
      <c r="P174">
        <v>174</v>
      </c>
      <c r="Q174" s="10" t="s">
        <v>300</v>
      </c>
      <c r="R174">
        <v>0</v>
      </c>
      <c r="S174" t="s">
        <v>137</v>
      </c>
      <c r="T174" t="s">
        <v>606</v>
      </c>
    </row>
    <row r="175" spans="1:20">
      <c r="A175" t="s">
        <v>40</v>
      </c>
      <c r="B175" s="7">
        <v>351558</v>
      </c>
      <c r="C175" s="6">
        <v>40411681.5</v>
      </c>
      <c r="D175" s="8" t="s">
        <v>288</v>
      </c>
      <c r="E175" s="9">
        <v>43350</v>
      </c>
      <c r="F175">
        <v>175</v>
      </c>
      <c r="G175" t="s">
        <v>103</v>
      </c>
      <c r="H175">
        <v>0</v>
      </c>
      <c r="I175">
        <v>0</v>
      </c>
      <c r="J175">
        <v>0</v>
      </c>
      <c r="K175">
        <v>0</v>
      </c>
      <c r="L175" t="s">
        <v>298</v>
      </c>
      <c r="M175">
        <v>175</v>
      </c>
      <c r="N175">
        <v>0</v>
      </c>
      <c r="O175" s="10" t="s">
        <v>607</v>
      </c>
      <c r="P175">
        <v>175</v>
      </c>
      <c r="Q175" s="10" t="s">
        <v>300</v>
      </c>
      <c r="R175">
        <v>0</v>
      </c>
      <c r="S175" t="s">
        <v>112</v>
      </c>
      <c r="T175" t="s">
        <v>608</v>
      </c>
    </row>
    <row r="176" spans="1:20">
      <c r="A176" t="s">
        <v>40</v>
      </c>
      <c r="B176" s="7">
        <v>937488</v>
      </c>
      <c r="C176" s="6">
        <v>40437570.899999999</v>
      </c>
      <c r="D176" s="8" t="s">
        <v>288</v>
      </c>
      <c r="E176" s="9">
        <v>43350</v>
      </c>
      <c r="F176">
        <v>176</v>
      </c>
      <c r="G176" t="s">
        <v>103</v>
      </c>
      <c r="H176">
        <v>0</v>
      </c>
      <c r="I176">
        <v>0</v>
      </c>
      <c r="J176">
        <v>0</v>
      </c>
      <c r="K176">
        <v>0</v>
      </c>
      <c r="L176" t="s">
        <v>298</v>
      </c>
      <c r="M176">
        <v>176</v>
      </c>
      <c r="N176">
        <v>0</v>
      </c>
      <c r="O176" s="10" t="s">
        <v>609</v>
      </c>
      <c r="P176">
        <v>176</v>
      </c>
      <c r="Q176" s="10" t="s">
        <v>300</v>
      </c>
      <c r="R176">
        <v>0</v>
      </c>
      <c r="S176" t="s">
        <v>116</v>
      </c>
      <c r="T176" t="s">
        <v>610</v>
      </c>
    </row>
    <row r="177" spans="1:20">
      <c r="A177" t="s">
        <v>40</v>
      </c>
      <c r="B177" s="7">
        <v>1328108</v>
      </c>
      <c r="C177" s="6">
        <v>52378502</v>
      </c>
      <c r="D177" s="8" t="s">
        <v>288</v>
      </c>
      <c r="E177" s="9">
        <v>43350</v>
      </c>
      <c r="F177">
        <v>177</v>
      </c>
      <c r="G177" t="s">
        <v>103</v>
      </c>
      <c r="H177">
        <v>0</v>
      </c>
      <c r="I177">
        <v>0</v>
      </c>
      <c r="J177">
        <v>0</v>
      </c>
      <c r="K177">
        <v>0</v>
      </c>
      <c r="L177" t="s">
        <v>298</v>
      </c>
      <c r="M177">
        <v>177</v>
      </c>
      <c r="N177">
        <v>0</v>
      </c>
      <c r="O177" s="10" t="s">
        <v>611</v>
      </c>
      <c r="P177">
        <v>177</v>
      </c>
      <c r="Q177" s="10" t="s">
        <v>300</v>
      </c>
      <c r="R177">
        <v>0</v>
      </c>
      <c r="S177" t="s">
        <v>136</v>
      </c>
      <c r="T177" t="s">
        <v>612</v>
      </c>
    </row>
    <row r="178" spans="1:20">
      <c r="A178" t="s">
        <v>40</v>
      </c>
      <c r="B178" s="7">
        <v>2265596</v>
      </c>
      <c r="C178" s="6">
        <v>40188274.399999999</v>
      </c>
      <c r="D178" s="8" t="s">
        <v>288</v>
      </c>
      <c r="E178" s="9">
        <v>43350</v>
      </c>
      <c r="F178">
        <v>178</v>
      </c>
      <c r="G178" t="s">
        <v>103</v>
      </c>
      <c r="H178">
        <v>0</v>
      </c>
      <c r="I178">
        <v>0</v>
      </c>
      <c r="J178">
        <v>0</v>
      </c>
      <c r="K178">
        <v>0</v>
      </c>
      <c r="L178" t="s">
        <v>298</v>
      </c>
      <c r="M178">
        <v>178</v>
      </c>
      <c r="N178">
        <v>0</v>
      </c>
      <c r="O178" s="10" t="s">
        <v>613</v>
      </c>
      <c r="P178">
        <v>178</v>
      </c>
      <c r="Q178" s="10" t="s">
        <v>300</v>
      </c>
      <c r="R178">
        <v>0</v>
      </c>
      <c r="S178" t="s">
        <v>135</v>
      </c>
      <c r="T178" t="s">
        <v>614</v>
      </c>
    </row>
    <row r="179" spans="1:20">
      <c r="A179" t="s">
        <v>40</v>
      </c>
      <c r="B179" s="7">
        <v>1767187.5</v>
      </c>
      <c r="C179" s="6">
        <v>40384719.100000001</v>
      </c>
      <c r="D179" s="8" t="s">
        <v>288</v>
      </c>
      <c r="E179" s="9">
        <v>43350</v>
      </c>
      <c r="F179">
        <v>179</v>
      </c>
      <c r="G179" t="s">
        <v>103</v>
      </c>
      <c r="H179">
        <v>0</v>
      </c>
      <c r="I179">
        <v>0</v>
      </c>
      <c r="J179">
        <v>0</v>
      </c>
      <c r="K179">
        <v>0</v>
      </c>
      <c r="L179" t="s">
        <v>298</v>
      </c>
      <c r="M179">
        <v>179</v>
      </c>
      <c r="N179">
        <v>0</v>
      </c>
      <c r="O179" s="10" t="s">
        <v>615</v>
      </c>
      <c r="P179">
        <v>179</v>
      </c>
      <c r="Q179" s="10" t="s">
        <v>300</v>
      </c>
      <c r="R179">
        <v>0</v>
      </c>
      <c r="S179" t="s">
        <v>124</v>
      </c>
      <c r="T179" t="s">
        <v>616</v>
      </c>
    </row>
    <row r="180" spans="1:20">
      <c r="A180" t="s">
        <v>40</v>
      </c>
      <c r="B180" s="7">
        <v>234372</v>
      </c>
      <c r="C180" s="6">
        <v>40440940</v>
      </c>
      <c r="D180" s="8" t="s">
        <v>288</v>
      </c>
      <c r="E180" s="9">
        <v>43350</v>
      </c>
      <c r="F180">
        <v>180</v>
      </c>
      <c r="G180" t="s">
        <v>103</v>
      </c>
      <c r="H180">
        <v>0</v>
      </c>
      <c r="I180">
        <v>0</v>
      </c>
      <c r="J180">
        <v>0</v>
      </c>
      <c r="K180">
        <v>0</v>
      </c>
      <c r="L180" t="s">
        <v>298</v>
      </c>
      <c r="M180">
        <v>180</v>
      </c>
      <c r="N180">
        <v>0</v>
      </c>
      <c r="O180" s="10" t="s">
        <v>617</v>
      </c>
      <c r="P180">
        <v>180</v>
      </c>
      <c r="Q180" s="10" t="s">
        <v>300</v>
      </c>
      <c r="R180">
        <v>0</v>
      </c>
      <c r="S180" t="s">
        <v>111</v>
      </c>
      <c r="T180" t="s">
        <v>618</v>
      </c>
    </row>
    <row r="181" spans="1:20">
      <c r="A181" t="s">
        <v>40</v>
      </c>
      <c r="B181" s="7">
        <v>1015612</v>
      </c>
      <c r="C181" s="6">
        <v>35260437.700000003</v>
      </c>
      <c r="D181" s="8" t="s">
        <v>288</v>
      </c>
      <c r="E181" s="9">
        <v>43350</v>
      </c>
      <c r="F181">
        <v>181</v>
      </c>
      <c r="G181" t="s">
        <v>103</v>
      </c>
      <c r="H181">
        <v>0</v>
      </c>
      <c r="I181">
        <v>0</v>
      </c>
      <c r="J181">
        <v>0</v>
      </c>
      <c r="K181">
        <v>0</v>
      </c>
      <c r="L181" t="s">
        <v>298</v>
      </c>
      <c r="M181">
        <v>181</v>
      </c>
      <c r="N181">
        <v>0</v>
      </c>
      <c r="O181" s="10" t="s">
        <v>619</v>
      </c>
      <c r="P181">
        <v>181</v>
      </c>
      <c r="Q181" s="10" t="s">
        <v>300</v>
      </c>
      <c r="R181">
        <v>0</v>
      </c>
      <c r="S181" t="s">
        <v>134</v>
      </c>
      <c r="T181" t="s">
        <v>620</v>
      </c>
    </row>
    <row r="182" spans="1:20">
      <c r="A182" t="s">
        <v>40</v>
      </c>
      <c r="B182" s="7">
        <v>975000</v>
      </c>
      <c r="C182" s="6">
        <v>35260840</v>
      </c>
      <c r="D182" s="8" t="s">
        <v>288</v>
      </c>
      <c r="E182" s="9">
        <v>43350</v>
      </c>
      <c r="F182">
        <v>182</v>
      </c>
      <c r="G182" t="s">
        <v>103</v>
      </c>
      <c r="H182">
        <v>0</v>
      </c>
      <c r="I182">
        <v>0</v>
      </c>
      <c r="J182">
        <v>0</v>
      </c>
      <c r="K182">
        <v>0</v>
      </c>
      <c r="L182" t="s">
        <v>298</v>
      </c>
      <c r="M182">
        <v>182</v>
      </c>
      <c r="N182">
        <v>0</v>
      </c>
      <c r="O182" s="10" t="s">
        <v>621</v>
      </c>
      <c r="P182">
        <v>182</v>
      </c>
      <c r="Q182" s="10" t="s">
        <v>300</v>
      </c>
      <c r="R182">
        <v>0</v>
      </c>
      <c r="S182" t="s">
        <v>110</v>
      </c>
      <c r="T182" t="s">
        <v>622</v>
      </c>
    </row>
    <row r="183" spans="1:20">
      <c r="A183" t="s">
        <v>40</v>
      </c>
      <c r="B183" s="7">
        <v>589062.5</v>
      </c>
      <c r="C183" s="6">
        <v>21180144</v>
      </c>
      <c r="D183" s="8" t="s">
        <v>288</v>
      </c>
      <c r="E183" s="9">
        <v>43350</v>
      </c>
      <c r="F183">
        <v>183</v>
      </c>
      <c r="G183" t="s">
        <v>103</v>
      </c>
      <c r="H183">
        <v>0</v>
      </c>
      <c r="I183">
        <v>0</v>
      </c>
      <c r="J183">
        <v>0</v>
      </c>
      <c r="K183">
        <v>0</v>
      </c>
      <c r="L183" t="s">
        <v>298</v>
      </c>
      <c r="M183">
        <v>183</v>
      </c>
      <c r="N183">
        <v>0</v>
      </c>
      <c r="O183" s="10" t="s">
        <v>623</v>
      </c>
      <c r="P183">
        <v>183</v>
      </c>
      <c r="Q183" s="10" t="s">
        <v>300</v>
      </c>
      <c r="R183">
        <v>0</v>
      </c>
      <c r="S183" t="s">
        <v>109</v>
      </c>
      <c r="T183" t="s">
        <v>624</v>
      </c>
    </row>
    <row r="184" spans="1:20">
      <c r="A184" t="s">
        <v>40</v>
      </c>
      <c r="B184" s="7">
        <v>1328108</v>
      </c>
      <c r="C184" s="6">
        <v>40384508.200000003</v>
      </c>
      <c r="D184" s="8" t="s">
        <v>288</v>
      </c>
      <c r="E184" s="9">
        <v>43350</v>
      </c>
      <c r="F184">
        <v>184</v>
      </c>
      <c r="G184" t="s">
        <v>103</v>
      </c>
      <c r="H184">
        <v>0</v>
      </c>
      <c r="I184">
        <v>0</v>
      </c>
      <c r="J184">
        <v>0</v>
      </c>
      <c r="K184">
        <v>0</v>
      </c>
      <c r="L184" t="s">
        <v>298</v>
      </c>
      <c r="M184">
        <v>184</v>
      </c>
      <c r="N184">
        <v>0</v>
      </c>
      <c r="O184" s="10" t="s">
        <v>625</v>
      </c>
      <c r="P184">
        <v>184</v>
      </c>
      <c r="Q184" s="10" t="s">
        <v>300</v>
      </c>
      <c r="R184">
        <v>0</v>
      </c>
      <c r="S184" t="s">
        <v>133</v>
      </c>
      <c r="T184" t="s">
        <v>626</v>
      </c>
    </row>
    <row r="185" spans="1:20">
      <c r="A185" t="s">
        <v>40</v>
      </c>
      <c r="B185" s="7">
        <v>937488</v>
      </c>
      <c r="C185" s="6">
        <v>40365720</v>
      </c>
      <c r="D185" s="8" t="s">
        <v>288</v>
      </c>
      <c r="E185" s="9">
        <v>43350</v>
      </c>
      <c r="F185">
        <v>185</v>
      </c>
      <c r="G185" t="s">
        <v>103</v>
      </c>
      <c r="H185">
        <v>0</v>
      </c>
      <c r="I185">
        <v>0</v>
      </c>
      <c r="J185">
        <v>0</v>
      </c>
      <c r="K185">
        <v>0</v>
      </c>
      <c r="L185" t="s">
        <v>298</v>
      </c>
      <c r="M185">
        <v>185</v>
      </c>
      <c r="N185">
        <v>0</v>
      </c>
      <c r="O185" s="10" t="s">
        <v>488</v>
      </c>
      <c r="P185">
        <v>185</v>
      </c>
      <c r="Q185" s="10" t="s">
        <v>300</v>
      </c>
      <c r="R185">
        <v>0</v>
      </c>
      <c r="S185" t="s">
        <v>123</v>
      </c>
      <c r="T185" t="s">
        <v>627</v>
      </c>
    </row>
    <row r="186" spans="1:20">
      <c r="A186" t="s">
        <v>40</v>
      </c>
      <c r="B186" s="7">
        <v>1132798</v>
      </c>
      <c r="C186" s="6">
        <v>21190029.300000001</v>
      </c>
      <c r="D186" s="8" t="s">
        <v>288</v>
      </c>
      <c r="E186" s="9">
        <v>43350</v>
      </c>
      <c r="F186">
        <v>186</v>
      </c>
      <c r="G186" t="s">
        <v>103</v>
      </c>
      <c r="H186">
        <v>0</v>
      </c>
      <c r="I186">
        <v>0</v>
      </c>
      <c r="J186">
        <v>0</v>
      </c>
      <c r="K186">
        <v>0</v>
      </c>
      <c r="L186" t="s">
        <v>298</v>
      </c>
      <c r="M186">
        <v>186</v>
      </c>
      <c r="N186">
        <v>0</v>
      </c>
      <c r="O186" s="10" t="s">
        <v>628</v>
      </c>
      <c r="P186">
        <v>186</v>
      </c>
      <c r="Q186" s="10" t="s">
        <v>300</v>
      </c>
      <c r="R186">
        <v>0</v>
      </c>
      <c r="S186" t="s">
        <v>121</v>
      </c>
      <c r="T186" t="s">
        <v>629</v>
      </c>
    </row>
    <row r="187" spans="1:20">
      <c r="A187" t="s">
        <v>40</v>
      </c>
      <c r="B187" s="7">
        <v>1239062.5</v>
      </c>
      <c r="C187" s="6">
        <v>86087997.400000006</v>
      </c>
      <c r="D187" s="8" t="s">
        <v>288</v>
      </c>
      <c r="E187" s="9">
        <v>43350</v>
      </c>
      <c r="F187">
        <v>187</v>
      </c>
      <c r="G187" t="s">
        <v>103</v>
      </c>
      <c r="H187">
        <v>0</v>
      </c>
      <c r="I187">
        <v>0</v>
      </c>
      <c r="J187">
        <v>0</v>
      </c>
      <c r="K187">
        <v>0</v>
      </c>
      <c r="L187" t="s">
        <v>298</v>
      </c>
      <c r="M187">
        <v>187</v>
      </c>
      <c r="N187">
        <v>0</v>
      </c>
      <c r="O187" s="10" t="s">
        <v>630</v>
      </c>
      <c r="P187">
        <v>187</v>
      </c>
      <c r="Q187" s="10" t="s">
        <v>300</v>
      </c>
      <c r="R187">
        <v>0</v>
      </c>
      <c r="S187" t="s">
        <v>163</v>
      </c>
      <c r="T187" t="s">
        <v>631</v>
      </c>
    </row>
    <row r="188" spans="1:20">
      <c r="A188" t="s">
        <v>40</v>
      </c>
      <c r="B188" s="7">
        <v>2207003</v>
      </c>
      <c r="C188" s="6">
        <v>40403145</v>
      </c>
      <c r="D188" s="8" t="s">
        <v>288</v>
      </c>
      <c r="E188" s="9">
        <v>43350</v>
      </c>
      <c r="F188">
        <v>188</v>
      </c>
      <c r="G188" t="s">
        <v>103</v>
      </c>
      <c r="H188">
        <v>0</v>
      </c>
      <c r="I188">
        <v>0</v>
      </c>
      <c r="J188">
        <v>0</v>
      </c>
      <c r="K188">
        <v>0</v>
      </c>
      <c r="L188" t="s">
        <v>298</v>
      </c>
      <c r="M188">
        <v>188</v>
      </c>
      <c r="N188">
        <v>0</v>
      </c>
      <c r="O188" s="10" t="s">
        <v>632</v>
      </c>
      <c r="P188">
        <v>188</v>
      </c>
      <c r="Q188" s="10" t="s">
        <v>300</v>
      </c>
      <c r="R188">
        <v>0</v>
      </c>
      <c r="S188" t="s">
        <v>228</v>
      </c>
      <c r="T188" t="s">
        <v>633</v>
      </c>
    </row>
    <row r="189" spans="1:20">
      <c r="A189" t="s">
        <v>40</v>
      </c>
      <c r="B189" s="7">
        <v>1543750</v>
      </c>
      <c r="C189" s="6">
        <v>52961152.299999997</v>
      </c>
      <c r="D189" s="8" t="s">
        <v>288</v>
      </c>
      <c r="E189" s="9">
        <v>43350</v>
      </c>
      <c r="F189">
        <v>189</v>
      </c>
      <c r="G189" t="s">
        <v>103</v>
      </c>
      <c r="H189">
        <v>0</v>
      </c>
      <c r="I189">
        <v>0</v>
      </c>
      <c r="J189">
        <v>0</v>
      </c>
      <c r="K189">
        <v>0</v>
      </c>
      <c r="L189" t="s">
        <v>298</v>
      </c>
      <c r="M189">
        <v>189</v>
      </c>
      <c r="N189">
        <v>0</v>
      </c>
      <c r="O189" s="10" t="s">
        <v>634</v>
      </c>
      <c r="P189">
        <v>189</v>
      </c>
      <c r="Q189" s="10" t="s">
        <v>300</v>
      </c>
      <c r="R189">
        <v>0</v>
      </c>
      <c r="S189" t="s">
        <v>227</v>
      </c>
      <c r="T189" t="s">
        <v>635</v>
      </c>
    </row>
    <row r="190" spans="1:20">
      <c r="A190" t="s">
        <v>40</v>
      </c>
      <c r="B190" s="7">
        <v>742178</v>
      </c>
      <c r="C190" s="6">
        <v>40326520</v>
      </c>
      <c r="D190" s="8" t="s">
        <v>288</v>
      </c>
      <c r="E190" s="9">
        <v>43350</v>
      </c>
      <c r="F190">
        <v>190</v>
      </c>
      <c r="G190" t="s">
        <v>103</v>
      </c>
      <c r="H190">
        <v>0</v>
      </c>
      <c r="I190">
        <v>0</v>
      </c>
      <c r="J190">
        <v>0</v>
      </c>
      <c r="K190">
        <v>0</v>
      </c>
      <c r="L190" t="s">
        <v>298</v>
      </c>
      <c r="M190">
        <v>190</v>
      </c>
      <c r="N190">
        <v>0</v>
      </c>
      <c r="O190" s="10" t="s">
        <v>636</v>
      </c>
      <c r="P190">
        <v>190</v>
      </c>
      <c r="Q190" s="10" t="s">
        <v>300</v>
      </c>
      <c r="R190">
        <v>0</v>
      </c>
      <c r="S190" t="s">
        <v>226</v>
      </c>
      <c r="T190" t="s">
        <v>637</v>
      </c>
    </row>
    <row r="191" spans="1:20">
      <c r="A191" t="s">
        <v>40</v>
      </c>
      <c r="B191" s="7">
        <v>1328108</v>
      </c>
      <c r="C191" s="6">
        <v>1121844603.3</v>
      </c>
      <c r="D191" s="8">
        <v>55200</v>
      </c>
      <c r="E191" s="9">
        <v>43350</v>
      </c>
      <c r="F191">
        <v>191</v>
      </c>
      <c r="G191" t="s">
        <v>103</v>
      </c>
      <c r="H191">
        <v>0</v>
      </c>
      <c r="I191">
        <v>0</v>
      </c>
      <c r="J191">
        <v>0</v>
      </c>
      <c r="K191">
        <v>0</v>
      </c>
      <c r="L191" t="s">
        <v>298</v>
      </c>
      <c r="M191">
        <v>191</v>
      </c>
      <c r="N191">
        <v>0</v>
      </c>
      <c r="O191" s="10">
        <v>20184921</v>
      </c>
      <c r="P191">
        <v>191</v>
      </c>
      <c r="Q191" s="10">
        <v>20181955</v>
      </c>
      <c r="R191">
        <v>0</v>
      </c>
      <c r="S191" t="s">
        <v>251</v>
      </c>
      <c r="T191" t="s">
        <v>638</v>
      </c>
    </row>
    <row r="192" spans="1:20">
      <c r="A192" t="s">
        <v>40</v>
      </c>
      <c r="B192" s="7">
        <v>975000</v>
      </c>
      <c r="C192" s="6">
        <v>40390529.100000001</v>
      </c>
      <c r="D192" s="8" t="s">
        <v>288</v>
      </c>
      <c r="E192" s="9">
        <v>43350</v>
      </c>
      <c r="F192">
        <v>192</v>
      </c>
      <c r="G192" t="s">
        <v>103</v>
      </c>
      <c r="H192">
        <v>0</v>
      </c>
      <c r="I192">
        <v>0</v>
      </c>
      <c r="J192">
        <v>0</v>
      </c>
      <c r="K192">
        <v>0</v>
      </c>
      <c r="L192" t="s">
        <v>298</v>
      </c>
      <c r="M192">
        <v>192</v>
      </c>
      <c r="N192">
        <v>0</v>
      </c>
      <c r="O192" s="10">
        <v>20184943</v>
      </c>
      <c r="P192">
        <v>192</v>
      </c>
      <c r="Q192" s="10" t="s">
        <v>300</v>
      </c>
      <c r="R192">
        <v>0</v>
      </c>
      <c r="S192" t="s">
        <v>258</v>
      </c>
      <c r="T192" t="s">
        <v>639</v>
      </c>
    </row>
    <row r="193" spans="1:20">
      <c r="A193" t="s">
        <v>40</v>
      </c>
      <c r="B193" s="7">
        <v>488275</v>
      </c>
      <c r="C193" s="6">
        <v>21190990</v>
      </c>
      <c r="D193" s="8" t="s">
        <v>288</v>
      </c>
      <c r="E193" s="9">
        <v>43350</v>
      </c>
      <c r="F193">
        <v>193</v>
      </c>
      <c r="G193" t="s">
        <v>103</v>
      </c>
      <c r="H193">
        <v>0</v>
      </c>
      <c r="I193">
        <v>0</v>
      </c>
      <c r="J193">
        <v>0</v>
      </c>
      <c r="K193">
        <v>0</v>
      </c>
      <c r="L193" t="s">
        <v>298</v>
      </c>
      <c r="M193">
        <v>193</v>
      </c>
      <c r="N193">
        <v>0</v>
      </c>
      <c r="O193" s="10" t="s">
        <v>640</v>
      </c>
      <c r="P193">
        <v>193</v>
      </c>
      <c r="Q193" s="10" t="s">
        <v>300</v>
      </c>
      <c r="R193">
        <v>0</v>
      </c>
      <c r="S193" t="s">
        <v>255</v>
      </c>
      <c r="T193" t="s">
        <v>641</v>
      </c>
    </row>
    <row r="194" spans="1:20">
      <c r="A194" t="s">
        <v>40</v>
      </c>
      <c r="B194" s="7">
        <v>722647</v>
      </c>
      <c r="C194" s="6">
        <v>40388478</v>
      </c>
      <c r="D194" s="8" t="s">
        <v>288</v>
      </c>
      <c r="E194" s="9">
        <v>43350</v>
      </c>
      <c r="F194">
        <v>194</v>
      </c>
      <c r="G194" t="s">
        <v>103</v>
      </c>
      <c r="H194">
        <v>0</v>
      </c>
      <c r="I194">
        <v>0</v>
      </c>
      <c r="J194">
        <v>0</v>
      </c>
      <c r="K194">
        <v>0</v>
      </c>
      <c r="L194" t="s">
        <v>298</v>
      </c>
      <c r="M194">
        <v>194</v>
      </c>
      <c r="N194">
        <v>0</v>
      </c>
      <c r="O194" s="10" t="s">
        <v>642</v>
      </c>
      <c r="P194">
        <v>194</v>
      </c>
      <c r="Q194" s="10" t="s">
        <v>300</v>
      </c>
      <c r="R194">
        <v>0</v>
      </c>
      <c r="S194" t="s">
        <v>254</v>
      </c>
      <c r="T194" t="s">
        <v>643</v>
      </c>
    </row>
    <row r="195" spans="1:20">
      <c r="A195" t="s">
        <v>644</v>
      </c>
      <c r="B195" s="7">
        <v>765992</v>
      </c>
      <c r="C195" s="6">
        <v>17334660.699999999</v>
      </c>
      <c r="D195" s="8" t="s">
        <v>105</v>
      </c>
      <c r="E195" s="9">
        <v>43350</v>
      </c>
      <c r="F195">
        <v>195</v>
      </c>
      <c r="G195" t="s">
        <v>103</v>
      </c>
      <c r="H195">
        <v>0</v>
      </c>
      <c r="I195">
        <v>0</v>
      </c>
      <c r="J195">
        <v>0</v>
      </c>
      <c r="K195">
        <v>0</v>
      </c>
      <c r="L195" t="s">
        <v>298</v>
      </c>
      <c r="M195">
        <v>195</v>
      </c>
      <c r="N195">
        <v>0</v>
      </c>
      <c r="O195" s="10" t="s">
        <v>645</v>
      </c>
      <c r="P195">
        <v>195</v>
      </c>
      <c r="Q195" s="10" t="s">
        <v>646</v>
      </c>
      <c r="R195">
        <v>0</v>
      </c>
      <c r="S195" t="s">
        <v>283</v>
      </c>
      <c r="T195" t="s">
        <v>647</v>
      </c>
    </row>
    <row r="196" spans="1:20">
      <c r="A196" t="s">
        <v>40</v>
      </c>
      <c r="B196" s="7">
        <v>566399</v>
      </c>
      <c r="C196" s="6">
        <v>40440076.200000003</v>
      </c>
      <c r="D196" s="8" t="s">
        <v>288</v>
      </c>
      <c r="E196" s="9">
        <v>43350</v>
      </c>
      <c r="F196">
        <v>196</v>
      </c>
      <c r="G196" t="s">
        <v>103</v>
      </c>
      <c r="H196">
        <v>0</v>
      </c>
      <c r="I196">
        <v>0</v>
      </c>
      <c r="J196">
        <v>0</v>
      </c>
      <c r="K196">
        <v>0</v>
      </c>
      <c r="L196" t="s">
        <v>298</v>
      </c>
      <c r="M196">
        <v>196</v>
      </c>
      <c r="N196">
        <v>0</v>
      </c>
      <c r="O196" s="10" t="s">
        <v>648</v>
      </c>
      <c r="P196">
        <v>196</v>
      </c>
      <c r="Q196" s="10" t="s">
        <v>300</v>
      </c>
      <c r="R196">
        <v>0</v>
      </c>
      <c r="S196" t="s">
        <v>284</v>
      </c>
      <c r="T196" t="s">
        <v>649</v>
      </c>
    </row>
    <row r="197" spans="1:20">
      <c r="A197" t="s">
        <v>40</v>
      </c>
      <c r="B197" s="7">
        <v>996081</v>
      </c>
      <c r="C197" s="6">
        <v>1121841693.2</v>
      </c>
      <c r="D197" s="8" t="s">
        <v>288</v>
      </c>
      <c r="E197" s="9">
        <v>43350</v>
      </c>
      <c r="F197">
        <v>197</v>
      </c>
      <c r="G197" t="s">
        <v>103</v>
      </c>
      <c r="H197">
        <v>0</v>
      </c>
      <c r="I197">
        <v>0</v>
      </c>
      <c r="J197">
        <v>0</v>
      </c>
      <c r="K197">
        <v>0</v>
      </c>
      <c r="L197" t="s">
        <v>298</v>
      </c>
      <c r="M197">
        <v>197</v>
      </c>
      <c r="N197">
        <v>0</v>
      </c>
      <c r="O197" s="10" t="s">
        <v>650</v>
      </c>
      <c r="P197">
        <v>197</v>
      </c>
      <c r="Q197" s="10" t="s">
        <v>300</v>
      </c>
      <c r="R197">
        <v>0</v>
      </c>
      <c r="S197" t="s">
        <v>280</v>
      </c>
      <c r="T197" t="s">
        <v>651</v>
      </c>
    </row>
    <row r="198" spans="1:20">
      <c r="A198" t="s">
        <v>40</v>
      </c>
      <c r="B198" s="7">
        <v>996081</v>
      </c>
      <c r="C198" s="6">
        <v>17344504.899999999</v>
      </c>
      <c r="D198" s="8" t="s">
        <v>288</v>
      </c>
      <c r="E198" s="9">
        <v>43350</v>
      </c>
      <c r="F198">
        <v>198</v>
      </c>
      <c r="G198" t="s">
        <v>103</v>
      </c>
      <c r="H198">
        <v>0</v>
      </c>
      <c r="I198">
        <v>0</v>
      </c>
      <c r="J198">
        <v>0</v>
      </c>
      <c r="K198">
        <v>0</v>
      </c>
      <c r="L198" t="s">
        <v>298</v>
      </c>
      <c r="M198">
        <v>198</v>
      </c>
      <c r="N198">
        <v>0</v>
      </c>
      <c r="O198" s="10" t="s">
        <v>652</v>
      </c>
      <c r="P198">
        <v>198</v>
      </c>
      <c r="Q198" s="10" t="s">
        <v>300</v>
      </c>
      <c r="R198">
        <v>0</v>
      </c>
      <c r="S198" t="s">
        <v>278</v>
      </c>
      <c r="T198" t="s">
        <v>653</v>
      </c>
    </row>
    <row r="199" spans="1:20">
      <c r="A199" t="s">
        <v>40</v>
      </c>
      <c r="B199" s="7">
        <v>1699197</v>
      </c>
      <c r="C199" s="6">
        <v>79596759</v>
      </c>
      <c r="D199" s="8" t="s">
        <v>290</v>
      </c>
      <c r="E199" s="9">
        <v>43350</v>
      </c>
      <c r="F199">
        <v>199</v>
      </c>
      <c r="G199" t="s">
        <v>103</v>
      </c>
      <c r="H199">
        <v>0</v>
      </c>
      <c r="I199">
        <v>0</v>
      </c>
      <c r="J199">
        <v>0</v>
      </c>
      <c r="K199">
        <v>0</v>
      </c>
      <c r="L199" t="s">
        <v>298</v>
      </c>
      <c r="M199">
        <v>199</v>
      </c>
      <c r="N199">
        <v>0</v>
      </c>
      <c r="O199" s="10" t="s">
        <v>654</v>
      </c>
      <c r="P199">
        <v>199</v>
      </c>
      <c r="Q199" s="10" t="s">
        <v>300</v>
      </c>
      <c r="R199">
        <v>0</v>
      </c>
      <c r="S199" t="s">
        <v>212</v>
      </c>
      <c r="T199" t="s">
        <v>655</v>
      </c>
    </row>
    <row r="200" spans="1:20">
      <c r="A200" t="s">
        <v>40</v>
      </c>
      <c r="B200" s="7">
        <v>1367170</v>
      </c>
      <c r="C200" s="6">
        <v>86082120</v>
      </c>
      <c r="D200" s="8" t="s">
        <v>290</v>
      </c>
      <c r="E200" s="9">
        <v>43350</v>
      </c>
      <c r="F200">
        <v>1</v>
      </c>
      <c r="G200" t="s">
        <v>103</v>
      </c>
      <c r="H200">
        <v>0</v>
      </c>
      <c r="I200">
        <v>0</v>
      </c>
      <c r="J200">
        <v>0</v>
      </c>
      <c r="K200">
        <v>0</v>
      </c>
      <c r="L200" t="s">
        <v>298</v>
      </c>
      <c r="M200">
        <v>1</v>
      </c>
      <c r="N200">
        <v>0</v>
      </c>
      <c r="O200" s="10" t="s">
        <v>656</v>
      </c>
      <c r="P200">
        <v>1</v>
      </c>
      <c r="Q200" s="10" t="s">
        <v>300</v>
      </c>
      <c r="R200">
        <v>0</v>
      </c>
      <c r="S200" t="s">
        <v>218</v>
      </c>
      <c r="T200" t="s">
        <v>657</v>
      </c>
    </row>
    <row r="201" spans="1:20">
      <c r="A201" t="s">
        <v>40</v>
      </c>
      <c r="B201" s="7">
        <v>1249984</v>
      </c>
      <c r="C201" s="6">
        <v>86011807</v>
      </c>
      <c r="D201" s="8" t="s">
        <v>288</v>
      </c>
      <c r="E201" s="9">
        <v>43350</v>
      </c>
      <c r="F201">
        <v>2</v>
      </c>
      <c r="G201" t="s">
        <v>103</v>
      </c>
      <c r="H201">
        <v>0</v>
      </c>
      <c r="I201">
        <v>0</v>
      </c>
      <c r="J201">
        <v>0</v>
      </c>
      <c r="K201">
        <v>0</v>
      </c>
      <c r="L201" t="s">
        <v>298</v>
      </c>
      <c r="M201">
        <v>2</v>
      </c>
      <c r="N201">
        <v>0</v>
      </c>
      <c r="O201" s="10" t="s">
        <v>658</v>
      </c>
      <c r="P201">
        <v>2</v>
      </c>
      <c r="Q201" s="10" t="s">
        <v>300</v>
      </c>
      <c r="R201">
        <v>0</v>
      </c>
      <c r="S201" t="s">
        <v>277</v>
      </c>
      <c r="T201" t="s">
        <v>659</v>
      </c>
    </row>
    <row r="202" spans="1:20">
      <c r="A202" t="s">
        <v>40</v>
      </c>
      <c r="B202" s="7">
        <v>1300000</v>
      </c>
      <c r="C202" s="6">
        <v>1119888644.7</v>
      </c>
      <c r="D202" s="8" t="s">
        <v>107</v>
      </c>
      <c r="E202" s="9">
        <v>43350</v>
      </c>
      <c r="F202">
        <v>3</v>
      </c>
      <c r="G202" t="s">
        <v>103</v>
      </c>
      <c r="H202">
        <v>0</v>
      </c>
      <c r="I202">
        <v>0</v>
      </c>
      <c r="J202">
        <v>0</v>
      </c>
      <c r="K202">
        <v>0</v>
      </c>
      <c r="L202" t="s">
        <v>298</v>
      </c>
      <c r="M202">
        <v>3</v>
      </c>
      <c r="N202">
        <v>0</v>
      </c>
      <c r="O202" s="10" t="s">
        <v>660</v>
      </c>
      <c r="P202">
        <v>3</v>
      </c>
      <c r="Q202" s="10" t="s">
        <v>300</v>
      </c>
      <c r="R202">
        <v>0</v>
      </c>
      <c r="S202" t="s">
        <v>233</v>
      </c>
      <c r="T202" t="s">
        <v>661</v>
      </c>
    </row>
    <row r="203" spans="1:20">
      <c r="A203" t="s">
        <v>40</v>
      </c>
      <c r="B203" s="7">
        <v>1445294</v>
      </c>
      <c r="C203" s="6">
        <v>1122648142.3</v>
      </c>
      <c r="D203" s="8" t="s">
        <v>290</v>
      </c>
      <c r="E203" s="9">
        <v>43350</v>
      </c>
      <c r="F203">
        <v>4</v>
      </c>
      <c r="G203" t="s">
        <v>103</v>
      </c>
      <c r="H203">
        <v>0</v>
      </c>
      <c r="I203">
        <v>0</v>
      </c>
      <c r="J203">
        <v>0</v>
      </c>
      <c r="K203">
        <v>0</v>
      </c>
      <c r="L203" t="s">
        <v>298</v>
      </c>
      <c r="M203">
        <v>4</v>
      </c>
      <c r="N203">
        <v>0</v>
      </c>
      <c r="O203" s="10" t="s">
        <v>662</v>
      </c>
      <c r="P203">
        <v>4</v>
      </c>
      <c r="Q203" s="10" t="s">
        <v>300</v>
      </c>
      <c r="R203">
        <v>0</v>
      </c>
      <c r="S203" t="s">
        <v>213</v>
      </c>
      <c r="T203" t="s">
        <v>663</v>
      </c>
    </row>
    <row r="204" spans="1:20">
      <c r="A204" t="s">
        <v>664</v>
      </c>
      <c r="B204" s="7">
        <v>1328108</v>
      </c>
      <c r="C204" s="6">
        <v>86064919</v>
      </c>
      <c r="D204" s="8" t="s">
        <v>104</v>
      </c>
      <c r="E204" s="9">
        <v>43350</v>
      </c>
      <c r="F204">
        <v>5</v>
      </c>
      <c r="G204" t="s">
        <v>103</v>
      </c>
      <c r="H204">
        <v>0</v>
      </c>
      <c r="I204">
        <v>0</v>
      </c>
      <c r="J204">
        <v>0</v>
      </c>
      <c r="K204">
        <v>0</v>
      </c>
      <c r="L204" t="s">
        <v>298</v>
      </c>
      <c r="M204">
        <v>5</v>
      </c>
      <c r="N204">
        <v>0</v>
      </c>
      <c r="O204" s="10" t="s">
        <v>665</v>
      </c>
      <c r="P204">
        <v>5</v>
      </c>
      <c r="Q204" s="10" t="s">
        <v>666</v>
      </c>
      <c r="R204">
        <v>0</v>
      </c>
      <c r="S204" t="s">
        <v>276</v>
      </c>
      <c r="T204" t="s">
        <v>667</v>
      </c>
    </row>
    <row r="205" spans="1:20">
      <c r="A205" t="s">
        <v>40</v>
      </c>
      <c r="B205" s="7">
        <v>937488</v>
      </c>
      <c r="C205" s="6">
        <v>3061763.3</v>
      </c>
      <c r="D205" s="8" t="s">
        <v>288</v>
      </c>
      <c r="E205" s="9">
        <v>43350</v>
      </c>
      <c r="F205">
        <v>6</v>
      </c>
      <c r="G205" t="s">
        <v>103</v>
      </c>
      <c r="H205">
        <v>0</v>
      </c>
      <c r="I205">
        <v>0</v>
      </c>
      <c r="J205">
        <v>0</v>
      </c>
      <c r="K205">
        <v>0</v>
      </c>
      <c r="L205" t="s">
        <v>298</v>
      </c>
      <c r="M205">
        <v>6</v>
      </c>
      <c r="N205">
        <v>0</v>
      </c>
      <c r="O205" s="10" t="s">
        <v>668</v>
      </c>
      <c r="P205">
        <v>6</v>
      </c>
      <c r="Q205" s="10" t="s">
        <v>300</v>
      </c>
      <c r="R205">
        <v>0</v>
      </c>
      <c r="S205" t="s">
        <v>279</v>
      </c>
      <c r="T205" t="s">
        <v>669</v>
      </c>
    </row>
    <row r="206" spans="1:20">
      <c r="A206" t="s">
        <v>40</v>
      </c>
      <c r="B206" s="7">
        <v>996081</v>
      </c>
      <c r="C206" s="6">
        <v>86069527.099999994</v>
      </c>
      <c r="D206" s="8" t="s">
        <v>290</v>
      </c>
      <c r="E206" s="9">
        <v>43350</v>
      </c>
      <c r="F206">
        <v>7</v>
      </c>
      <c r="G206" t="s">
        <v>103</v>
      </c>
      <c r="H206">
        <v>0</v>
      </c>
      <c r="I206">
        <v>0</v>
      </c>
      <c r="J206">
        <v>0</v>
      </c>
      <c r="K206">
        <v>0</v>
      </c>
      <c r="L206" t="s">
        <v>298</v>
      </c>
      <c r="M206">
        <v>7</v>
      </c>
      <c r="N206">
        <v>0</v>
      </c>
      <c r="O206" s="10" t="s">
        <v>670</v>
      </c>
      <c r="P206">
        <v>7</v>
      </c>
      <c r="Q206" s="10" t="s">
        <v>300</v>
      </c>
      <c r="R206">
        <v>0</v>
      </c>
      <c r="S206" t="s">
        <v>217</v>
      </c>
      <c r="T206" t="s">
        <v>671</v>
      </c>
    </row>
    <row r="207" spans="1:20">
      <c r="A207" t="s">
        <v>291</v>
      </c>
      <c r="B207" s="7">
        <v>2762500</v>
      </c>
      <c r="C207" s="6">
        <v>12992135.5</v>
      </c>
      <c r="D207" s="8" t="s">
        <v>290</v>
      </c>
      <c r="E207" s="9">
        <v>43350</v>
      </c>
      <c r="F207">
        <v>8</v>
      </c>
      <c r="G207" t="s">
        <v>103</v>
      </c>
      <c r="H207">
        <v>0</v>
      </c>
      <c r="I207">
        <v>0</v>
      </c>
      <c r="J207">
        <v>0</v>
      </c>
      <c r="K207">
        <v>0</v>
      </c>
      <c r="L207" t="s">
        <v>298</v>
      </c>
      <c r="M207">
        <v>8</v>
      </c>
      <c r="N207">
        <v>0</v>
      </c>
      <c r="O207" s="10" t="s">
        <v>672</v>
      </c>
      <c r="P207">
        <v>8</v>
      </c>
      <c r="Q207" s="10" t="s">
        <v>300</v>
      </c>
      <c r="R207">
        <v>0</v>
      </c>
      <c r="S207" t="s">
        <v>285</v>
      </c>
      <c r="T207" t="s">
        <v>673</v>
      </c>
    </row>
    <row r="208" spans="1:20">
      <c r="A208" t="s">
        <v>40</v>
      </c>
      <c r="B208" s="7">
        <v>812500</v>
      </c>
      <c r="C208" s="6">
        <v>17346938</v>
      </c>
      <c r="D208" s="8" t="s">
        <v>290</v>
      </c>
      <c r="E208" s="9">
        <v>43350</v>
      </c>
      <c r="F208">
        <v>9</v>
      </c>
      <c r="G208" t="s">
        <v>103</v>
      </c>
      <c r="H208">
        <v>0</v>
      </c>
      <c r="I208">
        <v>0</v>
      </c>
      <c r="J208">
        <v>0</v>
      </c>
      <c r="K208">
        <v>0</v>
      </c>
      <c r="L208" t="s">
        <v>298</v>
      </c>
      <c r="M208">
        <v>9</v>
      </c>
      <c r="N208">
        <v>0</v>
      </c>
      <c r="O208" s="10" t="s">
        <v>674</v>
      </c>
      <c r="P208">
        <v>9</v>
      </c>
      <c r="Q208" s="10" t="s">
        <v>300</v>
      </c>
      <c r="R208">
        <v>0</v>
      </c>
      <c r="S208" t="s">
        <v>210</v>
      </c>
      <c r="T208" t="s">
        <v>675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Conslte_num_contrato 2023</vt:lpstr>
      <vt:lpstr>Datos</vt:lpstr>
      <vt:lpstr>Hoja6</vt:lpstr>
      <vt:lpstr>GENERADOR</vt:lpstr>
      <vt:lpstr>COMPROMISO</vt:lpstr>
      <vt:lpstr>CONCEPTO FAVORABLE</vt:lpstr>
      <vt:lpstr>ActadeSupervisión</vt:lpstr>
      <vt:lpstr>ActadeLiquidación</vt:lpstr>
      <vt:lpstr>Hoja2</vt:lpstr>
      <vt:lpstr>Hoja3</vt:lpstr>
      <vt:lpstr>Hoja1</vt:lpstr>
      <vt:lpstr>Hoja4</vt:lpstr>
      <vt:lpstr>ActadeLiquidación!Área_de_impresión</vt:lpstr>
      <vt:lpstr>ActadeSupervisión!Área_de_impresión</vt:lpstr>
      <vt:lpstr>Datos!Área_de_impresión</vt:lpstr>
      <vt:lpstr>GENERADOR!Área_de_impresión</vt:lpstr>
      <vt:lpstr>COMPROMISOS</vt:lpstr>
      <vt:lpstr>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estadisticas</dc:creator>
  <cp:lastModifiedBy>Rafael Armando  Romero López</cp:lastModifiedBy>
  <cp:lastPrinted>2023-04-28T14:48:07Z</cp:lastPrinted>
  <dcterms:created xsi:type="dcterms:W3CDTF">2018-07-19T15:04:43Z</dcterms:created>
  <dcterms:modified xsi:type="dcterms:W3CDTF">2023-08-20T22:31:52Z</dcterms:modified>
</cp:coreProperties>
</file>