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8f16183f1c6b1d/UNILLANOS/SIG/DOCUMENTOS A DESCARGAR/GESTIÓN DE TALENTO HUMANO/SELECCIÓN Y VINCULACIÓN DE DOCENTES OCASIONALES/FORMATOS/"/>
    </mc:Choice>
  </mc:AlternateContent>
  <xr:revisionPtr revIDLastSave="1" documentId="14_{5061C72A-9BF1-4C4D-B265-3A3545F84CD7}" xr6:coauthVersionLast="47" xr6:coauthVersionMax="47" xr10:uidLastSave="{7E334875-8F74-45CC-ABB7-AA6749C663C4}"/>
  <bookViews>
    <workbookView xWindow="-108" yWindow="-108" windowWidth="23256" windowHeight="12576" xr2:uid="{00000000-000D-0000-FFFF-FFFF00000000}"/>
  </bookViews>
  <sheets>
    <sheet name="CLASE_MAGISTRAL" sheetId="1" r:id="rId1"/>
    <sheet name="PROPUESTA_INVESTIGACIÓN" sheetId="3" r:id="rId2"/>
  </sheets>
  <definedNames>
    <definedName name="_xlnm.Print_Titles" localSheetId="0">CLASE_MAGISTRAL!$1:$23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C11" i="3"/>
  <c r="C9" i="3"/>
  <c r="E15" i="3"/>
  <c r="E26" i="3"/>
  <c r="E25" i="3"/>
  <c r="E24" i="3"/>
  <c r="E23" i="3"/>
  <c r="E21" i="3"/>
  <c r="E27" i="3" s="1"/>
  <c r="E22" i="3"/>
  <c r="G41" i="1"/>
  <c r="G36" i="1"/>
  <c r="G32" i="1"/>
  <c r="E44" i="1" s="1"/>
  <c r="F44" i="1" s="1"/>
  <c r="A8" i="3"/>
  <c r="E46" i="1"/>
  <c r="F46" i="1" s="1"/>
  <c r="E45" i="1"/>
  <c r="F45" i="1"/>
  <c r="F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Garzon Vega</author>
  </authors>
  <commentList>
    <comment ref="E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se coloca el número de la convocatoria y el área del conocimiento a la q se presentó el concursante, ejm. I-2015-01 FCAyRN / suelos 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>escuela, dpto o instituto a la q pertenece el área del conocimiento</t>
        </r>
      </text>
    </comment>
    <comment ref="D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nombres completos del concursante</t>
        </r>
      </text>
    </comment>
    <comment ref="G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  <comment ref="G3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  <comment ref="G4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  <comment ref="F4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Garzon Vega</author>
  </authors>
  <commentList>
    <comment ref="E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  <comment ref="E2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  <comment ref="E2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  <comment ref="E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  <comment ref="E2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  <comment ref="E2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  <comment ref="E2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Adriana Garzon Vega:</t>
        </r>
        <r>
          <rPr>
            <sz val="9"/>
            <color indexed="81"/>
            <rFont val="Tahoma"/>
            <family val="2"/>
          </rPr>
          <t xml:space="preserve">
no modificar las fórmulas</t>
        </r>
      </text>
    </comment>
  </commentList>
</comments>
</file>

<file path=xl/sharedStrings.xml><?xml version="1.0" encoding="utf-8"?>
<sst xmlns="http://schemas.openxmlformats.org/spreadsheetml/2006/main" count="108" uniqueCount="87">
  <si>
    <t>NOTA ACLARATORIA PREVIA</t>
  </si>
  <si>
    <t>GRADO DE ACTUALIZACIÓN</t>
  </si>
  <si>
    <t>Medido a partir de la mención de investigaciones o estudios recientes sobre el tema o problema abordado</t>
  </si>
  <si>
    <t xml:space="preserve">ANÁLISIS </t>
  </si>
  <si>
    <t xml:space="preserve">Concebida como la capacidad para separar las partes de los problemas y establecer relaciones entre las mismas con buen grado de profundidad. </t>
  </si>
  <si>
    <t>SÍNTESIS</t>
  </si>
  <si>
    <t>Entendida como la capacidad para reunir las partes de los problemas abordados y conformar de nuevo con ellas un cuerpo teórico.</t>
  </si>
  <si>
    <t>APLICACIÓN</t>
  </si>
  <si>
    <t>Pensada como la capacidad para  extrapolar los consecuencias de los problemas abordados en aplicaciones a campos actuales.</t>
  </si>
  <si>
    <t>Comprendida como la capacidad para expresarse de modo claro, ágil y coherente sobre el tema o problema que aborda</t>
  </si>
  <si>
    <t>Comprendida como la selección adecuada y pertinente de los referentes teóricos que sostienen las afirmaciones hechas durante la sustentación</t>
  </si>
  <si>
    <t>Entendida como la prontitud y profundidad con las cuales se responde a preguntas provenientes de los jurados.</t>
  </si>
  <si>
    <t>ACTITUD</t>
  </si>
  <si>
    <t>Adecuada disposición frente al auditorio, la cual incluye muestra clara de seguridad personal</t>
  </si>
  <si>
    <t>MANEJO DEL ESPACIO Y VINCULACIÓN DEL AUDITORIO</t>
  </si>
  <si>
    <t>Manejo adecuado del espacio para el desarrollo de la clase magistral y vinculación del auditorio a la misma</t>
  </si>
  <si>
    <t>CAPTURA DE LA ATENCIÓN</t>
  </si>
  <si>
    <t>Comprendida como la sagacidad y finura del lenguaje empleado para capturar la atención del auditorio</t>
  </si>
  <si>
    <t>CREACIÓN DE AMBIENTE PROPICIO</t>
  </si>
  <si>
    <t>ESTRATEGIAS Y MEDIACIONES</t>
  </si>
  <si>
    <t>Concebida como la adecuada elaboración del material de apoyo (diapositivas, etc., su correcto manejo y funcionamiento durante la sesión.</t>
  </si>
  <si>
    <t>CUMPLIMIENTO DE LA DURACIÓN</t>
  </si>
  <si>
    <t>ASPECTO</t>
  </si>
  <si>
    <t>CALIFICACIÓN /5</t>
  </si>
  <si>
    <t>IDENTIFICACIÓN DE JURADOS</t>
  </si>
  <si>
    <t>NOMBRES Y APELLIDOS</t>
  </si>
  <si>
    <t>TÍTULO ACADÉMICO</t>
  </si>
  <si>
    <t>FIRMA</t>
  </si>
  <si>
    <t>FACULTAD DE CIENCIAS XX</t>
  </si>
  <si>
    <t>FLUIDEZ TEMÁTICA/PROBLÉMICA</t>
  </si>
  <si>
    <t xml:space="preserve">SELECCIÓN DE INFORMACIÓN </t>
  </si>
  <si>
    <t>PRESENTACIÓN (Si aplica)</t>
  </si>
  <si>
    <t>Uso de estrategias de enseñanza y mediaciones pedagógicas apropiadas para el tema o problema objeto de la clase</t>
  </si>
  <si>
    <t>Entendido como la generación de confianza en el espacio y tiempo asignados para el desarrollo armónico de la clase</t>
  </si>
  <si>
    <t>CRITERIO</t>
  </si>
  <si>
    <t>DESCRIPCIÓN</t>
  </si>
  <si>
    <t>Calificación/5</t>
  </si>
  <si>
    <t>TOTAL DEL ASPECTO/5</t>
  </si>
  <si>
    <t>FECHA DE LA PRUEBA</t>
  </si>
  <si>
    <t>DOMINIO DEL ÁREA DE CONOCIMIENTO</t>
  </si>
  <si>
    <t>CAPACIDAD COMUNICATIVA</t>
  </si>
  <si>
    <t>NOTA: favor no modificar las formulas del formato sin autorización</t>
  </si>
  <si>
    <t>PROFUNDIZACIÓN TEÓRICA</t>
  </si>
  <si>
    <t>RESPUESTA A INTERROGANTES                      (Si aplica)</t>
  </si>
  <si>
    <t>CRITERIOS PARA LA EVALUACIÓN DE LA CLASE MAGISTRAL</t>
  </si>
  <si>
    <t>Señor Jurado, por favor calificar en una escala de 0 a 5,0, donde 5,0 corresponde a la mayor valoración posible y 0 a la menor. Tenga en cuenta que todos los criterios tienen igual peso de calificación.</t>
  </si>
  <si>
    <t>FUNDAMENTACIÓN PEDAGÓGICA Y METODOLÓGICA</t>
  </si>
  <si>
    <t>VALORACIÓN DEFINITIVA/25,0 Puntos</t>
  </si>
  <si>
    <t>Comprendido como el cumplimiento estricto los 30 minutos previstos para el desarrollo de la clase</t>
  </si>
  <si>
    <t>Pensada como la capacidad para examinar y dar cuenta de la teoría objeto de la clase magistral en el marco de los 30 minutos previstos</t>
  </si>
  <si>
    <t>PUNTAJE</t>
  </si>
  <si>
    <t>DOMINIO DE CONOCIMIENTO</t>
  </si>
  <si>
    <t>APELLIDOS Y NOMBRE DEL CONCURSANTE:</t>
  </si>
  <si>
    <t>CRITERIOS</t>
  </si>
  <si>
    <t>CALIFICACIÓN/5,0</t>
  </si>
  <si>
    <t>Identificación clara y coherente de la pregunta o problema de investigación, a cuya respuesta o solución contribuirá la ejecución del proyecto.</t>
  </si>
  <si>
    <t>Claridad en la identificación del tema en el contexto mundial o nacional, que indique dominio conceptual del tema y capacidad de articularlo coherentemente con los objetivos planteados para el proyecto.</t>
  </si>
  <si>
    <t>Las referencias bibliográfícas son actuales y pertinentes para sustentar el proyecto?</t>
  </si>
  <si>
    <t>Los objetivos estan técnicamente bien planteados y son alcanzables con la metodologia propuesta?</t>
  </si>
  <si>
    <t>La metodología describe de manera clara y suficiente todas las actividades y técnicas que serán utilizadas para el desarrollo del proyecto? Son estas viables y pertinentes para el logro de los objetivos específicos propuestos?</t>
  </si>
  <si>
    <t>El cronograma de actividades es coherente con el objetivo del proyecto y metodología, en términos de alcance y tiempos de ejecución?</t>
  </si>
  <si>
    <t>TEMA DE LA CLASE:</t>
  </si>
  <si>
    <t xml:space="preserve">Título de la Propuesta de Investigación: </t>
  </si>
  <si>
    <t>Planteamiento del problema</t>
  </si>
  <si>
    <t>Contexto teórico</t>
  </si>
  <si>
    <t>Bibliografía</t>
  </si>
  <si>
    <t>Objetivos</t>
  </si>
  <si>
    <t>Metodología</t>
  </si>
  <si>
    <t>Cronograma de la actividad</t>
  </si>
  <si>
    <t>VALORACIÓN DEFINITIVA/15,0 Puntos</t>
  </si>
  <si>
    <t>FECHA SUSTENTACIÓN</t>
  </si>
  <si>
    <t>Nota: La propuesta de investigación será evaluada por el Director de Escuela, Dpto o Instituto y por un profesor del área del conocimiento objeto del concurso. Art. 42 A.S N°013-14</t>
  </si>
  <si>
    <t>CONVOCATORIA Y ÁREA DEL CONOCIMIENTO:</t>
  </si>
  <si>
    <t>UNIDAD ACADÉMICA:</t>
  </si>
  <si>
    <t>valor por el cual se multiplica la calificación para el puntaje</t>
  </si>
  <si>
    <t>UNIVERSIDAD DE LOS LLANOS</t>
  </si>
  <si>
    <t>PROCESO GESTIÓN DE TALENTO HUMANO</t>
  </si>
  <si>
    <t>FORMATO EVALUACIÓN PRUEBA DE CONOCIMIENTO</t>
  </si>
  <si>
    <t>CÓDIGO: FO-GTH-140</t>
  </si>
  <si>
    <r>
      <rPr>
        <b/>
        <sz val="10"/>
        <color indexed="8"/>
        <rFont val="Arial"/>
        <family val="2"/>
      </rPr>
      <t>VERSIÓN</t>
    </r>
    <r>
      <rPr>
        <sz val="10"/>
        <color indexed="8"/>
        <rFont val="Arial"/>
        <family val="2"/>
      </rPr>
      <t>: 01</t>
    </r>
  </si>
  <si>
    <r>
      <rPr>
        <b/>
        <sz val="10"/>
        <color indexed="8"/>
        <rFont val="Arial"/>
        <family val="2"/>
      </rPr>
      <t>VIGENCIA</t>
    </r>
    <r>
      <rPr>
        <sz val="10"/>
        <color indexed="8"/>
        <rFont val="Arial"/>
        <family val="2"/>
      </rPr>
      <t>: 2014</t>
    </r>
  </si>
  <si>
    <r>
      <rPr>
        <b/>
        <sz val="10"/>
        <color indexed="8"/>
        <rFont val="Arial"/>
        <family val="2"/>
      </rPr>
      <t>PÁGINA</t>
    </r>
    <r>
      <rPr>
        <sz val="10"/>
        <color indexed="8"/>
        <rFont val="Arial"/>
        <family val="2"/>
      </rPr>
      <t>: 1 de 2</t>
    </r>
  </si>
  <si>
    <t>EVALUACIÓN CLASE MAGISTRAL</t>
  </si>
  <si>
    <t>EVALUACIÓN PROPUESTA DE INVESTIGACIÓN</t>
  </si>
  <si>
    <r>
      <rPr>
        <b/>
        <sz val="10"/>
        <color indexed="8"/>
        <rFont val="Arial"/>
        <family val="2"/>
      </rPr>
      <t>PÁGINA</t>
    </r>
    <r>
      <rPr>
        <sz val="10"/>
        <color indexed="8"/>
        <rFont val="Arial"/>
        <family val="2"/>
      </rPr>
      <t>: 2 de 2</t>
    </r>
  </si>
  <si>
    <r>
      <rPr>
        <b/>
        <sz val="10"/>
        <color indexed="8"/>
        <rFont val="Arial"/>
        <family val="2"/>
      </rPr>
      <t>FECHA</t>
    </r>
    <r>
      <rPr>
        <sz val="10"/>
        <color indexed="8"/>
        <rFont val="Arial"/>
        <family val="2"/>
      </rPr>
      <t>: 11/12/2014</t>
    </r>
  </si>
  <si>
    <t>EVALUACIÓN PRUEBA DE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</si>
</sst>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12"/>
      <color theme="1"/>
      <name val="Arial"/>
      <family val="2"/>
    </font>
    <font>
      <b/>
      <sz val="10"/>
      <color rgb="FF365F91"/>
      <name val="Arial"/>
      <family val="2"/>
    </font>
    <font>
      <b/>
      <sz val="9"/>
      <color rgb="FF365F91"/>
      <name val="Arial"/>
      <family val="2"/>
    </font>
    <font>
      <b/>
      <sz val="12"/>
      <color theme="1"/>
      <name val="Arial"/>
      <family val="2"/>
    </font>
    <font>
      <b/>
      <sz val="12"/>
      <color rgb="FF365F91"/>
      <name val="Arial"/>
      <family val="2"/>
    </font>
    <font>
      <sz val="10"/>
      <color theme="1"/>
      <name val="Arial"/>
      <family val="2"/>
    </font>
    <font>
      <b/>
      <sz val="8"/>
      <color rgb="FF365F91"/>
      <name val="Arial"/>
      <family val="2"/>
    </font>
    <font>
      <b/>
      <sz val="10"/>
      <color theme="1"/>
      <name val="Arial"/>
      <family val="2"/>
    </font>
    <font>
      <b/>
      <sz val="8"/>
      <color theme="4" tint="-0.249977111117893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365F91"/>
      <name val="Arial"/>
      <family val="2"/>
    </font>
    <font>
      <b/>
      <sz val="10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6" fillId="0" borderId="1" xfId="0" applyFont="1" applyBorder="1"/>
    <xf numFmtId="0" fontId="16" fillId="0" borderId="0" xfId="0" applyFont="1"/>
    <xf numFmtId="0" fontId="16" fillId="0" borderId="1" xfId="0" applyFont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0" borderId="6" xfId="0" applyNumberFormat="1" applyFont="1" applyBorder="1" applyAlignment="1" applyProtection="1">
      <alignment horizontal="center" vertical="center" wrapText="1"/>
      <protection locked="0"/>
    </xf>
    <xf numFmtId="164" fontId="19" fillId="3" borderId="7" xfId="0" applyNumberFormat="1" applyFont="1" applyFill="1" applyBorder="1" applyAlignment="1">
      <alignment horizontal="center" vertical="center"/>
    </xf>
    <xf numFmtId="164" fontId="20" fillId="4" borderId="8" xfId="0" applyNumberFormat="1" applyFont="1" applyFill="1" applyBorder="1" applyAlignment="1">
      <alignment horizontal="center" vertical="center" wrapText="1"/>
    </xf>
    <xf numFmtId="164" fontId="20" fillId="4" borderId="6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8" fillId="2" borderId="10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4" fontId="20" fillId="5" borderId="12" xfId="0" applyNumberFormat="1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left" vertical="center" wrapText="1"/>
    </xf>
    <xf numFmtId="164" fontId="20" fillId="4" borderId="13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164" fontId="20" fillId="4" borderId="15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164" fontId="19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164" fontId="14" fillId="0" borderId="8" xfId="0" applyNumberFormat="1" applyFont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2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center" wrapText="1" indent="1"/>
    </xf>
    <xf numFmtId="0" fontId="24" fillId="5" borderId="10" xfId="0" applyFont="1" applyFill="1" applyBorder="1" applyAlignment="1">
      <alignment horizontal="left" vertical="center" wrapText="1" indent="1"/>
    </xf>
    <xf numFmtId="14" fontId="20" fillId="5" borderId="6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33" fillId="0" borderId="30" xfId="0" applyFont="1" applyBorder="1" applyAlignment="1">
      <alignment vertical="center"/>
    </xf>
    <xf numFmtId="0" fontId="33" fillId="0" borderId="48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7" fillId="4" borderId="17" xfId="0" applyFont="1" applyFill="1" applyBorder="1" applyAlignment="1">
      <alignment horizontal="left" vertical="center" wrapText="1" indent="8"/>
    </xf>
    <xf numFmtId="0" fontId="17" fillId="4" borderId="8" xfId="0" applyFont="1" applyFill="1" applyBorder="1" applyAlignment="1">
      <alignment horizontal="left" vertical="center" wrapText="1" indent="8"/>
    </xf>
    <xf numFmtId="0" fontId="17" fillId="4" borderId="35" xfId="0" applyFont="1" applyFill="1" applyBorder="1" applyAlignment="1">
      <alignment horizontal="left" vertical="center" wrapText="1" indent="8"/>
    </xf>
    <xf numFmtId="0" fontId="17" fillId="4" borderId="15" xfId="0" applyFont="1" applyFill="1" applyBorder="1" applyAlignment="1">
      <alignment horizontal="left" vertical="center" wrapText="1" indent="8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left" vertical="center" wrapText="1" indent="8"/>
    </xf>
    <xf numFmtId="0" fontId="17" fillId="4" borderId="13" xfId="0" applyFont="1" applyFill="1" applyBorder="1" applyAlignment="1">
      <alignment horizontal="left" vertical="center" wrapText="1" indent="8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39" xfId="0" applyFont="1" applyBorder="1" applyAlignment="1">
      <alignment horizontal="justify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8" fillId="5" borderId="1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left" vertical="center"/>
    </xf>
    <xf numFmtId="0" fontId="29" fillId="5" borderId="19" xfId="0" applyFont="1" applyFill="1" applyBorder="1" applyAlignment="1">
      <alignment horizontal="left" vertical="center"/>
    </xf>
    <xf numFmtId="0" fontId="29" fillId="5" borderId="2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11" xfId="0" applyFont="1" applyBorder="1" applyAlignment="1">
      <alignment horizontal="justify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32" fillId="0" borderId="21" xfId="0" applyFont="1" applyBorder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0" fontId="32" fillId="0" borderId="38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 indent="1"/>
    </xf>
    <xf numFmtId="0" fontId="31" fillId="0" borderId="19" xfId="0" applyFont="1" applyBorder="1" applyAlignment="1">
      <alignment horizontal="left" vertical="center" wrapText="1" indent="1"/>
    </xf>
    <xf numFmtId="0" fontId="31" fillId="0" borderId="20" xfId="0" applyFont="1" applyBorder="1" applyAlignment="1">
      <alignment horizontal="left" vertical="center" wrapText="1" indent="1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39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center" wrapText="1"/>
    </xf>
    <xf numFmtId="0" fontId="17" fillId="2" borderId="39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justify" vertical="center" wrapText="1"/>
    </xf>
    <xf numFmtId="0" fontId="15" fillId="0" borderId="28" xfId="0" applyFont="1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32" fillId="0" borderId="3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30481</xdr:rowOff>
    </xdr:from>
    <xdr:to>
      <xdr:col>0</xdr:col>
      <xdr:colOff>961565</xdr:colOff>
      <xdr:row>3</xdr:row>
      <xdr:rowOff>129541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1BC2E6-1058-71D3-6768-F1F64961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1" y="30481"/>
          <a:ext cx="748204" cy="670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129540</xdr:colOff>
          <xdr:row>0</xdr:row>
          <xdr:rowOff>68580</xdr:rowOff>
        </xdr:from>
        <xdr:to>
          <xdr:col>0</xdr:col>
          <xdr:colOff>868680</xdr:colOff>
          <xdr:row>3</xdr:row>
          <xdr:rowOff>160020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Normal="100" zoomScaleSheetLayoutView="100" workbookViewId="0">
      <selection activeCell="I4" sqref="I4"/>
    </sheetView>
  </sheetViews>
  <sheetFormatPr baseColWidth="10" defaultColWidth="11.44140625" defaultRowHeight="15" x14ac:dyDescent="0.3"/>
  <cols>
    <col min="1" max="1" width="16" style="13" customWidth="1"/>
    <col min="2" max="2" width="18.88671875" style="13" customWidth="1"/>
    <col min="3" max="3" width="14.6640625" style="13" customWidth="1"/>
    <col min="4" max="4" width="12.6640625" style="13" customWidth="1"/>
    <col min="5" max="5" width="14.33203125" style="13" customWidth="1"/>
    <col min="6" max="6" width="15.44140625" style="13" customWidth="1"/>
    <col min="7" max="7" width="14.33203125" style="13" customWidth="1"/>
    <col min="8" max="16384" width="11.44140625" style="13"/>
  </cols>
  <sheetData>
    <row r="1" spans="1:7" ht="15" customHeight="1" x14ac:dyDescent="0.3">
      <c r="A1" s="76"/>
      <c r="B1" s="77" t="s">
        <v>75</v>
      </c>
      <c r="C1" s="77"/>
      <c r="D1" s="77"/>
      <c r="E1" s="77"/>
      <c r="F1" s="73" t="s">
        <v>78</v>
      </c>
      <c r="G1" s="73"/>
    </row>
    <row r="2" spans="1:7" ht="15" customHeight="1" x14ac:dyDescent="0.3">
      <c r="A2" s="76"/>
      <c r="B2" s="77"/>
      <c r="C2" s="77"/>
      <c r="D2" s="77"/>
      <c r="E2" s="77"/>
      <c r="F2" s="12" t="s">
        <v>79</v>
      </c>
      <c r="G2" s="12" t="s">
        <v>81</v>
      </c>
    </row>
    <row r="3" spans="1:7" ht="15" customHeight="1" x14ac:dyDescent="0.3">
      <c r="A3" s="76"/>
      <c r="B3" s="78" t="s">
        <v>76</v>
      </c>
      <c r="C3" s="78"/>
      <c r="D3" s="78"/>
      <c r="E3" s="78"/>
      <c r="F3" s="74" t="s">
        <v>85</v>
      </c>
      <c r="G3" s="75"/>
    </row>
    <row r="4" spans="1:7" ht="15" customHeight="1" x14ac:dyDescent="0.3">
      <c r="A4" s="76"/>
      <c r="B4" s="78" t="s">
        <v>86</v>
      </c>
      <c r="C4" s="78"/>
      <c r="D4" s="78"/>
      <c r="E4" s="78"/>
      <c r="F4" s="75" t="s">
        <v>80</v>
      </c>
      <c r="G4" s="75"/>
    </row>
    <row r="5" spans="1:7" ht="9" customHeight="1" x14ac:dyDescent="0.3">
      <c r="A5" s="63"/>
      <c r="B5" s="63"/>
      <c r="C5" s="63"/>
      <c r="D5" s="63"/>
      <c r="E5" s="63"/>
      <c r="F5" s="63"/>
      <c r="G5" s="63"/>
    </row>
    <row r="6" spans="1:7" ht="15" customHeight="1" x14ac:dyDescent="0.3">
      <c r="A6" s="62" t="s">
        <v>82</v>
      </c>
      <c r="B6" s="62"/>
      <c r="C6" s="62"/>
      <c r="D6" s="62"/>
      <c r="E6" s="62"/>
      <c r="F6" s="62"/>
      <c r="G6" s="62"/>
    </row>
    <row r="7" spans="1:7" ht="9" customHeight="1" thickBot="1" x14ac:dyDescent="0.35">
      <c r="A7" s="64"/>
      <c r="B7" s="64"/>
      <c r="C7" s="64"/>
      <c r="D7" s="64"/>
      <c r="E7" s="64"/>
      <c r="F7" s="64"/>
      <c r="G7" s="64"/>
    </row>
    <row r="8" spans="1:7" ht="22.5" customHeight="1" x14ac:dyDescent="0.3">
      <c r="A8" s="114" t="s">
        <v>28</v>
      </c>
      <c r="B8" s="115"/>
      <c r="C8" s="115"/>
      <c r="D8" s="115"/>
      <c r="E8" s="115"/>
      <c r="F8" s="115"/>
      <c r="G8" s="116"/>
    </row>
    <row r="9" spans="1:7" ht="8.1" customHeight="1" x14ac:dyDescent="0.3">
      <c r="A9" s="65"/>
      <c r="B9" s="62"/>
      <c r="C9" s="62"/>
      <c r="D9" s="62"/>
      <c r="E9" s="62"/>
      <c r="F9" s="62"/>
      <c r="G9" s="66"/>
    </row>
    <row r="10" spans="1:7" ht="15" customHeight="1" x14ac:dyDescent="0.3">
      <c r="A10" s="3"/>
      <c r="B10" s="126" t="s">
        <v>72</v>
      </c>
      <c r="C10" s="126"/>
      <c r="D10" s="127"/>
      <c r="E10" s="117"/>
      <c r="F10" s="118"/>
      <c r="G10" s="119"/>
    </row>
    <row r="11" spans="1:7" ht="8.1" customHeight="1" x14ac:dyDescent="0.3">
      <c r="A11" s="67"/>
      <c r="B11" s="68"/>
      <c r="C11" s="68"/>
      <c r="D11" s="68"/>
      <c r="E11" s="68"/>
      <c r="F11" s="68"/>
      <c r="G11" s="69"/>
    </row>
    <row r="12" spans="1:7" ht="15" customHeight="1" x14ac:dyDescent="0.3">
      <c r="A12" s="3"/>
      <c r="B12" s="125" t="s">
        <v>73</v>
      </c>
      <c r="C12" s="125"/>
      <c r="D12" s="125"/>
      <c r="E12" s="117"/>
      <c r="F12" s="118"/>
      <c r="G12" s="119"/>
    </row>
    <row r="13" spans="1:7" ht="8.1" customHeight="1" x14ac:dyDescent="0.3">
      <c r="A13" s="70"/>
      <c r="B13" s="71"/>
      <c r="C13" s="71"/>
      <c r="D13" s="71"/>
      <c r="E13" s="71"/>
      <c r="F13" s="71"/>
      <c r="G13" s="72"/>
    </row>
    <row r="14" spans="1:7" ht="21.75" customHeight="1" x14ac:dyDescent="0.3">
      <c r="A14" s="120" t="s">
        <v>52</v>
      </c>
      <c r="B14" s="121"/>
      <c r="C14" s="121"/>
      <c r="D14" s="122"/>
      <c r="E14" s="123"/>
      <c r="F14" s="123"/>
      <c r="G14" s="124"/>
    </row>
    <row r="15" spans="1:7" ht="9" customHeight="1" x14ac:dyDescent="0.3">
      <c r="A15" s="50"/>
      <c r="B15" s="51"/>
      <c r="C15" s="51"/>
      <c r="D15" s="51"/>
      <c r="E15" s="51"/>
      <c r="F15" s="51"/>
      <c r="G15" s="52"/>
    </row>
    <row r="16" spans="1:7" ht="32.25" customHeight="1" x14ac:dyDescent="0.3">
      <c r="A16" s="16" t="s">
        <v>38</v>
      </c>
      <c r="B16" s="19"/>
      <c r="C16" s="20" t="s">
        <v>61</v>
      </c>
      <c r="D16" s="134"/>
      <c r="E16" s="134"/>
      <c r="F16" s="134"/>
      <c r="G16" s="135"/>
    </row>
    <row r="17" spans="1:11" ht="9" customHeight="1" x14ac:dyDescent="0.3">
      <c r="A17" s="50"/>
      <c r="B17" s="51"/>
      <c r="C17" s="51"/>
      <c r="D17" s="51"/>
      <c r="E17" s="51"/>
      <c r="F17" s="51"/>
      <c r="G17" s="52"/>
    </row>
    <row r="18" spans="1:11" ht="21" customHeight="1" x14ac:dyDescent="0.3">
      <c r="A18" s="136" t="s">
        <v>0</v>
      </c>
      <c r="B18" s="137"/>
      <c r="C18" s="137"/>
      <c r="D18" s="137"/>
      <c r="E18" s="137"/>
      <c r="F18" s="137"/>
      <c r="G18" s="138"/>
    </row>
    <row r="19" spans="1:11" ht="34.5" customHeight="1" x14ac:dyDescent="0.3">
      <c r="A19" s="139" t="s">
        <v>45</v>
      </c>
      <c r="B19" s="140"/>
      <c r="C19" s="140"/>
      <c r="D19" s="140"/>
      <c r="E19" s="140"/>
      <c r="F19" s="140"/>
      <c r="G19" s="141"/>
    </row>
    <row r="20" spans="1:11" ht="9" customHeight="1" x14ac:dyDescent="0.3">
      <c r="A20" s="50"/>
      <c r="B20" s="51"/>
      <c r="C20" s="51"/>
      <c r="D20" s="51"/>
      <c r="E20" s="51"/>
      <c r="F20" s="51"/>
      <c r="G20" s="52"/>
    </row>
    <row r="21" spans="1:11" ht="21" customHeight="1" x14ac:dyDescent="0.3">
      <c r="A21" s="136" t="s">
        <v>44</v>
      </c>
      <c r="B21" s="137"/>
      <c r="C21" s="137"/>
      <c r="D21" s="137"/>
      <c r="E21" s="137"/>
      <c r="F21" s="137"/>
      <c r="G21" s="138"/>
    </row>
    <row r="22" spans="1:11" ht="9" customHeight="1" thickBot="1" x14ac:dyDescent="0.35">
      <c r="A22" s="53"/>
      <c r="B22" s="54"/>
      <c r="C22" s="54"/>
      <c r="D22" s="54"/>
      <c r="E22" s="54"/>
      <c r="F22" s="54"/>
      <c r="G22" s="55"/>
    </row>
    <row r="23" spans="1:11" ht="18.75" customHeight="1" thickBot="1" x14ac:dyDescent="0.35">
      <c r="A23" s="4" t="s">
        <v>22</v>
      </c>
      <c r="B23" s="5" t="s">
        <v>34</v>
      </c>
      <c r="C23" s="102" t="s">
        <v>35</v>
      </c>
      <c r="D23" s="102"/>
      <c r="E23" s="102"/>
      <c r="F23" s="102"/>
      <c r="G23" s="6" t="s">
        <v>36</v>
      </c>
    </row>
    <row r="24" spans="1:11" ht="39" customHeight="1" x14ac:dyDescent="0.3">
      <c r="A24" s="132" t="s">
        <v>39</v>
      </c>
      <c r="B24" s="17" t="s">
        <v>1</v>
      </c>
      <c r="C24" s="131" t="s">
        <v>2</v>
      </c>
      <c r="D24" s="131"/>
      <c r="E24" s="131"/>
      <c r="F24" s="131"/>
      <c r="G24" s="7"/>
    </row>
    <row r="25" spans="1:11" ht="35.25" customHeight="1" x14ac:dyDescent="0.3">
      <c r="A25" s="133"/>
      <c r="B25" s="18" t="s">
        <v>42</v>
      </c>
      <c r="C25" s="107" t="s">
        <v>49</v>
      </c>
      <c r="D25" s="107"/>
      <c r="E25" s="107"/>
      <c r="F25" s="107"/>
      <c r="G25" s="8"/>
    </row>
    <row r="26" spans="1:11" ht="39" customHeight="1" x14ac:dyDescent="0.3">
      <c r="A26" s="133"/>
      <c r="B26" s="18" t="s">
        <v>3</v>
      </c>
      <c r="C26" s="107" t="s">
        <v>4</v>
      </c>
      <c r="D26" s="107"/>
      <c r="E26" s="107"/>
      <c r="F26" s="107"/>
      <c r="G26" s="8"/>
    </row>
    <row r="27" spans="1:11" ht="31.5" customHeight="1" x14ac:dyDescent="0.3">
      <c r="A27" s="133"/>
      <c r="B27" s="18" t="s">
        <v>5</v>
      </c>
      <c r="C27" s="107" t="s">
        <v>6</v>
      </c>
      <c r="D27" s="107"/>
      <c r="E27" s="107"/>
      <c r="F27" s="107"/>
      <c r="G27" s="8"/>
    </row>
    <row r="28" spans="1:11" ht="30.75" customHeight="1" x14ac:dyDescent="0.3">
      <c r="A28" s="133"/>
      <c r="B28" s="18" t="s">
        <v>7</v>
      </c>
      <c r="C28" s="107" t="s">
        <v>8</v>
      </c>
      <c r="D28" s="107"/>
      <c r="E28" s="107"/>
      <c r="F28" s="107"/>
      <c r="G28" s="8"/>
      <c r="K28" s="15"/>
    </row>
    <row r="29" spans="1:11" ht="32.25" customHeight="1" x14ac:dyDescent="0.3">
      <c r="A29" s="133"/>
      <c r="B29" s="18" t="s">
        <v>29</v>
      </c>
      <c r="C29" s="107" t="s">
        <v>9</v>
      </c>
      <c r="D29" s="107"/>
      <c r="E29" s="107"/>
      <c r="F29" s="107"/>
      <c r="G29" s="8"/>
    </row>
    <row r="30" spans="1:11" ht="42.75" customHeight="1" x14ac:dyDescent="0.3">
      <c r="A30" s="133"/>
      <c r="B30" s="18" t="s">
        <v>30</v>
      </c>
      <c r="C30" s="107" t="s">
        <v>10</v>
      </c>
      <c r="D30" s="107"/>
      <c r="E30" s="107"/>
      <c r="F30" s="107"/>
      <c r="G30" s="8"/>
    </row>
    <row r="31" spans="1:11" ht="39" customHeight="1" x14ac:dyDescent="0.3">
      <c r="A31" s="133"/>
      <c r="B31" s="18" t="s">
        <v>43</v>
      </c>
      <c r="C31" s="107" t="s">
        <v>11</v>
      </c>
      <c r="D31" s="107"/>
      <c r="E31" s="107"/>
      <c r="F31" s="107"/>
      <c r="G31" s="8"/>
    </row>
    <row r="32" spans="1:11" ht="18" customHeight="1" thickBot="1" x14ac:dyDescent="0.35">
      <c r="A32" s="99" t="s">
        <v>37</v>
      </c>
      <c r="B32" s="100"/>
      <c r="C32" s="100"/>
      <c r="D32" s="100"/>
      <c r="E32" s="100"/>
      <c r="F32" s="101"/>
      <c r="G32" s="9" t="str">
        <f>IF(SUM(G24:G31)/8&gt;0,SUM(G24:G31)/8,"")</f>
        <v/>
      </c>
    </row>
    <row r="33" spans="1:7" ht="30" customHeight="1" x14ac:dyDescent="0.3">
      <c r="A33" s="105" t="s">
        <v>40</v>
      </c>
      <c r="B33" s="17" t="s">
        <v>12</v>
      </c>
      <c r="C33" s="103" t="s">
        <v>13</v>
      </c>
      <c r="D33" s="103"/>
      <c r="E33" s="103"/>
      <c r="F33" s="103"/>
      <c r="G33" s="7"/>
    </row>
    <row r="34" spans="1:7" ht="36.75" customHeight="1" x14ac:dyDescent="0.3">
      <c r="A34" s="106"/>
      <c r="B34" s="18" t="s">
        <v>14</v>
      </c>
      <c r="C34" s="104" t="s">
        <v>15</v>
      </c>
      <c r="D34" s="104"/>
      <c r="E34" s="104"/>
      <c r="F34" s="104"/>
      <c r="G34" s="8"/>
    </row>
    <row r="35" spans="1:7" ht="28.5" customHeight="1" x14ac:dyDescent="0.3">
      <c r="A35" s="106"/>
      <c r="B35" s="18" t="s">
        <v>16</v>
      </c>
      <c r="C35" s="104" t="s">
        <v>17</v>
      </c>
      <c r="D35" s="104"/>
      <c r="E35" s="104"/>
      <c r="F35" s="104"/>
      <c r="G35" s="8"/>
    </row>
    <row r="36" spans="1:7" ht="18" customHeight="1" thickBot="1" x14ac:dyDescent="0.35">
      <c r="A36" s="128" t="s">
        <v>37</v>
      </c>
      <c r="B36" s="129"/>
      <c r="C36" s="129"/>
      <c r="D36" s="129"/>
      <c r="E36" s="129"/>
      <c r="F36" s="130"/>
      <c r="G36" s="9" t="str">
        <f>IF(SUM(G33:G35)/3&gt;0,SUM(G33:G35)/3,"")</f>
        <v/>
      </c>
    </row>
    <row r="37" spans="1:7" ht="43.5" customHeight="1" x14ac:dyDescent="0.3">
      <c r="A37" s="105" t="s">
        <v>46</v>
      </c>
      <c r="B37" s="17" t="s">
        <v>18</v>
      </c>
      <c r="C37" s="131" t="s">
        <v>33</v>
      </c>
      <c r="D37" s="131"/>
      <c r="E37" s="131"/>
      <c r="F37" s="131"/>
      <c r="G37" s="7"/>
    </row>
    <row r="38" spans="1:7" ht="33" customHeight="1" x14ac:dyDescent="0.3">
      <c r="A38" s="106"/>
      <c r="B38" s="18" t="s">
        <v>19</v>
      </c>
      <c r="C38" s="107" t="s">
        <v>32</v>
      </c>
      <c r="D38" s="107"/>
      <c r="E38" s="107"/>
      <c r="F38" s="107"/>
      <c r="G38" s="8"/>
    </row>
    <row r="39" spans="1:7" ht="40.5" customHeight="1" x14ac:dyDescent="0.3">
      <c r="A39" s="106"/>
      <c r="B39" s="18" t="s">
        <v>31</v>
      </c>
      <c r="C39" s="107" t="s">
        <v>20</v>
      </c>
      <c r="D39" s="107"/>
      <c r="E39" s="107"/>
      <c r="F39" s="107"/>
      <c r="G39" s="8"/>
    </row>
    <row r="40" spans="1:7" ht="41.25" customHeight="1" x14ac:dyDescent="0.3">
      <c r="A40" s="106"/>
      <c r="B40" s="18" t="s">
        <v>21</v>
      </c>
      <c r="C40" s="108" t="s">
        <v>48</v>
      </c>
      <c r="D40" s="109"/>
      <c r="E40" s="109"/>
      <c r="F40" s="110"/>
      <c r="G40" s="8"/>
    </row>
    <row r="41" spans="1:7" ht="18" customHeight="1" thickBot="1" x14ac:dyDescent="0.35">
      <c r="A41" s="99" t="s">
        <v>37</v>
      </c>
      <c r="B41" s="100"/>
      <c r="C41" s="100"/>
      <c r="D41" s="100"/>
      <c r="E41" s="100"/>
      <c r="F41" s="101"/>
      <c r="G41" s="9" t="str">
        <f>IF(SUM(G37:G40)/4&gt;0,SUM(G37:G40)/4,"")</f>
        <v/>
      </c>
    </row>
    <row r="42" spans="1:7" ht="8.1" customHeight="1" thickBot="1" x14ac:dyDescent="0.35">
      <c r="A42" s="56"/>
      <c r="B42" s="57"/>
      <c r="C42" s="57"/>
      <c r="D42" s="57"/>
      <c r="E42" s="57"/>
      <c r="F42" s="57"/>
      <c r="G42" s="58"/>
    </row>
    <row r="43" spans="1:7" ht="19.5" customHeight="1" thickBot="1" x14ac:dyDescent="0.35">
      <c r="A43" s="111" t="s">
        <v>22</v>
      </c>
      <c r="B43" s="112"/>
      <c r="C43" s="112"/>
      <c r="D43" s="113"/>
      <c r="E43" s="23" t="s">
        <v>23</v>
      </c>
      <c r="F43" s="6" t="s">
        <v>50</v>
      </c>
      <c r="G43" s="14"/>
    </row>
    <row r="44" spans="1:7" ht="14.25" customHeight="1" x14ac:dyDescent="0.3">
      <c r="A44" s="97" t="s">
        <v>51</v>
      </c>
      <c r="B44" s="98"/>
      <c r="C44" s="98"/>
      <c r="D44" s="98"/>
      <c r="E44" s="21" t="str">
        <f>G32</f>
        <v/>
      </c>
      <c r="F44" s="22" t="str">
        <f>IFERROR(IF(E44*2&gt;0,E44*2,""),"")</f>
        <v/>
      </c>
      <c r="G44" s="14"/>
    </row>
    <row r="45" spans="1:7" ht="14.25" customHeight="1" x14ac:dyDescent="0.3">
      <c r="A45" s="84" t="s">
        <v>40</v>
      </c>
      <c r="B45" s="85"/>
      <c r="C45" s="85"/>
      <c r="D45" s="85"/>
      <c r="E45" s="10" t="str">
        <f>G36</f>
        <v/>
      </c>
      <c r="F45" s="11" t="str">
        <f>IFERROR(IF(E45*1.5&gt;0,E45*1.5,""),"")</f>
        <v/>
      </c>
      <c r="G45" s="14"/>
    </row>
    <row r="46" spans="1:7" ht="16.5" customHeight="1" thickBot="1" x14ac:dyDescent="0.35">
      <c r="A46" s="86" t="s">
        <v>46</v>
      </c>
      <c r="B46" s="87"/>
      <c r="C46" s="87"/>
      <c r="D46" s="87"/>
      <c r="E46" s="24" t="str">
        <f>G41</f>
        <v/>
      </c>
      <c r="F46" s="25" t="str">
        <f>IFERROR(IF(E46*1.5&gt;0,E46*1.5,""),"")</f>
        <v/>
      </c>
      <c r="G46" s="14"/>
    </row>
    <row r="47" spans="1:7" ht="23.25" customHeight="1" thickBot="1" x14ac:dyDescent="0.35">
      <c r="A47" s="88" t="s">
        <v>47</v>
      </c>
      <c r="B47" s="89"/>
      <c r="C47" s="89"/>
      <c r="D47" s="89"/>
      <c r="E47" s="89"/>
      <c r="F47" s="26" t="str">
        <f>IF(SUM(F44:F46)&gt;0,SUM(F44:F46),"")</f>
        <v/>
      </c>
      <c r="G47" s="14"/>
    </row>
    <row r="48" spans="1:7" ht="6.75" customHeight="1" x14ac:dyDescent="0.3">
      <c r="A48" s="3"/>
      <c r="G48" s="14"/>
    </row>
    <row r="49" spans="1:7" ht="15.75" customHeight="1" x14ac:dyDescent="0.3">
      <c r="A49" s="90" t="s">
        <v>24</v>
      </c>
      <c r="B49" s="91"/>
      <c r="C49" s="91"/>
      <c r="D49" s="91"/>
      <c r="E49" s="91"/>
      <c r="F49" s="91"/>
      <c r="G49" s="92"/>
    </row>
    <row r="50" spans="1:7" ht="6.75" customHeight="1" thickBot="1" x14ac:dyDescent="0.35">
      <c r="A50" s="3"/>
      <c r="G50" s="14"/>
    </row>
    <row r="51" spans="1:7" ht="18" customHeight="1" x14ac:dyDescent="0.3">
      <c r="A51" s="93" t="s">
        <v>25</v>
      </c>
      <c r="B51" s="94"/>
      <c r="C51" s="94"/>
      <c r="D51" s="95" t="s">
        <v>26</v>
      </c>
      <c r="E51" s="95"/>
      <c r="F51" s="94" t="s">
        <v>27</v>
      </c>
      <c r="G51" s="96"/>
    </row>
    <row r="52" spans="1:7" ht="15" customHeight="1" x14ac:dyDescent="0.3">
      <c r="A52" s="82"/>
      <c r="B52" s="76"/>
      <c r="C52" s="76"/>
      <c r="D52" s="76"/>
      <c r="E52" s="76"/>
      <c r="F52" s="76"/>
      <c r="G52" s="79"/>
    </row>
    <row r="53" spans="1:7" ht="15" customHeight="1" x14ac:dyDescent="0.3">
      <c r="A53" s="82"/>
      <c r="B53" s="76"/>
      <c r="C53" s="76"/>
      <c r="D53" s="76"/>
      <c r="E53" s="76"/>
      <c r="F53" s="76"/>
      <c r="G53" s="79"/>
    </row>
    <row r="54" spans="1:7" ht="15" customHeight="1" thickBot="1" x14ac:dyDescent="0.35">
      <c r="A54" s="83"/>
      <c r="B54" s="80"/>
      <c r="C54" s="80"/>
      <c r="D54" s="80"/>
      <c r="E54" s="80"/>
      <c r="F54" s="80"/>
      <c r="G54" s="81"/>
    </row>
    <row r="55" spans="1:7" ht="5.25" customHeight="1" x14ac:dyDescent="0.3">
      <c r="A55" s="3"/>
      <c r="G55" s="14"/>
    </row>
    <row r="56" spans="1:7" ht="11.25" customHeight="1" thickBot="1" x14ac:dyDescent="0.35">
      <c r="A56" s="59" t="s">
        <v>41</v>
      </c>
      <c r="B56" s="60"/>
      <c r="C56" s="60"/>
      <c r="D56" s="60"/>
      <c r="E56" s="60"/>
      <c r="F56" s="60"/>
      <c r="G56" s="61"/>
    </row>
  </sheetData>
  <mergeCells count="70">
    <mergeCell ref="A21:G21"/>
    <mergeCell ref="A17:G17"/>
    <mergeCell ref="A15:G15"/>
    <mergeCell ref="A36:F36"/>
    <mergeCell ref="C37:F37"/>
    <mergeCell ref="C38:F38"/>
    <mergeCell ref="C29:F29"/>
    <mergeCell ref="C30:F30"/>
    <mergeCell ref="C31:F31"/>
    <mergeCell ref="A37:A40"/>
    <mergeCell ref="C24:F24"/>
    <mergeCell ref="C25:F25"/>
    <mergeCell ref="C26:F26"/>
    <mergeCell ref="C27:F27"/>
    <mergeCell ref="A24:A31"/>
    <mergeCell ref="D16:G16"/>
    <mergeCell ref="A18:G18"/>
    <mergeCell ref="A19:G19"/>
    <mergeCell ref="A14:C14"/>
    <mergeCell ref="D14:G14"/>
    <mergeCell ref="E10:G10"/>
    <mergeCell ref="B12:D12"/>
    <mergeCell ref="B10:D10"/>
    <mergeCell ref="A44:D44"/>
    <mergeCell ref="A32:F32"/>
    <mergeCell ref="C23:F23"/>
    <mergeCell ref="C33:F33"/>
    <mergeCell ref="C34:F34"/>
    <mergeCell ref="C35:F35"/>
    <mergeCell ref="A33:A35"/>
    <mergeCell ref="C28:F28"/>
    <mergeCell ref="C39:F39"/>
    <mergeCell ref="C40:F40"/>
    <mergeCell ref="A41:F41"/>
    <mergeCell ref="A43:D43"/>
    <mergeCell ref="A47:E47"/>
    <mergeCell ref="A49:G49"/>
    <mergeCell ref="A51:C51"/>
    <mergeCell ref="D51:E51"/>
    <mergeCell ref="F51:G51"/>
    <mergeCell ref="F1:G1"/>
    <mergeCell ref="F3:G3"/>
    <mergeCell ref="F4:G4"/>
    <mergeCell ref="A1:A4"/>
    <mergeCell ref="B1:E2"/>
    <mergeCell ref="B3:E3"/>
    <mergeCell ref="B4:E4"/>
    <mergeCell ref="A5:G5"/>
    <mergeCell ref="A7:G7"/>
    <mergeCell ref="A9:G9"/>
    <mergeCell ref="A11:G11"/>
    <mergeCell ref="A13:G13"/>
    <mergeCell ref="A8:G8"/>
    <mergeCell ref="E12:G12"/>
    <mergeCell ref="A20:G20"/>
    <mergeCell ref="A22:G22"/>
    <mergeCell ref="A42:G42"/>
    <mergeCell ref="A56:G56"/>
    <mergeCell ref="A6:G6"/>
    <mergeCell ref="F52:G52"/>
    <mergeCell ref="F53:G53"/>
    <mergeCell ref="F54:G54"/>
    <mergeCell ref="A52:C52"/>
    <mergeCell ref="A53:C53"/>
    <mergeCell ref="A54:C54"/>
    <mergeCell ref="D52:E52"/>
    <mergeCell ref="D53:E53"/>
    <mergeCell ref="D54:E54"/>
    <mergeCell ref="A45:D45"/>
    <mergeCell ref="A46:D46"/>
  </mergeCells>
  <dataValidations count="2">
    <dataValidation type="decimal" allowBlank="1" showInputMessage="1" showErrorMessage="1" sqref="G24:G31 G33:G35 G37:G40" xr:uid="{00000000-0002-0000-0000-000000000000}">
      <formula1>0</formula1>
      <formula2>5</formula2>
    </dataValidation>
    <dataValidation type="date" allowBlank="1" showInputMessage="1" showErrorMessage="1" sqref="B16" xr:uid="{00000000-0002-0000-0000-000001000000}">
      <formula1>42005</formula1>
      <formula2>42368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122" scale="8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topLeftCell="A19" zoomScaleNormal="100" zoomScaleSheetLayoutView="100" workbookViewId="0">
      <selection activeCell="D21" sqref="D21"/>
    </sheetView>
  </sheetViews>
  <sheetFormatPr baseColWidth="10" defaultColWidth="11.44140625" defaultRowHeight="15.6" x14ac:dyDescent="0.3"/>
  <cols>
    <col min="1" max="1" width="15.6640625" style="27" customWidth="1"/>
    <col min="2" max="2" width="30.5546875" style="31" customWidth="1"/>
    <col min="3" max="3" width="23.109375" style="31" customWidth="1"/>
    <col min="4" max="4" width="15.33203125" style="31" customWidth="1"/>
    <col min="5" max="5" width="14.33203125" style="32" customWidth="1"/>
    <col min="6" max="243" width="11.44140625" style="27"/>
    <col min="244" max="244" width="18.44140625" style="27" customWidth="1"/>
    <col min="245" max="245" width="62.33203125" style="27" customWidth="1"/>
    <col min="246" max="246" width="22" style="27" customWidth="1"/>
    <col min="247" max="16384" width="11.44140625" style="27"/>
  </cols>
  <sheetData>
    <row r="1" spans="1:5" s="13" customFormat="1" ht="15" customHeight="1" x14ac:dyDescent="0.3">
      <c r="A1" s="76"/>
      <c r="B1" s="165" t="s">
        <v>75</v>
      </c>
      <c r="C1" s="166"/>
      <c r="D1" s="169" t="s">
        <v>78</v>
      </c>
      <c r="E1" s="170"/>
    </row>
    <row r="2" spans="1:5" s="13" customFormat="1" ht="15" customHeight="1" x14ac:dyDescent="0.3">
      <c r="A2" s="76"/>
      <c r="B2" s="167"/>
      <c r="C2" s="168"/>
      <c r="D2" s="12" t="s">
        <v>79</v>
      </c>
      <c r="E2" s="12" t="s">
        <v>84</v>
      </c>
    </row>
    <row r="3" spans="1:5" s="13" customFormat="1" ht="15" customHeight="1" x14ac:dyDescent="0.3">
      <c r="A3" s="76"/>
      <c r="B3" s="148" t="s">
        <v>76</v>
      </c>
      <c r="C3" s="149"/>
      <c r="D3" s="171" t="s">
        <v>85</v>
      </c>
      <c r="E3" s="172"/>
    </row>
    <row r="4" spans="1:5" s="13" customFormat="1" ht="15" customHeight="1" x14ac:dyDescent="0.3">
      <c r="A4" s="76"/>
      <c r="B4" s="148" t="s">
        <v>77</v>
      </c>
      <c r="C4" s="149"/>
      <c r="D4" s="117" t="s">
        <v>80</v>
      </c>
      <c r="E4" s="172"/>
    </row>
    <row r="5" spans="1:5" s="13" customFormat="1" ht="9" customHeight="1" x14ac:dyDescent="0.3">
      <c r="A5" s="63"/>
      <c r="B5" s="63"/>
      <c r="C5" s="63"/>
      <c r="D5" s="63"/>
      <c r="E5" s="63"/>
    </row>
    <row r="6" spans="1:5" s="13" customFormat="1" ht="15" customHeight="1" x14ac:dyDescent="0.3">
      <c r="A6" s="62" t="s">
        <v>83</v>
      </c>
      <c r="B6" s="62"/>
      <c r="C6" s="62"/>
      <c r="D6" s="62"/>
      <c r="E6" s="62"/>
    </row>
    <row r="7" spans="1:5" s="13" customFormat="1" ht="9" customHeight="1" thickBot="1" x14ac:dyDescent="0.35">
      <c r="A7" s="68"/>
      <c r="B7" s="68"/>
      <c r="C7" s="68"/>
      <c r="D7" s="68"/>
      <c r="E7" s="68"/>
    </row>
    <row r="8" spans="1:5" x14ac:dyDescent="0.3">
      <c r="A8" s="142" t="str">
        <f>CLASE_MAGISTRAL!A8:G8</f>
        <v>FACULTAD DE CIENCIAS XX</v>
      </c>
      <c r="B8" s="143"/>
      <c r="C8" s="143"/>
      <c r="D8" s="143"/>
      <c r="E8" s="144"/>
    </row>
    <row r="9" spans="1:5" ht="15.75" customHeight="1" x14ac:dyDescent="0.3">
      <c r="A9" s="40" t="s">
        <v>72</v>
      </c>
      <c r="B9" s="39"/>
      <c r="C9" s="159" t="str">
        <f>IF(CLASE_MAGISTRAL!E10&lt;&gt;0, CLASE_MAGISTRAL!E10,"")</f>
        <v/>
      </c>
      <c r="D9" s="160"/>
      <c r="E9" s="161"/>
    </row>
    <row r="10" spans="1:5" ht="6" customHeight="1" x14ac:dyDescent="0.3">
      <c r="A10" s="153"/>
      <c r="B10" s="154"/>
      <c r="C10" s="154"/>
      <c r="D10" s="154"/>
      <c r="E10" s="155"/>
    </row>
    <row r="11" spans="1:5" ht="15.75" customHeight="1" x14ac:dyDescent="0.3">
      <c r="A11" s="41" t="s">
        <v>73</v>
      </c>
      <c r="B11" s="42"/>
      <c r="C11" s="162" t="str">
        <f>IF(CLASE_MAGISTRAL!E12&lt;&gt;0, CLASE_MAGISTRAL!E12,"")</f>
        <v/>
      </c>
      <c r="D11" s="163"/>
      <c r="E11" s="164"/>
    </row>
    <row r="12" spans="1:5" ht="7.5" customHeight="1" x14ac:dyDescent="0.25">
      <c r="A12" s="156"/>
      <c r="B12" s="157"/>
      <c r="C12" s="157"/>
      <c r="D12" s="157"/>
      <c r="E12" s="158"/>
    </row>
    <row r="13" spans="1:5" ht="36.75" customHeight="1" x14ac:dyDescent="0.3">
      <c r="A13" s="45" t="s">
        <v>52</v>
      </c>
      <c r="B13" s="122" t="str">
        <f>IF(CLASE_MAGISTRAL!D14&lt;&gt;0, CLASE_MAGISTRAL!D14,"")</f>
        <v/>
      </c>
      <c r="C13" s="123"/>
      <c r="D13" s="123"/>
      <c r="E13" s="124"/>
    </row>
    <row r="14" spans="1:5" ht="7.5" customHeight="1" x14ac:dyDescent="0.3">
      <c r="A14" s="50"/>
      <c r="B14" s="51"/>
      <c r="C14" s="51"/>
      <c r="D14" s="51"/>
      <c r="E14" s="52"/>
    </row>
    <row r="15" spans="1:5" ht="39" customHeight="1" x14ac:dyDescent="0.3">
      <c r="A15" s="44" t="s">
        <v>62</v>
      </c>
      <c r="B15" s="188"/>
      <c r="C15" s="189"/>
      <c r="D15" s="43" t="s">
        <v>70</v>
      </c>
      <c r="E15" s="46" t="str">
        <f>IF(CLASE_MAGISTRAL!B16&gt;31/12/2014, CLASE_MAGISTRAL!B16,"")</f>
        <v/>
      </c>
    </row>
    <row r="16" spans="1:5" ht="6.75" customHeight="1" x14ac:dyDescent="0.3">
      <c r="A16" s="195"/>
      <c r="B16" s="196"/>
      <c r="C16" s="196"/>
      <c r="D16" s="196"/>
      <c r="E16" s="197"/>
    </row>
    <row r="17" spans="1:5" ht="15.75" customHeight="1" x14ac:dyDescent="0.3">
      <c r="A17" s="173" t="s">
        <v>0</v>
      </c>
      <c r="B17" s="174"/>
      <c r="C17" s="174"/>
      <c r="D17" s="174"/>
      <c r="E17" s="175"/>
    </row>
    <row r="18" spans="1:5" ht="33" customHeight="1" x14ac:dyDescent="0.3">
      <c r="A18" s="176" t="s">
        <v>45</v>
      </c>
      <c r="B18" s="177"/>
      <c r="C18" s="177"/>
      <c r="D18" s="177"/>
      <c r="E18" s="178"/>
    </row>
    <row r="19" spans="1:5" ht="8.25" customHeight="1" x14ac:dyDescent="0.3">
      <c r="A19" s="150"/>
      <c r="B19" s="151"/>
      <c r="C19" s="151"/>
      <c r="D19" s="151"/>
      <c r="E19" s="152"/>
    </row>
    <row r="20" spans="1:5" ht="29.25" customHeight="1" x14ac:dyDescent="0.3">
      <c r="A20" s="33" t="s">
        <v>53</v>
      </c>
      <c r="B20" s="187" t="s">
        <v>35</v>
      </c>
      <c r="C20" s="184"/>
      <c r="D20" s="30" t="s">
        <v>54</v>
      </c>
      <c r="E20" s="47" t="s">
        <v>50</v>
      </c>
    </row>
    <row r="21" spans="1:5" ht="52.5" customHeight="1" x14ac:dyDescent="0.3">
      <c r="A21" s="36" t="s">
        <v>63</v>
      </c>
      <c r="B21" s="185" t="s">
        <v>55</v>
      </c>
      <c r="C21" s="186"/>
      <c r="D21" s="34"/>
      <c r="E21" s="35" t="str">
        <f>IF(D21*D28&gt;0,D21*D28,"")</f>
        <v/>
      </c>
    </row>
    <row r="22" spans="1:5" ht="57" customHeight="1" x14ac:dyDescent="0.3">
      <c r="A22" s="36" t="s">
        <v>64</v>
      </c>
      <c r="B22" s="185" t="s">
        <v>56</v>
      </c>
      <c r="C22" s="186"/>
      <c r="D22" s="34"/>
      <c r="E22" s="35" t="str">
        <f>IF(D22*D28&gt;0,D22*D28,"")</f>
        <v/>
      </c>
    </row>
    <row r="23" spans="1:5" ht="36.75" customHeight="1" x14ac:dyDescent="0.3">
      <c r="A23" s="36" t="s">
        <v>65</v>
      </c>
      <c r="B23" s="185" t="s">
        <v>57</v>
      </c>
      <c r="C23" s="186"/>
      <c r="D23" s="34"/>
      <c r="E23" s="35" t="str">
        <f>IF(D23*D28&gt;0,D23*D28,"")</f>
        <v/>
      </c>
    </row>
    <row r="24" spans="1:5" ht="33.75" customHeight="1" x14ac:dyDescent="0.3">
      <c r="A24" s="36" t="s">
        <v>66</v>
      </c>
      <c r="B24" s="185" t="s">
        <v>58</v>
      </c>
      <c r="C24" s="186"/>
      <c r="D24" s="34"/>
      <c r="E24" s="35" t="str">
        <f>IF(D24*D28&gt;0,D24*D28,"")</f>
        <v/>
      </c>
    </row>
    <row r="25" spans="1:5" ht="58.5" customHeight="1" x14ac:dyDescent="0.3">
      <c r="A25" s="36" t="s">
        <v>67</v>
      </c>
      <c r="B25" s="185" t="s">
        <v>59</v>
      </c>
      <c r="C25" s="186"/>
      <c r="D25" s="34"/>
      <c r="E25" s="35" t="str">
        <f>IF(D25*D28&gt;0,D25*D28,"")</f>
        <v/>
      </c>
    </row>
    <row r="26" spans="1:5" ht="44.25" customHeight="1" x14ac:dyDescent="0.3">
      <c r="A26" s="36" t="s">
        <v>68</v>
      </c>
      <c r="B26" s="185" t="s">
        <v>60</v>
      </c>
      <c r="C26" s="186"/>
      <c r="D26" s="34"/>
      <c r="E26" s="35" t="str">
        <f>IF(D26*D28&gt;0,D26*D28,"")</f>
        <v/>
      </c>
    </row>
    <row r="27" spans="1:5" ht="20.25" customHeight="1" x14ac:dyDescent="0.3">
      <c r="A27" s="182" t="s">
        <v>69</v>
      </c>
      <c r="B27" s="183"/>
      <c r="C27" s="183"/>
      <c r="D27" s="184"/>
      <c r="E27" s="38" t="str">
        <f>IF(SUM(E21:E26)&gt;0,SUM(E21:E26),"")</f>
        <v/>
      </c>
    </row>
    <row r="28" spans="1:5" ht="6.75" customHeight="1" x14ac:dyDescent="0.3">
      <c r="A28" s="48" t="s">
        <v>74</v>
      </c>
      <c r="B28" s="48"/>
      <c r="C28" s="48"/>
      <c r="D28" s="48">
        <v>0.5</v>
      </c>
      <c r="E28" s="49"/>
    </row>
    <row r="29" spans="1:5" x14ac:dyDescent="0.3">
      <c r="A29" s="179" t="s">
        <v>24</v>
      </c>
      <c r="B29" s="180"/>
      <c r="C29" s="180"/>
      <c r="D29" s="180"/>
      <c r="E29" s="181"/>
    </row>
    <row r="30" spans="1:5" ht="8.25" customHeight="1" x14ac:dyDescent="0.25">
      <c r="A30" s="1"/>
      <c r="B30" s="2"/>
      <c r="C30" s="2"/>
      <c r="D30" s="2"/>
      <c r="E30" s="37"/>
    </row>
    <row r="31" spans="1:5" ht="15.75" customHeight="1" x14ac:dyDescent="0.3">
      <c r="A31" s="202" t="s">
        <v>25</v>
      </c>
      <c r="B31" s="203"/>
      <c r="C31" s="204"/>
      <c r="D31" s="198" t="s">
        <v>27</v>
      </c>
      <c r="E31" s="199"/>
    </row>
    <row r="32" spans="1:5" ht="15" x14ac:dyDescent="0.3">
      <c r="A32" s="205"/>
      <c r="B32" s="206"/>
      <c r="C32" s="207"/>
      <c r="D32" s="200"/>
      <c r="E32" s="201"/>
    </row>
    <row r="33" spans="1:5" thickBot="1" x14ac:dyDescent="0.35">
      <c r="A33" s="145"/>
      <c r="B33" s="146"/>
      <c r="C33" s="147"/>
      <c r="D33" s="193"/>
      <c r="E33" s="194"/>
    </row>
    <row r="34" spans="1:5" x14ac:dyDescent="0.3">
      <c r="A34" s="28"/>
      <c r="E34" s="29"/>
    </row>
    <row r="35" spans="1:5" ht="24" customHeight="1" thickBot="1" x14ac:dyDescent="0.35">
      <c r="A35" s="190" t="s">
        <v>71</v>
      </c>
      <c r="B35" s="191"/>
      <c r="C35" s="191"/>
      <c r="D35" s="191"/>
      <c r="E35" s="192"/>
    </row>
    <row r="37" spans="1:5" ht="18.75" customHeight="1" x14ac:dyDescent="0.3"/>
  </sheetData>
  <mergeCells count="38">
    <mergeCell ref="B20:C20"/>
    <mergeCell ref="B15:C15"/>
    <mergeCell ref="A35:E35"/>
    <mergeCell ref="D33:E33"/>
    <mergeCell ref="A16:E16"/>
    <mergeCell ref="D31:E31"/>
    <mergeCell ref="D32:E32"/>
    <mergeCell ref="A31:C31"/>
    <mergeCell ref="A32:C32"/>
    <mergeCell ref="B23:C23"/>
    <mergeCell ref="B24:C24"/>
    <mergeCell ref="A27:D27"/>
    <mergeCell ref="B26:C26"/>
    <mergeCell ref="B21:C21"/>
    <mergeCell ref="B22:C22"/>
    <mergeCell ref="B25:C25"/>
    <mergeCell ref="B1:C2"/>
    <mergeCell ref="B3:C3"/>
    <mergeCell ref="D1:E1"/>
    <mergeCell ref="D3:E3"/>
    <mergeCell ref="A1:A4"/>
    <mergeCell ref="D4:E4"/>
    <mergeCell ref="A7:E7"/>
    <mergeCell ref="A8:E8"/>
    <mergeCell ref="B13:E13"/>
    <mergeCell ref="A33:C33"/>
    <mergeCell ref="B4:C4"/>
    <mergeCell ref="A19:E19"/>
    <mergeCell ref="A14:E14"/>
    <mergeCell ref="A10:E10"/>
    <mergeCell ref="A12:E12"/>
    <mergeCell ref="C9:E9"/>
    <mergeCell ref="C11:E11"/>
    <mergeCell ref="A6:E6"/>
    <mergeCell ref="A5:E5"/>
    <mergeCell ref="A17:E17"/>
    <mergeCell ref="A18:E18"/>
    <mergeCell ref="A29:E29"/>
  </mergeCells>
  <dataValidations count="1">
    <dataValidation type="decimal" allowBlank="1" showInputMessage="1" showErrorMessage="1" sqref="IL21:IL26 D21:D26" xr:uid="{00000000-0002-0000-0100-000000000000}">
      <formula1>0</formula1>
      <formula2>5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122" scale="95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088" r:id="rId4">
          <objectPr defaultSize="0" autoPict="0" r:id="rId5">
            <anchor moveWithCells="1" sizeWithCells="1">
              <from>
                <xdr:col>0</xdr:col>
                <xdr:colOff>129540</xdr:colOff>
                <xdr:row>0</xdr:row>
                <xdr:rowOff>68580</xdr:rowOff>
              </from>
              <to>
                <xdr:col>0</xdr:col>
                <xdr:colOff>868680</xdr:colOff>
                <xdr:row>3</xdr:row>
                <xdr:rowOff>160020</xdr:rowOff>
              </to>
            </anchor>
          </objectPr>
        </oleObject>
      </mc:Choice>
      <mc:Fallback>
        <oleObject progId="PBrush" shapeId="208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CLASE_MAGISTRAL</vt:lpstr>
      <vt:lpstr>PROPUESTA_INVESTIGACIÓN</vt:lpstr>
      <vt:lpstr>CLASE_MAGISTRAL!Títulos_a_imprimir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Yohana Garzon Vega</dc:creator>
  <cp:lastModifiedBy>Rafael Armando  Romero López</cp:lastModifiedBy>
  <cp:lastPrinted>2014-12-10T21:02:09Z</cp:lastPrinted>
  <dcterms:created xsi:type="dcterms:W3CDTF">2013-07-23T15:32:00Z</dcterms:created>
  <dcterms:modified xsi:type="dcterms:W3CDTF">2023-08-20T23:04:52Z</dcterms:modified>
</cp:coreProperties>
</file>